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cott's Mill\"/>
    </mc:Choice>
  </mc:AlternateContent>
  <xr:revisionPtr revIDLastSave="0" documentId="8_{D09E90EA-D4FF-4BCF-9B24-10222764FD8B}" xr6:coauthVersionLast="47" xr6:coauthVersionMax="47" xr10:uidLastSave="{00000000-0000-0000-0000-000000000000}"/>
  <bookViews>
    <workbookView xWindow="-96" yWindow="-96" windowWidth="23232" windowHeight="12552" activeTab="2" xr2:uid="{909C4F05-9AA7-4906-9081-B7883BB0818F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7" i="1" l="1" a="1"/>
  <c r="F447" i="1" s="1"/>
  <c r="BB446" i="1"/>
  <c r="BB445" i="1"/>
  <c r="BB444" i="1"/>
  <c r="BB443" i="1"/>
  <c r="BB442" i="1"/>
  <c r="BB441" i="1"/>
  <c r="BB440" i="1"/>
  <c r="BB439" i="1"/>
  <c r="BB438" i="1"/>
  <c r="BB437" i="1"/>
  <c r="BB436" i="1"/>
  <c r="BB435" i="1"/>
  <c r="BB434" i="1"/>
  <c r="BB433" i="1"/>
  <c r="BB432" i="1"/>
  <c r="BB431" i="1"/>
  <c r="BB430" i="1"/>
  <c r="BB429" i="1"/>
  <c r="BB428" i="1"/>
  <c r="BB427" i="1"/>
  <c r="BB426" i="1"/>
  <c r="BB425" i="1"/>
  <c r="BB424" i="1"/>
  <c r="BB423" i="1"/>
  <c r="BB422" i="1"/>
  <c r="BB421" i="1"/>
  <c r="BB420" i="1"/>
  <c r="BB419" i="1"/>
  <c r="BB418" i="1"/>
  <c r="BB417" i="1"/>
  <c r="BB416" i="1"/>
  <c r="BB415" i="1"/>
  <c r="BB414" i="1"/>
  <c r="BB413" i="1"/>
  <c r="BB412" i="1"/>
  <c r="BB411" i="1"/>
  <c r="BB410" i="1"/>
  <c r="BB409" i="1"/>
  <c r="BB408" i="1"/>
  <c r="BB407" i="1"/>
  <c r="BB406" i="1"/>
  <c r="BB405" i="1"/>
  <c r="BB404" i="1"/>
  <c r="BB403" i="1"/>
  <c r="BB402" i="1"/>
  <c r="BB401" i="1"/>
  <c r="BB400" i="1"/>
  <c r="BB399" i="1"/>
  <c r="BB398" i="1"/>
  <c r="BB397" i="1"/>
  <c r="BB396" i="1"/>
  <c r="BB395" i="1"/>
  <c r="BB394" i="1"/>
  <c r="BB393" i="1"/>
  <c r="BB392" i="1"/>
  <c r="BB391" i="1"/>
  <c r="BB390" i="1"/>
  <c r="BB389" i="1"/>
  <c r="BB388" i="1"/>
  <c r="BB387" i="1"/>
  <c r="BB386" i="1"/>
  <c r="BB385" i="1"/>
  <c r="BB384" i="1"/>
  <c r="BB383" i="1"/>
  <c r="BB382" i="1"/>
  <c r="BB381" i="1"/>
  <c r="BB380" i="1"/>
  <c r="BB379" i="1"/>
  <c r="BB378" i="1"/>
  <c r="BB377" i="1"/>
  <c r="BB376" i="1"/>
  <c r="BB375" i="1"/>
  <c r="BB374" i="1"/>
  <c r="BB373" i="1"/>
  <c r="BB372" i="1"/>
  <c r="BB371" i="1"/>
  <c r="BB370" i="1"/>
  <c r="BB369" i="1"/>
  <c r="BB368" i="1"/>
  <c r="BB367" i="1"/>
  <c r="BB366" i="1"/>
  <c r="BB365" i="1"/>
  <c r="BB364" i="1"/>
  <c r="BB363" i="1"/>
  <c r="BB362" i="1"/>
  <c r="BB361" i="1"/>
  <c r="BB360" i="1"/>
  <c r="BB359" i="1"/>
  <c r="BB358" i="1"/>
  <c r="BB357" i="1"/>
  <c r="BB356" i="1"/>
  <c r="BB355" i="1"/>
  <c r="BB354" i="1"/>
  <c r="BB353" i="1"/>
  <c r="BB352" i="1"/>
  <c r="BB351" i="1"/>
  <c r="BB350" i="1"/>
  <c r="BB349" i="1"/>
  <c r="BB348" i="1"/>
  <c r="BB347" i="1"/>
  <c r="BB346" i="1"/>
  <c r="BB345" i="1"/>
  <c r="BB344" i="1"/>
  <c r="BB343" i="1"/>
  <c r="BB342" i="1"/>
  <c r="BB341" i="1"/>
  <c r="BB340" i="1"/>
  <c r="BB339" i="1"/>
  <c r="BB338" i="1"/>
  <c r="BB337" i="1"/>
  <c r="BB336" i="1"/>
  <c r="BB335" i="1"/>
  <c r="BB334" i="1"/>
  <c r="BB333" i="1"/>
  <c r="BB332" i="1"/>
  <c r="BB331" i="1"/>
  <c r="BB330" i="1"/>
  <c r="BB329" i="1"/>
  <c r="BB328" i="1"/>
  <c r="BB327" i="1"/>
  <c r="BB326" i="1"/>
  <c r="BB325" i="1"/>
  <c r="BB324" i="1"/>
  <c r="BB323" i="1"/>
  <c r="BB322" i="1"/>
  <c r="BB321" i="1"/>
  <c r="BB320" i="1"/>
  <c r="BB319" i="1"/>
  <c r="BB318" i="1"/>
  <c r="BB317" i="1"/>
  <c r="BB316" i="1"/>
  <c r="BB315" i="1"/>
  <c r="BB314" i="1"/>
  <c r="BB313" i="1"/>
  <c r="BB312" i="1"/>
  <c r="BB311" i="1"/>
  <c r="BB310" i="1"/>
  <c r="BB309" i="1"/>
  <c r="BB308" i="1"/>
  <c r="BB307" i="1"/>
  <c r="BB306" i="1"/>
  <c r="BB305" i="1"/>
  <c r="BB304" i="1"/>
  <c r="BB303" i="1"/>
  <c r="BB302" i="1"/>
  <c r="BB301" i="1"/>
  <c r="BB300" i="1"/>
  <c r="BB299" i="1"/>
  <c r="BB298" i="1"/>
  <c r="BB297" i="1"/>
  <c r="BB296" i="1"/>
  <c r="BB295" i="1"/>
  <c r="BB294" i="1"/>
  <c r="BB293" i="1"/>
  <c r="BB292" i="1"/>
  <c r="BB291" i="1"/>
  <c r="BB290" i="1"/>
  <c r="BB289" i="1"/>
  <c r="BB288" i="1"/>
  <c r="BB287" i="1"/>
  <c r="BB286" i="1"/>
  <c r="BB285" i="1"/>
  <c r="BB284" i="1"/>
  <c r="BB283" i="1"/>
  <c r="BB282" i="1"/>
  <c r="BB281" i="1"/>
  <c r="BB280" i="1"/>
  <c r="BB279" i="1"/>
  <c r="BB278" i="1"/>
  <c r="BB277" i="1"/>
  <c r="BB276" i="1"/>
  <c r="BB275" i="1"/>
  <c r="BB274" i="1"/>
  <c r="BB273" i="1"/>
  <c r="BB272" i="1"/>
  <c r="BB271" i="1"/>
  <c r="BB270" i="1"/>
  <c r="BB269" i="1"/>
  <c r="BB268" i="1"/>
  <c r="BB267" i="1"/>
  <c r="BB266" i="1"/>
  <c r="BB265" i="1"/>
  <c r="BB264" i="1"/>
  <c r="BB263" i="1"/>
  <c r="BB262" i="1"/>
  <c r="BB261" i="1"/>
  <c r="BB260" i="1"/>
  <c r="BB259" i="1"/>
  <c r="BB258" i="1"/>
  <c r="BB257" i="1"/>
  <c r="BB256" i="1"/>
  <c r="BB255" i="1"/>
  <c r="BB254" i="1"/>
  <c r="BB253" i="1"/>
  <c r="BB252" i="1"/>
  <c r="BB251" i="1"/>
  <c r="BB250" i="1"/>
  <c r="BB249" i="1"/>
  <c r="BB248" i="1"/>
  <c r="BB247" i="1"/>
  <c r="BB246" i="1"/>
  <c r="BB245" i="1"/>
  <c r="BB244" i="1"/>
  <c r="BB243" i="1"/>
  <c r="BB242" i="1"/>
  <c r="BB241" i="1"/>
  <c r="BB240" i="1"/>
  <c r="BB239" i="1"/>
  <c r="BB238" i="1"/>
  <c r="BB237" i="1"/>
  <c r="BB236" i="1"/>
  <c r="BB235" i="1"/>
  <c r="BB234" i="1"/>
  <c r="BB233" i="1"/>
  <c r="BB232" i="1"/>
  <c r="BB231" i="1"/>
  <c r="BB230" i="1"/>
  <c r="BB229" i="1"/>
  <c r="BB228" i="1"/>
  <c r="BB227" i="1"/>
  <c r="BB226" i="1"/>
  <c r="BB225" i="1"/>
  <c r="BB224" i="1"/>
  <c r="BB223" i="1"/>
  <c r="BB222" i="1"/>
  <c r="BB221" i="1"/>
  <c r="BB220" i="1"/>
  <c r="BB219" i="1"/>
  <c r="BB218" i="1"/>
  <c r="BB217" i="1"/>
  <c r="BB216" i="1"/>
  <c r="BB215" i="1"/>
  <c r="BB214" i="1"/>
  <c r="BB213" i="1"/>
  <c r="BB212" i="1"/>
  <c r="BB211" i="1"/>
  <c r="BB210" i="1"/>
  <c r="BB209" i="1"/>
  <c r="BB208" i="1"/>
  <c r="BB207" i="1"/>
  <c r="BB206" i="1"/>
  <c r="BB205" i="1"/>
  <c r="BB204" i="1"/>
  <c r="BB203" i="1"/>
  <c r="BB202" i="1"/>
  <c r="BB201" i="1"/>
  <c r="BB200" i="1"/>
  <c r="BB199" i="1"/>
  <c r="BB198" i="1"/>
  <c r="BB197" i="1"/>
  <c r="BB196" i="1"/>
  <c r="BB195" i="1"/>
  <c r="BB194" i="1"/>
  <c r="BB193" i="1"/>
  <c r="BB192" i="1"/>
  <c r="BB191" i="1"/>
  <c r="BB190" i="1"/>
  <c r="BB189" i="1"/>
  <c r="BB188" i="1"/>
  <c r="BB187" i="1"/>
  <c r="BB186" i="1"/>
  <c r="BB185" i="1"/>
  <c r="BB184" i="1"/>
  <c r="BB183" i="1"/>
  <c r="BB182" i="1"/>
  <c r="BB181" i="1"/>
  <c r="BB180" i="1"/>
  <c r="BB179" i="1"/>
  <c r="BB178" i="1"/>
  <c r="BB177" i="1"/>
  <c r="BB176" i="1"/>
  <c r="BB175" i="1"/>
  <c r="BB174" i="1"/>
  <c r="BB173" i="1"/>
  <c r="BB172" i="1"/>
  <c r="BB171" i="1"/>
  <c r="BB170" i="1"/>
  <c r="BB169" i="1"/>
  <c r="BB168" i="1"/>
  <c r="BB167" i="1"/>
  <c r="BB166" i="1"/>
  <c r="BB165" i="1"/>
  <c r="BB164" i="1"/>
  <c r="BB163" i="1"/>
  <c r="BB162" i="1"/>
  <c r="BB161" i="1"/>
  <c r="BB160" i="1"/>
  <c r="BB159" i="1"/>
  <c r="BB158" i="1"/>
  <c r="BB157" i="1"/>
  <c r="BB156" i="1"/>
  <c r="BB155" i="1"/>
  <c r="BB154" i="1"/>
  <c r="BB153" i="1"/>
  <c r="BB152" i="1"/>
  <c r="BB151" i="1"/>
  <c r="BB150" i="1"/>
  <c r="BB149" i="1"/>
  <c r="BB148" i="1"/>
  <c r="BB147" i="1"/>
  <c r="BB146" i="1"/>
  <c r="BB145" i="1"/>
  <c r="BB144" i="1"/>
  <c r="BB143" i="1"/>
  <c r="BB142" i="1"/>
  <c r="BB141" i="1"/>
  <c r="BB140" i="1"/>
  <c r="BB139" i="1"/>
  <c r="BB138" i="1"/>
  <c r="BB137" i="1"/>
  <c r="BB136" i="1"/>
  <c r="BB135" i="1"/>
  <c r="BB134" i="1"/>
  <c r="BB133" i="1"/>
  <c r="BB132" i="1"/>
  <c r="BB131" i="1"/>
  <c r="BB130" i="1"/>
  <c r="BB129" i="1"/>
  <c r="BB128" i="1"/>
  <c r="BB127" i="1"/>
  <c r="BB126" i="1"/>
  <c r="BB125" i="1"/>
  <c r="BB124" i="1"/>
  <c r="BB123" i="1"/>
  <c r="BB122" i="1"/>
  <c r="BB121" i="1"/>
  <c r="BB120" i="1"/>
  <c r="BB119" i="1"/>
  <c r="BB118" i="1"/>
  <c r="BB117" i="1"/>
  <c r="BB116" i="1"/>
  <c r="BB115" i="1"/>
  <c r="BB114" i="1"/>
  <c r="BB113" i="1"/>
  <c r="BB112" i="1"/>
  <c r="BB111" i="1"/>
  <c r="BB110" i="1"/>
  <c r="BB109" i="1"/>
  <c r="BB108" i="1"/>
  <c r="BB107" i="1"/>
  <c r="BB106" i="1"/>
  <c r="BB105" i="1"/>
  <c r="BB104" i="1"/>
  <c r="BB103" i="1"/>
  <c r="BB102" i="1"/>
  <c r="BB101" i="1"/>
  <c r="BB100" i="1"/>
  <c r="BB99" i="1"/>
  <c r="BB98" i="1"/>
  <c r="BB97" i="1"/>
  <c r="BB96" i="1"/>
  <c r="BB95" i="1"/>
  <c r="BB94" i="1"/>
  <c r="BB93" i="1"/>
  <c r="BB92" i="1"/>
  <c r="BB91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AR332" i="1"/>
  <c r="AR322" i="1"/>
  <c r="AR321" i="1"/>
  <c r="AR314" i="1"/>
  <c r="AR313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E8" i="2" l="1"/>
  <c r="AQ10" i="1"/>
  <c r="BI441" i="1"/>
  <c r="BJ441" i="1"/>
  <c r="BI442" i="1"/>
  <c r="BG442" i="1"/>
  <c r="BF442" i="1"/>
  <c r="BE442" i="1"/>
  <c r="K54" i="3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AP11" i="1"/>
  <c r="AP10" i="1"/>
  <c r="AH443" i="1"/>
  <c r="AI443" i="1" s="1"/>
  <c r="AH442" i="1"/>
  <c r="AI442" i="1" s="1"/>
  <c r="AH202" i="1"/>
  <c r="AI202" i="1" s="1"/>
  <c r="AH107" i="1"/>
  <c r="AH106" i="1"/>
  <c r="AX11" i="1"/>
  <c r="AM11" i="1"/>
  <c r="AN11" i="1" s="1"/>
  <c r="AJ11" i="1"/>
  <c r="AG11" i="1"/>
  <c r="AM10" i="1"/>
  <c r="AN10" i="1" s="1"/>
  <c r="AH10" i="1"/>
  <c r="AI10" i="1" s="1"/>
  <c r="O10" i="1"/>
  <c r="AG10" i="1"/>
  <c r="AJ10" i="1" s="1"/>
  <c r="H443" i="1"/>
  <c r="J443" i="1" s="1"/>
  <c r="H442" i="1"/>
  <c r="J442" i="1" s="1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4" i="2"/>
  <c r="F13" i="2"/>
  <c r="F12" i="2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H202" i="1"/>
  <c r="J202" i="1" s="1"/>
  <c r="H107" i="1"/>
  <c r="J107" i="1" s="1"/>
  <c r="H106" i="1"/>
  <c r="J106" i="1" s="1"/>
  <c r="Y11" i="1"/>
  <c r="O11" i="1" l="1"/>
  <c r="S11" i="1" s="1"/>
  <c r="N11" i="1"/>
  <c r="Q11" i="1" s="1"/>
  <c r="N10" i="1"/>
  <c r="Q10" i="1" s="1"/>
  <c r="R10" i="1" s="1"/>
  <c r="J24" i="3" l="1"/>
  <c r="I24" i="3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T70" i="3"/>
  <c r="T76" i="3"/>
  <c r="N76" i="3"/>
  <c r="M76" i="3"/>
  <c r="O76" i="3" s="1"/>
  <c r="I76" i="3"/>
  <c r="H76" i="3"/>
  <c r="F76" i="3"/>
  <c r="E76" i="3"/>
  <c r="N70" i="3"/>
  <c r="N64" i="3"/>
  <c r="T64" i="3" s="1"/>
  <c r="H70" i="3"/>
  <c r="E70" i="3"/>
  <c r="H64" i="3"/>
  <c r="I64" i="3" s="1"/>
  <c r="E64" i="3"/>
  <c r="E57" i="3"/>
  <c r="N57" i="3"/>
  <c r="M53" i="3"/>
  <c r="H57" i="3"/>
  <c r="I70" i="3" l="1"/>
  <c r="Q76" i="3"/>
  <c r="L24" i="3"/>
  <c r="S76" i="3"/>
  <c r="I57" i="3"/>
  <c r="L58" i="3"/>
  <c r="L57" i="3"/>
  <c r="T57" i="3" s="1"/>
  <c r="L56" i="3"/>
  <c r="L55" i="3"/>
  <c r="A54" i="3"/>
  <c r="A55" i="3" s="1"/>
  <c r="A56" i="3" s="1"/>
  <c r="A57" i="3" s="1"/>
  <c r="R45" i="3"/>
  <c r="H45" i="3"/>
  <c r="J45" i="3" s="1"/>
  <c r="C45" i="3"/>
  <c r="A45" i="3" s="1"/>
  <c r="R44" i="3"/>
  <c r="R43" i="3"/>
  <c r="H44" i="3"/>
  <c r="J44" i="3" s="1"/>
  <c r="C44" i="3"/>
  <c r="C43" i="3"/>
  <c r="A43" i="3" s="1"/>
  <c r="H43" i="3"/>
  <c r="J43" i="3" s="1"/>
  <c r="H42" i="3"/>
  <c r="J42" i="3" s="1"/>
  <c r="C42" i="3"/>
  <c r="A42" i="3" s="1"/>
  <c r="R42" i="3"/>
  <c r="E41" i="3"/>
  <c r="E40" i="3"/>
  <c r="F40" i="3" s="1"/>
  <c r="G40" i="3" s="1"/>
  <c r="H40" i="3" s="1"/>
  <c r="J40" i="3" s="1"/>
  <c r="M40" i="3" s="1"/>
  <c r="E39" i="3"/>
  <c r="F39" i="3" s="1"/>
  <c r="G39" i="3" s="1"/>
  <c r="H39" i="3" s="1"/>
  <c r="J39" i="3" s="1"/>
  <c r="M39" i="3" s="1"/>
  <c r="E38" i="3"/>
  <c r="F38" i="3" s="1"/>
  <c r="G38" i="3" s="1"/>
  <c r="H38" i="3" s="1"/>
  <c r="J38" i="3" s="1"/>
  <c r="M38" i="3" s="1"/>
  <c r="E37" i="3"/>
  <c r="E36" i="3"/>
  <c r="F36" i="3" s="1"/>
  <c r="G36" i="3" s="1"/>
  <c r="H36" i="3" s="1"/>
  <c r="J36" i="3" s="1"/>
  <c r="M36" i="3" s="1"/>
  <c r="E35" i="3"/>
  <c r="F35" i="3" s="1"/>
  <c r="G35" i="3" s="1"/>
  <c r="H35" i="3" s="1"/>
  <c r="J35" i="3" s="1"/>
  <c r="M35" i="3" s="1"/>
  <c r="E34" i="3"/>
  <c r="F34" i="3" s="1"/>
  <c r="G34" i="3" s="1"/>
  <c r="H34" i="3" s="1"/>
  <c r="J34" i="3" s="1"/>
  <c r="M34" i="3" s="1"/>
  <c r="E33" i="3"/>
  <c r="F33" i="3" s="1"/>
  <c r="G33" i="3" s="1"/>
  <c r="H33" i="3" s="1"/>
  <c r="J33" i="3" s="1"/>
  <c r="M33" i="3" s="1"/>
  <c r="B41" i="3"/>
  <c r="N53" i="3" s="1"/>
  <c r="B40" i="3"/>
  <c r="B39" i="3"/>
  <c r="B38" i="3"/>
  <c r="B37" i="3"/>
  <c r="B36" i="3"/>
  <c r="B35" i="3"/>
  <c r="B34" i="3"/>
  <c r="B33" i="3"/>
  <c r="F41" i="3"/>
  <c r="G41" i="3" s="1"/>
  <c r="H41" i="3" s="1"/>
  <c r="J41" i="3" s="1"/>
  <c r="M41" i="3" s="1"/>
  <c r="F37" i="3"/>
  <c r="G37" i="3" s="1"/>
  <c r="H37" i="3" s="1"/>
  <c r="J37" i="3" s="1"/>
  <c r="M37" i="3" s="1"/>
  <c r="D22" i="3"/>
  <c r="I22" i="3" s="1"/>
  <c r="E22" i="3"/>
  <c r="J22" i="3" s="1"/>
  <c r="J23" i="3"/>
  <c r="I23" i="3"/>
  <c r="E26" i="3"/>
  <c r="E25" i="3"/>
  <c r="E24" i="3"/>
  <c r="E23" i="3"/>
  <c r="E21" i="3"/>
  <c r="J21" i="3" s="1"/>
  <c r="E20" i="3"/>
  <c r="J20" i="3" s="1"/>
  <c r="E19" i="3"/>
  <c r="J19" i="3" s="1"/>
  <c r="E18" i="3"/>
  <c r="J18" i="3" s="1"/>
  <c r="E17" i="3"/>
  <c r="J17" i="3" s="1"/>
  <c r="E16" i="3"/>
  <c r="J16" i="3" s="1"/>
  <c r="E15" i="3"/>
  <c r="J15" i="3" s="1"/>
  <c r="E14" i="3"/>
  <c r="J14" i="3" s="1"/>
  <c r="E13" i="3"/>
  <c r="J13" i="3" s="1"/>
  <c r="E12" i="3"/>
  <c r="J12" i="3" s="1"/>
  <c r="E11" i="3"/>
  <c r="J11" i="3" s="1"/>
  <c r="E10" i="3"/>
  <c r="J10" i="3" s="1"/>
  <c r="D26" i="3"/>
  <c r="D25" i="3"/>
  <c r="D24" i="3"/>
  <c r="D23" i="3"/>
  <c r="D21" i="3"/>
  <c r="I21" i="3" s="1"/>
  <c r="D20" i="3"/>
  <c r="I20" i="3" s="1"/>
  <c r="D19" i="3"/>
  <c r="I19" i="3" s="1"/>
  <c r="D18" i="3"/>
  <c r="I18" i="3" s="1"/>
  <c r="D17" i="3"/>
  <c r="I17" i="3" s="1"/>
  <c r="D16" i="3"/>
  <c r="I16" i="3" s="1"/>
  <c r="D15" i="3"/>
  <c r="I15" i="3" s="1"/>
  <c r="D14" i="3"/>
  <c r="I14" i="3" s="1"/>
  <c r="D13" i="3"/>
  <c r="I13" i="3" s="1"/>
  <c r="D12" i="3"/>
  <c r="I12" i="3" s="1"/>
  <c r="D11" i="3"/>
  <c r="I11" i="3" s="1"/>
  <c r="D10" i="3"/>
  <c r="I10" i="3" s="1"/>
  <c r="T10" i="1"/>
  <c r="A261" i="2"/>
  <c r="A262" i="2" s="1"/>
  <c r="A260" i="2"/>
  <c r="A240" i="2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167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23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A111" i="2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7" i="2"/>
  <c r="M42" i="3" l="1"/>
  <c r="S43" i="3"/>
  <c r="D53" i="3"/>
  <c r="J53" i="3" s="1"/>
  <c r="A58" i="3"/>
  <c r="F57" i="3"/>
  <c r="M57" i="3"/>
  <c r="J57" i="3"/>
  <c r="M45" i="3"/>
  <c r="S42" i="3"/>
  <c r="F53" i="3"/>
  <c r="S45" i="3"/>
  <c r="E53" i="3"/>
  <c r="S44" i="3"/>
  <c r="A44" i="3"/>
  <c r="M44" i="3" s="1"/>
  <c r="G53" i="3"/>
  <c r="H53" i="3" s="1"/>
  <c r="M43" i="3"/>
  <c r="L21" i="3"/>
  <c r="L15" i="3"/>
  <c r="L11" i="3"/>
  <c r="L22" i="3"/>
  <c r="L23" i="3"/>
  <c r="L13" i="3"/>
  <c r="L12" i="3"/>
  <c r="L20" i="3"/>
  <c r="L19" i="3"/>
  <c r="L18" i="3"/>
  <c r="L17" i="3"/>
  <c r="L16" i="3"/>
  <c r="L14" i="3"/>
  <c r="L10" i="3"/>
  <c r="V10" i="1"/>
  <c r="S57" i="3" l="1"/>
  <c r="Q57" i="3"/>
  <c r="O57" i="3"/>
  <c r="I53" i="3"/>
  <c r="A59" i="3"/>
  <c r="AH203" i="1"/>
  <c r="AI203" i="1" s="1"/>
  <c r="E10" i="1"/>
  <c r="D11" i="1"/>
  <c r="D12" i="1" s="1"/>
  <c r="AH444" i="1" l="1"/>
  <c r="AI444" i="1" s="1"/>
  <c r="H444" i="1"/>
  <c r="J444" i="1" s="1"/>
  <c r="AH204" i="1"/>
  <c r="AI204" i="1" s="1"/>
  <c r="H203" i="1"/>
  <c r="J203" i="1" s="1"/>
  <c r="A60" i="3"/>
  <c r="D13" i="1"/>
  <c r="D14" i="1" s="1"/>
  <c r="E12" i="1"/>
  <c r="E11" i="1"/>
  <c r="AH445" i="1" l="1"/>
  <c r="AI445" i="1" s="1"/>
  <c r="H445" i="1"/>
  <c r="J445" i="1" s="1"/>
  <c r="AH205" i="1"/>
  <c r="AI205" i="1" s="1"/>
  <c r="H204" i="1"/>
  <c r="J204" i="1" s="1"/>
  <c r="A61" i="3"/>
  <c r="E13" i="1"/>
  <c r="D15" i="1"/>
  <c r="E14" i="1"/>
  <c r="AH446" i="1" l="1"/>
  <c r="AI446" i="1" s="1"/>
  <c r="H446" i="1"/>
  <c r="J446" i="1" s="1"/>
  <c r="AH206" i="1"/>
  <c r="AI206" i="1" s="1"/>
  <c r="H205" i="1"/>
  <c r="J205" i="1" s="1"/>
  <c r="A62" i="3"/>
  <c r="D16" i="1"/>
  <c r="E15" i="1"/>
  <c r="AH447" i="1" l="1"/>
  <c r="AI447" i="1" s="1"/>
  <c r="H447" i="1"/>
  <c r="J447" i="1" s="1"/>
  <c r="AH207" i="1"/>
  <c r="AI207" i="1" s="1"/>
  <c r="H206" i="1"/>
  <c r="J206" i="1" s="1"/>
  <c r="A63" i="3"/>
  <c r="D17" i="1"/>
  <c r="E16" i="1"/>
  <c r="AH448" i="1" l="1"/>
  <c r="AI448" i="1" s="1"/>
  <c r="H448" i="1"/>
  <c r="J448" i="1" s="1"/>
  <c r="AH208" i="1"/>
  <c r="AI208" i="1" s="1"/>
  <c r="H207" i="1"/>
  <c r="J207" i="1" s="1"/>
  <c r="A64" i="3"/>
  <c r="B63" i="3"/>
  <c r="D18" i="1"/>
  <c r="E17" i="1"/>
  <c r="M10" i="1" l="1"/>
  <c r="AR10" i="1"/>
  <c r="AF10" i="1"/>
  <c r="AK10" i="1" s="1"/>
  <c r="AU10" i="1" s="1"/>
  <c r="AH449" i="1"/>
  <c r="AI449" i="1" s="1"/>
  <c r="H449" i="1"/>
  <c r="J449" i="1" s="1"/>
  <c r="AH209" i="1"/>
  <c r="AI209" i="1" s="1"/>
  <c r="H208" i="1"/>
  <c r="J208" i="1" s="1"/>
  <c r="A65" i="3"/>
  <c r="F64" i="3"/>
  <c r="M64" i="3"/>
  <c r="B58" i="3"/>
  <c r="B59" i="3"/>
  <c r="B60" i="3"/>
  <c r="B61" i="3"/>
  <c r="B62" i="3"/>
  <c r="D19" i="1"/>
  <c r="E18" i="1"/>
  <c r="AE11" i="1" l="1"/>
  <c r="AQ11" i="1" s="1"/>
  <c r="AV10" i="1"/>
  <c r="R11" i="1"/>
  <c r="T11" i="1"/>
  <c r="AH450" i="1"/>
  <c r="AI450" i="1" s="1"/>
  <c r="H450" i="1"/>
  <c r="J450" i="1" s="1"/>
  <c r="AH210" i="1"/>
  <c r="AI210" i="1" s="1"/>
  <c r="H209" i="1"/>
  <c r="J209" i="1" s="1"/>
  <c r="S64" i="3"/>
  <c r="O64" i="3"/>
  <c r="Q64" i="3"/>
  <c r="A66" i="3"/>
  <c r="D20" i="1"/>
  <c r="E19" i="1"/>
  <c r="AF11" i="1" l="1"/>
  <c r="AK11" i="1" s="1"/>
  <c r="AR11" i="1"/>
  <c r="AH451" i="1"/>
  <c r="AI451" i="1" s="1"/>
  <c r="H451" i="1"/>
  <c r="J451" i="1" s="1"/>
  <c r="AH211" i="1"/>
  <c r="AI211" i="1" s="1"/>
  <c r="H210" i="1"/>
  <c r="J210" i="1" s="1"/>
  <c r="A67" i="3"/>
  <c r="D21" i="1"/>
  <c r="E20" i="1"/>
  <c r="AH452" i="1" l="1"/>
  <c r="AI452" i="1" s="1"/>
  <c r="H452" i="1"/>
  <c r="J452" i="1" s="1"/>
  <c r="AH212" i="1"/>
  <c r="AI212" i="1" s="1"/>
  <c r="H211" i="1"/>
  <c r="J211" i="1" s="1"/>
  <c r="A68" i="3"/>
  <c r="D22" i="1"/>
  <c r="E21" i="1"/>
  <c r="AH453" i="1" l="1"/>
  <c r="AI453" i="1" s="1"/>
  <c r="H453" i="1"/>
  <c r="J453" i="1" s="1"/>
  <c r="AH213" i="1"/>
  <c r="AI213" i="1" s="1"/>
  <c r="H212" i="1"/>
  <c r="J212" i="1" s="1"/>
  <c r="A69" i="3"/>
  <c r="D23" i="1"/>
  <c r="E22" i="1"/>
  <c r="AH454" i="1" l="1"/>
  <c r="AI454" i="1" s="1"/>
  <c r="H454" i="1"/>
  <c r="J454" i="1" s="1"/>
  <c r="AH214" i="1"/>
  <c r="AI214" i="1" s="1"/>
  <c r="H213" i="1"/>
  <c r="J213" i="1" s="1"/>
  <c r="A70" i="3"/>
  <c r="B69" i="3"/>
  <c r="D24" i="1"/>
  <c r="E23" i="1"/>
  <c r="AH455" i="1" l="1"/>
  <c r="AI455" i="1" s="1"/>
  <c r="H455" i="1"/>
  <c r="J455" i="1" s="1"/>
  <c r="AH215" i="1"/>
  <c r="AI215" i="1" s="1"/>
  <c r="H214" i="1"/>
  <c r="J214" i="1" s="1"/>
  <c r="A71" i="3"/>
  <c r="M70" i="3"/>
  <c r="F70" i="3"/>
  <c r="B65" i="3"/>
  <c r="B66" i="3"/>
  <c r="B67" i="3"/>
  <c r="B68" i="3"/>
  <c r="D25" i="1"/>
  <c r="E24" i="1"/>
  <c r="AH456" i="1" l="1"/>
  <c r="AI456" i="1" s="1"/>
  <c r="H456" i="1"/>
  <c r="J456" i="1" s="1"/>
  <c r="AH216" i="1"/>
  <c r="AI216" i="1" s="1"/>
  <c r="H215" i="1"/>
  <c r="J215" i="1" s="1"/>
  <c r="S70" i="3"/>
  <c r="Q70" i="3"/>
  <c r="O70" i="3"/>
  <c r="A72" i="3"/>
  <c r="D26" i="1"/>
  <c r="E25" i="1"/>
  <c r="AH457" i="1" l="1"/>
  <c r="AI457" i="1" s="1"/>
  <c r="H457" i="1"/>
  <c r="J457" i="1" s="1"/>
  <c r="AH217" i="1"/>
  <c r="AI217" i="1" s="1"/>
  <c r="H216" i="1"/>
  <c r="J216" i="1" s="1"/>
  <c r="A73" i="3"/>
  <c r="D27" i="1"/>
  <c r="E26" i="1"/>
  <c r="AH458" i="1" l="1"/>
  <c r="AI458" i="1" s="1"/>
  <c r="H458" i="1"/>
  <c r="J458" i="1" s="1"/>
  <c r="AH218" i="1"/>
  <c r="AI218" i="1" s="1"/>
  <c r="H217" i="1"/>
  <c r="J217" i="1" s="1"/>
  <c r="A74" i="3"/>
  <c r="D28" i="1"/>
  <c r="E27" i="1"/>
  <c r="AH459" i="1" l="1"/>
  <c r="AI459" i="1" s="1"/>
  <c r="H459" i="1"/>
  <c r="J459" i="1" s="1"/>
  <c r="AH219" i="1"/>
  <c r="AI219" i="1" s="1"/>
  <c r="H218" i="1"/>
  <c r="J218" i="1" s="1"/>
  <c r="A75" i="3"/>
  <c r="D29" i="1"/>
  <c r="E28" i="1"/>
  <c r="AH460" i="1" l="1"/>
  <c r="AI460" i="1" s="1"/>
  <c r="H460" i="1"/>
  <c r="J460" i="1" s="1"/>
  <c r="AH220" i="1"/>
  <c r="AI220" i="1" s="1"/>
  <c r="H219" i="1"/>
  <c r="J219" i="1" s="1"/>
  <c r="A76" i="3"/>
  <c r="D30" i="1"/>
  <c r="E29" i="1"/>
  <c r="AH461" i="1" l="1"/>
  <c r="AI461" i="1" s="1"/>
  <c r="H461" i="1"/>
  <c r="J461" i="1" s="1"/>
  <c r="AH221" i="1"/>
  <c r="AI221" i="1" s="1"/>
  <c r="H220" i="1"/>
  <c r="J220" i="1" s="1"/>
  <c r="B71" i="3"/>
  <c r="B72" i="3"/>
  <c r="B73" i="3"/>
  <c r="B74" i="3"/>
  <c r="B75" i="3"/>
  <c r="D31" i="1"/>
  <c r="E30" i="1"/>
  <c r="AH462" i="1" l="1"/>
  <c r="AI462" i="1" s="1"/>
  <c r="H462" i="1"/>
  <c r="J462" i="1" s="1"/>
  <c r="AH222" i="1"/>
  <c r="AI222" i="1" s="1"/>
  <c r="H221" i="1"/>
  <c r="J221" i="1" s="1"/>
  <c r="D32" i="1"/>
  <c r="E31" i="1"/>
  <c r="AH463" i="1" l="1"/>
  <c r="AI463" i="1" s="1"/>
  <c r="H463" i="1"/>
  <c r="J463" i="1" s="1"/>
  <c r="AH223" i="1"/>
  <c r="AI223" i="1" s="1"/>
  <c r="H222" i="1"/>
  <c r="J222" i="1" s="1"/>
  <c r="D33" i="1"/>
  <c r="E32" i="1"/>
  <c r="AH464" i="1" l="1"/>
  <c r="AI464" i="1" s="1"/>
  <c r="H464" i="1"/>
  <c r="J464" i="1" s="1"/>
  <c r="AH224" i="1"/>
  <c r="AI224" i="1" s="1"/>
  <c r="H223" i="1"/>
  <c r="J223" i="1" s="1"/>
  <c r="D34" i="1"/>
  <c r="E33" i="1"/>
  <c r="AH465" i="1" l="1"/>
  <c r="AI465" i="1" s="1"/>
  <c r="H465" i="1"/>
  <c r="J465" i="1" s="1"/>
  <c r="AH225" i="1"/>
  <c r="AI225" i="1" s="1"/>
  <c r="H224" i="1"/>
  <c r="J224" i="1" s="1"/>
  <c r="D35" i="1"/>
  <c r="E34" i="1"/>
  <c r="AH466" i="1" l="1"/>
  <c r="AI466" i="1" s="1"/>
  <c r="H466" i="1"/>
  <c r="J466" i="1" s="1"/>
  <c r="AH226" i="1"/>
  <c r="AI226" i="1" s="1"/>
  <c r="H225" i="1"/>
  <c r="J225" i="1" s="1"/>
  <c r="D36" i="1"/>
  <c r="E35" i="1"/>
  <c r="AH467" i="1" l="1"/>
  <c r="AI467" i="1" s="1"/>
  <c r="H467" i="1"/>
  <c r="J467" i="1" s="1"/>
  <c r="AH227" i="1"/>
  <c r="AI227" i="1" s="1"/>
  <c r="H226" i="1"/>
  <c r="J226" i="1" s="1"/>
  <c r="D37" i="1"/>
  <c r="E36" i="1"/>
  <c r="AH468" i="1" l="1"/>
  <c r="AI468" i="1" s="1"/>
  <c r="H468" i="1"/>
  <c r="J468" i="1" s="1"/>
  <c r="AH228" i="1"/>
  <c r="AI228" i="1" s="1"/>
  <c r="H227" i="1"/>
  <c r="J227" i="1" s="1"/>
  <c r="D38" i="1"/>
  <c r="E37" i="1"/>
  <c r="AH469" i="1" l="1"/>
  <c r="AI469" i="1" s="1"/>
  <c r="H469" i="1"/>
  <c r="J469" i="1" s="1"/>
  <c r="AH229" i="1"/>
  <c r="AI229" i="1" s="1"/>
  <c r="H228" i="1"/>
  <c r="J228" i="1" s="1"/>
  <c r="D39" i="1"/>
  <c r="E38" i="1"/>
  <c r="AH470" i="1" l="1"/>
  <c r="AI470" i="1" s="1"/>
  <c r="H470" i="1"/>
  <c r="J470" i="1" s="1"/>
  <c r="AH230" i="1"/>
  <c r="AI230" i="1" s="1"/>
  <c r="H229" i="1"/>
  <c r="J229" i="1" s="1"/>
  <c r="D40" i="1"/>
  <c r="E39" i="1"/>
  <c r="AH471" i="1" l="1"/>
  <c r="AI471" i="1" s="1"/>
  <c r="H471" i="1"/>
  <c r="J471" i="1" s="1"/>
  <c r="AH231" i="1"/>
  <c r="AI231" i="1" s="1"/>
  <c r="H230" i="1"/>
  <c r="J230" i="1" s="1"/>
  <c r="D41" i="1"/>
  <c r="E40" i="1"/>
  <c r="AH472" i="1" l="1"/>
  <c r="AI472" i="1" s="1"/>
  <c r="H472" i="1"/>
  <c r="J472" i="1" s="1"/>
  <c r="AH232" i="1"/>
  <c r="AI232" i="1" s="1"/>
  <c r="H231" i="1"/>
  <c r="J231" i="1" s="1"/>
  <c r="D42" i="1"/>
  <c r="E41" i="1"/>
  <c r="AH473" i="1" l="1"/>
  <c r="AI473" i="1" s="1"/>
  <c r="H473" i="1"/>
  <c r="J473" i="1" s="1"/>
  <c r="AH233" i="1"/>
  <c r="AI233" i="1" s="1"/>
  <c r="H232" i="1"/>
  <c r="J232" i="1" s="1"/>
  <c r="D43" i="1"/>
  <c r="E42" i="1"/>
  <c r="AH474" i="1" l="1"/>
  <c r="AI474" i="1" s="1"/>
  <c r="H474" i="1"/>
  <c r="J474" i="1" s="1"/>
  <c r="AH234" i="1"/>
  <c r="AI234" i="1" s="1"/>
  <c r="H233" i="1"/>
  <c r="J233" i="1" s="1"/>
  <c r="D44" i="1"/>
  <c r="E43" i="1"/>
  <c r="AH475" i="1" l="1"/>
  <c r="AI475" i="1" s="1"/>
  <c r="H475" i="1"/>
  <c r="J475" i="1" s="1"/>
  <c r="AH235" i="1"/>
  <c r="AI235" i="1" s="1"/>
  <c r="H234" i="1"/>
  <c r="J234" i="1" s="1"/>
  <c r="D45" i="1"/>
  <c r="E44" i="1"/>
  <c r="AH476" i="1" l="1"/>
  <c r="AI476" i="1" s="1"/>
  <c r="H476" i="1"/>
  <c r="J476" i="1" s="1"/>
  <c r="AH236" i="1"/>
  <c r="AI236" i="1" s="1"/>
  <c r="H235" i="1"/>
  <c r="J235" i="1" s="1"/>
  <c r="D46" i="1"/>
  <c r="E45" i="1"/>
  <c r="AH477" i="1" l="1"/>
  <c r="AI477" i="1" s="1"/>
  <c r="H477" i="1"/>
  <c r="J477" i="1" s="1"/>
  <c r="AH237" i="1"/>
  <c r="AI237" i="1" s="1"/>
  <c r="H236" i="1"/>
  <c r="J236" i="1" s="1"/>
  <c r="D47" i="1"/>
  <c r="E46" i="1"/>
  <c r="AH478" i="1" l="1"/>
  <c r="AI478" i="1" s="1"/>
  <c r="H478" i="1"/>
  <c r="J478" i="1" s="1"/>
  <c r="AH238" i="1"/>
  <c r="AI238" i="1" s="1"/>
  <c r="H237" i="1"/>
  <c r="J237" i="1" s="1"/>
  <c r="D48" i="1"/>
  <c r="E47" i="1"/>
  <c r="AH479" i="1" l="1"/>
  <c r="AI479" i="1" s="1"/>
  <c r="H479" i="1"/>
  <c r="J479" i="1" s="1"/>
  <c r="AH239" i="1"/>
  <c r="AI239" i="1" s="1"/>
  <c r="H238" i="1"/>
  <c r="J238" i="1" s="1"/>
  <c r="D49" i="1"/>
  <c r="E48" i="1"/>
  <c r="AH480" i="1" l="1"/>
  <c r="AI480" i="1" s="1"/>
  <c r="H480" i="1"/>
  <c r="J480" i="1" s="1"/>
  <c r="AH240" i="1"/>
  <c r="AI240" i="1" s="1"/>
  <c r="H239" i="1"/>
  <c r="J239" i="1" s="1"/>
  <c r="D50" i="1"/>
  <c r="E49" i="1"/>
  <c r="AH481" i="1" l="1"/>
  <c r="AI481" i="1" s="1"/>
  <c r="H481" i="1"/>
  <c r="J481" i="1" s="1"/>
  <c r="AH241" i="1"/>
  <c r="AI241" i="1" s="1"/>
  <c r="H240" i="1"/>
  <c r="J240" i="1" s="1"/>
  <c r="D51" i="1"/>
  <c r="E50" i="1"/>
  <c r="AH482" i="1" l="1"/>
  <c r="AI482" i="1" s="1"/>
  <c r="H482" i="1"/>
  <c r="J482" i="1" s="1"/>
  <c r="AH242" i="1"/>
  <c r="AI242" i="1" s="1"/>
  <c r="H241" i="1"/>
  <c r="J241" i="1" s="1"/>
  <c r="D52" i="1"/>
  <c r="E51" i="1"/>
  <c r="AH483" i="1" l="1"/>
  <c r="AI483" i="1" s="1"/>
  <c r="H483" i="1"/>
  <c r="J483" i="1" s="1"/>
  <c r="AH243" i="1"/>
  <c r="AI243" i="1" s="1"/>
  <c r="H242" i="1"/>
  <c r="J242" i="1" s="1"/>
  <c r="D53" i="1"/>
  <c r="E52" i="1"/>
  <c r="AH484" i="1" l="1"/>
  <c r="AI484" i="1" s="1"/>
  <c r="H484" i="1"/>
  <c r="J484" i="1" s="1"/>
  <c r="AH244" i="1"/>
  <c r="AI244" i="1" s="1"/>
  <c r="H243" i="1"/>
  <c r="J243" i="1" s="1"/>
  <c r="D54" i="1"/>
  <c r="E53" i="1"/>
  <c r="AH485" i="1" l="1"/>
  <c r="AI485" i="1" s="1"/>
  <c r="H485" i="1"/>
  <c r="J485" i="1" s="1"/>
  <c r="AH245" i="1"/>
  <c r="AI245" i="1" s="1"/>
  <c r="H244" i="1"/>
  <c r="J244" i="1" s="1"/>
  <c r="D55" i="1"/>
  <c r="E54" i="1"/>
  <c r="AH486" i="1" l="1"/>
  <c r="AI486" i="1" s="1"/>
  <c r="H486" i="1"/>
  <c r="J486" i="1" s="1"/>
  <c r="AH246" i="1"/>
  <c r="AI246" i="1" s="1"/>
  <c r="H245" i="1"/>
  <c r="J245" i="1" s="1"/>
  <c r="D56" i="1"/>
  <c r="E55" i="1"/>
  <c r="AH487" i="1" l="1"/>
  <c r="AI487" i="1" s="1"/>
  <c r="H487" i="1"/>
  <c r="J487" i="1" s="1"/>
  <c r="AH247" i="1"/>
  <c r="AI247" i="1" s="1"/>
  <c r="H246" i="1"/>
  <c r="J246" i="1" s="1"/>
  <c r="D57" i="1"/>
  <c r="E56" i="1"/>
  <c r="AH488" i="1" l="1"/>
  <c r="AI488" i="1" s="1"/>
  <c r="H488" i="1"/>
  <c r="J488" i="1" s="1"/>
  <c r="AH248" i="1"/>
  <c r="AI248" i="1" s="1"/>
  <c r="H247" i="1"/>
  <c r="J247" i="1" s="1"/>
  <c r="D58" i="1"/>
  <c r="E57" i="1"/>
  <c r="AH489" i="1" l="1"/>
  <c r="AI489" i="1" s="1"/>
  <c r="H489" i="1"/>
  <c r="J489" i="1" s="1"/>
  <c r="AH249" i="1"/>
  <c r="AI249" i="1" s="1"/>
  <c r="H248" i="1"/>
  <c r="J248" i="1" s="1"/>
  <c r="D59" i="1"/>
  <c r="E58" i="1"/>
  <c r="AH490" i="1" l="1"/>
  <c r="AI490" i="1" s="1"/>
  <c r="H490" i="1"/>
  <c r="J490" i="1" s="1"/>
  <c r="AH250" i="1"/>
  <c r="AI250" i="1" s="1"/>
  <c r="H249" i="1"/>
  <c r="J249" i="1" s="1"/>
  <c r="D60" i="1"/>
  <c r="E59" i="1"/>
  <c r="AH491" i="1" l="1"/>
  <c r="AI491" i="1" s="1"/>
  <c r="H491" i="1"/>
  <c r="J491" i="1" s="1"/>
  <c r="AH251" i="1"/>
  <c r="AI251" i="1" s="1"/>
  <c r="H250" i="1"/>
  <c r="J250" i="1" s="1"/>
  <c r="D61" i="1"/>
  <c r="E60" i="1"/>
  <c r="AH492" i="1" l="1"/>
  <c r="AI492" i="1" s="1"/>
  <c r="H492" i="1"/>
  <c r="J492" i="1" s="1"/>
  <c r="AH252" i="1"/>
  <c r="AI252" i="1" s="1"/>
  <c r="H251" i="1"/>
  <c r="J251" i="1" s="1"/>
  <c r="D62" i="1"/>
  <c r="E61" i="1"/>
  <c r="AH493" i="1" l="1"/>
  <c r="AI493" i="1" s="1"/>
  <c r="H493" i="1"/>
  <c r="J493" i="1" s="1"/>
  <c r="AH253" i="1"/>
  <c r="AI253" i="1" s="1"/>
  <c r="H252" i="1"/>
  <c r="J252" i="1" s="1"/>
  <c r="D63" i="1"/>
  <c r="E62" i="1"/>
  <c r="AH494" i="1" l="1"/>
  <c r="AI494" i="1" s="1"/>
  <c r="H494" i="1"/>
  <c r="J494" i="1" s="1"/>
  <c r="AH254" i="1"/>
  <c r="AI254" i="1" s="1"/>
  <c r="H253" i="1"/>
  <c r="J253" i="1" s="1"/>
  <c r="D64" i="1"/>
  <c r="E63" i="1"/>
  <c r="AH495" i="1" l="1"/>
  <c r="AI495" i="1" s="1"/>
  <c r="H495" i="1"/>
  <c r="J495" i="1" s="1"/>
  <c r="AH255" i="1"/>
  <c r="AI255" i="1" s="1"/>
  <c r="H254" i="1"/>
  <c r="J254" i="1" s="1"/>
  <c r="D65" i="1"/>
  <c r="E64" i="1"/>
  <c r="AH496" i="1" l="1"/>
  <c r="AI496" i="1" s="1"/>
  <c r="H496" i="1"/>
  <c r="J496" i="1" s="1"/>
  <c r="AH256" i="1"/>
  <c r="AI256" i="1" s="1"/>
  <c r="H255" i="1"/>
  <c r="J255" i="1" s="1"/>
  <c r="D66" i="1"/>
  <c r="E65" i="1"/>
  <c r="AH497" i="1" l="1"/>
  <c r="AI497" i="1" s="1"/>
  <c r="H497" i="1"/>
  <c r="J497" i="1" s="1"/>
  <c r="H256" i="1"/>
  <c r="J256" i="1" s="1"/>
  <c r="AH257" i="1"/>
  <c r="AI257" i="1" s="1"/>
  <c r="D67" i="1"/>
  <c r="E66" i="1"/>
  <c r="AH498" i="1" l="1"/>
  <c r="AI498" i="1" s="1"/>
  <c r="H498" i="1"/>
  <c r="J498" i="1" s="1"/>
  <c r="AH258" i="1"/>
  <c r="AI258" i="1" s="1"/>
  <c r="H257" i="1"/>
  <c r="J257" i="1" s="1"/>
  <c r="D68" i="1"/>
  <c r="E67" i="1"/>
  <c r="AH499" i="1" l="1"/>
  <c r="AI499" i="1" s="1"/>
  <c r="H499" i="1"/>
  <c r="J499" i="1" s="1"/>
  <c r="AH259" i="1"/>
  <c r="AI259" i="1" s="1"/>
  <c r="H258" i="1"/>
  <c r="J258" i="1" s="1"/>
  <c r="D69" i="1"/>
  <c r="E68" i="1"/>
  <c r="AH500" i="1" l="1"/>
  <c r="AI500" i="1" s="1"/>
  <c r="H500" i="1"/>
  <c r="J500" i="1" s="1"/>
  <c r="AH260" i="1"/>
  <c r="AI260" i="1" s="1"/>
  <c r="H259" i="1"/>
  <c r="J259" i="1" s="1"/>
  <c r="D70" i="1"/>
  <c r="E69" i="1"/>
  <c r="AH501" i="1" l="1"/>
  <c r="AI501" i="1" s="1"/>
  <c r="H501" i="1"/>
  <c r="J501" i="1" s="1"/>
  <c r="AH261" i="1"/>
  <c r="AI261" i="1" s="1"/>
  <c r="H260" i="1"/>
  <c r="J260" i="1" s="1"/>
  <c r="D71" i="1"/>
  <c r="E70" i="1"/>
  <c r="AH502" i="1" l="1"/>
  <c r="AI502" i="1" s="1"/>
  <c r="H502" i="1"/>
  <c r="J502" i="1" s="1"/>
  <c r="AH262" i="1"/>
  <c r="AI262" i="1" s="1"/>
  <c r="H261" i="1"/>
  <c r="J261" i="1" s="1"/>
  <c r="D72" i="1"/>
  <c r="E71" i="1"/>
  <c r="AH503" i="1" l="1"/>
  <c r="AI503" i="1" s="1"/>
  <c r="H503" i="1"/>
  <c r="J503" i="1" s="1"/>
  <c r="AH263" i="1"/>
  <c r="AI263" i="1" s="1"/>
  <c r="H262" i="1"/>
  <c r="J262" i="1" s="1"/>
  <c r="D73" i="1"/>
  <c r="E72" i="1"/>
  <c r="AH504" i="1" l="1"/>
  <c r="AI504" i="1" s="1"/>
  <c r="H504" i="1"/>
  <c r="J504" i="1" s="1"/>
  <c r="AH264" i="1"/>
  <c r="AI264" i="1" s="1"/>
  <c r="H263" i="1"/>
  <c r="J263" i="1" s="1"/>
  <c r="D74" i="1"/>
  <c r="E73" i="1"/>
  <c r="AH505" i="1" l="1"/>
  <c r="AI505" i="1" s="1"/>
  <c r="H505" i="1"/>
  <c r="J505" i="1" s="1"/>
  <c r="AH265" i="1"/>
  <c r="AI265" i="1" s="1"/>
  <c r="H264" i="1"/>
  <c r="J264" i="1" s="1"/>
  <c r="D75" i="1"/>
  <c r="E74" i="1"/>
  <c r="AH506" i="1" l="1"/>
  <c r="AI506" i="1" s="1"/>
  <c r="H506" i="1"/>
  <c r="J506" i="1" s="1"/>
  <c r="AH266" i="1"/>
  <c r="AI266" i="1" s="1"/>
  <c r="H265" i="1"/>
  <c r="J265" i="1" s="1"/>
  <c r="D76" i="1"/>
  <c r="E75" i="1"/>
  <c r="AH507" i="1" l="1"/>
  <c r="AI507" i="1" s="1"/>
  <c r="H507" i="1"/>
  <c r="J507" i="1" s="1"/>
  <c r="AH267" i="1"/>
  <c r="AI267" i="1" s="1"/>
  <c r="H266" i="1"/>
  <c r="J266" i="1" s="1"/>
  <c r="D77" i="1"/>
  <c r="E76" i="1"/>
  <c r="AH508" i="1" l="1"/>
  <c r="AI508" i="1" s="1"/>
  <c r="H508" i="1"/>
  <c r="J508" i="1" s="1"/>
  <c r="AH268" i="1"/>
  <c r="AI268" i="1" s="1"/>
  <c r="H267" i="1"/>
  <c r="J267" i="1" s="1"/>
  <c r="D78" i="1"/>
  <c r="E77" i="1"/>
  <c r="AH509" i="1" l="1"/>
  <c r="AI509" i="1" s="1"/>
  <c r="H509" i="1"/>
  <c r="J509" i="1" s="1"/>
  <c r="AH269" i="1"/>
  <c r="AI269" i="1" s="1"/>
  <c r="H268" i="1"/>
  <c r="J268" i="1" s="1"/>
  <c r="D79" i="1"/>
  <c r="E78" i="1"/>
  <c r="AH510" i="1" l="1"/>
  <c r="AI510" i="1" s="1"/>
  <c r="H510" i="1"/>
  <c r="J510" i="1" s="1"/>
  <c r="AH270" i="1"/>
  <c r="AI270" i="1" s="1"/>
  <c r="H269" i="1"/>
  <c r="J269" i="1" s="1"/>
  <c r="D80" i="1"/>
  <c r="E79" i="1"/>
  <c r="AH511" i="1" l="1"/>
  <c r="AI511" i="1" s="1"/>
  <c r="H511" i="1"/>
  <c r="J511" i="1" s="1"/>
  <c r="AH271" i="1"/>
  <c r="AI271" i="1" s="1"/>
  <c r="H270" i="1"/>
  <c r="J270" i="1" s="1"/>
  <c r="D81" i="1"/>
  <c r="E80" i="1"/>
  <c r="AH512" i="1" l="1"/>
  <c r="AI512" i="1" s="1"/>
  <c r="H512" i="1"/>
  <c r="J512" i="1" s="1"/>
  <c r="AH272" i="1"/>
  <c r="AI272" i="1" s="1"/>
  <c r="H271" i="1"/>
  <c r="J271" i="1" s="1"/>
  <c r="D82" i="1"/>
  <c r="E81" i="1"/>
  <c r="AH513" i="1" l="1"/>
  <c r="AI513" i="1" s="1"/>
  <c r="H513" i="1"/>
  <c r="J513" i="1" s="1"/>
  <c r="AH273" i="1"/>
  <c r="AI273" i="1" s="1"/>
  <c r="H272" i="1"/>
  <c r="J272" i="1" s="1"/>
  <c r="D83" i="1"/>
  <c r="E82" i="1"/>
  <c r="AH514" i="1" l="1"/>
  <c r="AI514" i="1" s="1"/>
  <c r="H514" i="1"/>
  <c r="J514" i="1" s="1"/>
  <c r="AH274" i="1"/>
  <c r="AI274" i="1" s="1"/>
  <c r="H273" i="1"/>
  <c r="J273" i="1" s="1"/>
  <c r="D84" i="1"/>
  <c r="E83" i="1"/>
  <c r="AH515" i="1" l="1"/>
  <c r="AI515" i="1" s="1"/>
  <c r="H515" i="1"/>
  <c r="J515" i="1" s="1"/>
  <c r="AH275" i="1"/>
  <c r="AI275" i="1" s="1"/>
  <c r="H274" i="1"/>
  <c r="J274" i="1" s="1"/>
  <c r="D85" i="1"/>
  <c r="E84" i="1"/>
  <c r="AH516" i="1" l="1"/>
  <c r="AI516" i="1" s="1"/>
  <c r="H516" i="1"/>
  <c r="J516" i="1" s="1"/>
  <c r="AH276" i="1"/>
  <c r="AI276" i="1" s="1"/>
  <c r="H275" i="1"/>
  <c r="J275" i="1" s="1"/>
  <c r="D86" i="1"/>
  <c r="E85" i="1"/>
  <c r="AH517" i="1" l="1"/>
  <c r="AI517" i="1" s="1"/>
  <c r="H517" i="1"/>
  <c r="J517" i="1" s="1"/>
  <c r="AH277" i="1"/>
  <c r="AI277" i="1" s="1"/>
  <c r="H276" i="1"/>
  <c r="J276" i="1" s="1"/>
  <c r="D87" i="1"/>
  <c r="E86" i="1"/>
  <c r="AH518" i="1" l="1"/>
  <c r="AI518" i="1" s="1"/>
  <c r="H518" i="1"/>
  <c r="J518" i="1" s="1"/>
  <c r="AH278" i="1"/>
  <c r="AI278" i="1" s="1"/>
  <c r="H277" i="1"/>
  <c r="J277" i="1" s="1"/>
  <c r="D88" i="1"/>
  <c r="E87" i="1"/>
  <c r="AH519" i="1" l="1"/>
  <c r="AI519" i="1" s="1"/>
  <c r="H519" i="1"/>
  <c r="J519" i="1" s="1"/>
  <c r="AH279" i="1"/>
  <c r="AI279" i="1" s="1"/>
  <c r="H278" i="1"/>
  <c r="J278" i="1" s="1"/>
  <c r="D89" i="1"/>
  <c r="E88" i="1"/>
  <c r="AH520" i="1" l="1"/>
  <c r="AI520" i="1" s="1"/>
  <c r="H520" i="1"/>
  <c r="J520" i="1" s="1"/>
  <c r="AH280" i="1"/>
  <c r="AI280" i="1" s="1"/>
  <c r="H279" i="1"/>
  <c r="J279" i="1" s="1"/>
  <c r="D90" i="1"/>
  <c r="E89" i="1"/>
  <c r="AH521" i="1" l="1"/>
  <c r="AI521" i="1" s="1"/>
  <c r="H521" i="1"/>
  <c r="J521" i="1" s="1"/>
  <c r="AH281" i="1"/>
  <c r="AI281" i="1" s="1"/>
  <c r="H280" i="1"/>
  <c r="J280" i="1" s="1"/>
  <c r="D91" i="1"/>
  <c r="E90" i="1"/>
  <c r="AH522" i="1" l="1"/>
  <c r="AI522" i="1" s="1"/>
  <c r="H522" i="1"/>
  <c r="J522" i="1" s="1"/>
  <c r="AH282" i="1"/>
  <c r="AI282" i="1" s="1"/>
  <c r="H281" i="1"/>
  <c r="J281" i="1" s="1"/>
  <c r="D92" i="1"/>
  <c r="E91" i="1"/>
  <c r="AH523" i="1" l="1"/>
  <c r="AI523" i="1" s="1"/>
  <c r="H523" i="1"/>
  <c r="J523" i="1" s="1"/>
  <c r="AH283" i="1"/>
  <c r="AI283" i="1" s="1"/>
  <c r="H282" i="1"/>
  <c r="J282" i="1" s="1"/>
  <c r="D93" i="1"/>
  <c r="E92" i="1"/>
  <c r="AH524" i="1" l="1"/>
  <c r="AI524" i="1" s="1"/>
  <c r="H524" i="1"/>
  <c r="J524" i="1" s="1"/>
  <c r="AH284" i="1"/>
  <c r="AI284" i="1" s="1"/>
  <c r="H283" i="1"/>
  <c r="J283" i="1" s="1"/>
  <c r="D94" i="1"/>
  <c r="E93" i="1"/>
  <c r="AH525" i="1" l="1"/>
  <c r="AI525" i="1" s="1"/>
  <c r="H525" i="1"/>
  <c r="J525" i="1" s="1"/>
  <c r="AH285" i="1"/>
  <c r="AI285" i="1" s="1"/>
  <c r="H284" i="1"/>
  <c r="J284" i="1" s="1"/>
  <c r="D95" i="1"/>
  <c r="E94" i="1"/>
  <c r="AH526" i="1" l="1"/>
  <c r="AI526" i="1" s="1"/>
  <c r="H526" i="1"/>
  <c r="J526" i="1" s="1"/>
  <c r="AH286" i="1"/>
  <c r="AI286" i="1" s="1"/>
  <c r="H285" i="1"/>
  <c r="J285" i="1" s="1"/>
  <c r="D96" i="1"/>
  <c r="E95" i="1"/>
  <c r="AH527" i="1" l="1"/>
  <c r="AI527" i="1" s="1"/>
  <c r="H527" i="1"/>
  <c r="J527" i="1" s="1"/>
  <c r="H286" i="1"/>
  <c r="J286" i="1" s="1"/>
  <c r="D97" i="1"/>
  <c r="E96" i="1"/>
  <c r="AH287" i="1" l="1"/>
  <c r="AI287" i="1" s="1"/>
  <c r="H287" i="1"/>
  <c r="J287" i="1" s="1"/>
  <c r="AH528" i="1"/>
  <c r="AI528" i="1" s="1"/>
  <c r="H528" i="1"/>
  <c r="J528" i="1" s="1"/>
  <c r="D98" i="1"/>
  <c r="E97" i="1"/>
  <c r="AH529" i="1" l="1"/>
  <c r="AI529" i="1" s="1"/>
  <c r="H529" i="1"/>
  <c r="J529" i="1" s="1"/>
  <c r="AH288" i="1"/>
  <c r="AI288" i="1" s="1"/>
  <c r="H288" i="1"/>
  <c r="J288" i="1" s="1"/>
  <c r="D99" i="1"/>
  <c r="E98" i="1"/>
  <c r="AH289" i="1" l="1"/>
  <c r="AI289" i="1" s="1"/>
  <c r="H289" i="1"/>
  <c r="J289" i="1" s="1"/>
  <c r="AH530" i="1"/>
  <c r="AI530" i="1" s="1"/>
  <c r="H530" i="1"/>
  <c r="J530" i="1" s="1"/>
  <c r="D100" i="1"/>
  <c r="E99" i="1"/>
  <c r="AH531" i="1" l="1"/>
  <c r="AI531" i="1" s="1"/>
  <c r="H531" i="1"/>
  <c r="J531" i="1" s="1"/>
  <c r="AH290" i="1"/>
  <c r="AI290" i="1" s="1"/>
  <c r="H290" i="1"/>
  <c r="J290" i="1" s="1"/>
  <c r="D101" i="1"/>
  <c r="E100" i="1"/>
  <c r="AH291" i="1" l="1"/>
  <c r="AI291" i="1" s="1"/>
  <c r="H291" i="1"/>
  <c r="J291" i="1" s="1"/>
  <c r="AH532" i="1"/>
  <c r="AI532" i="1" s="1"/>
  <c r="H532" i="1"/>
  <c r="J532" i="1" s="1"/>
  <c r="D102" i="1"/>
  <c r="E101" i="1"/>
  <c r="AH533" i="1" l="1"/>
  <c r="AI533" i="1" s="1"/>
  <c r="H533" i="1"/>
  <c r="J533" i="1" s="1"/>
  <c r="AH292" i="1"/>
  <c r="AI292" i="1" s="1"/>
  <c r="H292" i="1"/>
  <c r="J292" i="1" s="1"/>
  <c r="D103" i="1"/>
  <c r="E102" i="1"/>
  <c r="AH293" i="1" l="1"/>
  <c r="AI293" i="1" s="1"/>
  <c r="H293" i="1"/>
  <c r="J293" i="1" s="1"/>
  <c r="AH534" i="1"/>
  <c r="AI534" i="1" s="1"/>
  <c r="H534" i="1"/>
  <c r="J534" i="1" s="1"/>
  <c r="D104" i="1"/>
  <c r="E103" i="1"/>
  <c r="AH535" i="1" l="1"/>
  <c r="AI535" i="1" s="1"/>
  <c r="H535" i="1"/>
  <c r="J535" i="1" s="1"/>
  <c r="AH294" i="1"/>
  <c r="AI294" i="1" s="1"/>
  <c r="H294" i="1"/>
  <c r="J294" i="1" s="1"/>
  <c r="D105" i="1"/>
  <c r="E104" i="1"/>
  <c r="AH295" i="1" l="1"/>
  <c r="AI295" i="1" s="1"/>
  <c r="H295" i="1"/>
  <c r="J295" i="1" s="1"/>
  <c r="AH536" i="1"/>
  <c r="AI536" i="1" s="1"/>
  <c r="H536" i="1"/>
  <c r="J536" i="1" s="1"/>
  <c r="D106" i="1"/>
  <c r="E105" i="1"/>
  <c r="AH537" i="1" l="1"/>
  <c r="AI537" i="1" s="1"/>
  <c r="H537" i="1"/>
  <c r="J537" i="1" s="1"/>
  <c r="AH296" i="1"/>
  <c r="AI296" i="1" s="1"/>
  <c r="H296" i="1"/>
  <c r="J296" i="1" s="1"/>
  <c r="D107" i="1"/>
  <c r="E106" i="1"/>
  <c r="AH297" i="1" l="1"/>
  <c r="AI297" i="1" s="1"/>
  <c r="H297" i="1"/>
  <c r="J297" i="1" s="1"/>
  <c r="G298" i="1"/>
  <c r="AH11" i="1"/>
  <c r="AI11" i="1" s="1"/>
  <c r="AU11" i="1" s="1"/>
  <c r="AE12" i="1" s="1"/>
  <c r="AQ12" i="1" s="1"/>
  <c r="AH538" i="1"/>
  <c r="AI538" i="1" s="1"/>
  <c r="H538" i="1"/>
  <c r="J538" i="1" s="1"/>
  <c r="H11" i="1"/>
  <c r="J11" i="1" s="1"/>
  <c r="D108" i="1"/>
  <c r="E107" i="1"/>
  <c r="AH539" i="1" l="1"/>
  <c r="AI539" i="1" s="1"/>
  <c r="H539" i="1"/>
  <c r="J539" i="1" s="1"/>
  <c r="AV11" i="1"/>
  <c r="AW11" i="1" s="1"/>
  <c r="AY11" i="1" s="1"/>
  <c r="AZ11" i="1" s="1"/>
  <c r="AD12" i="1" s="1"/>
  <c r="AF12" i="1"/>
  <c r="AH12" i="1"/>
  <c r="AI12" i="1" s="1"/>
  <c r="AH298" i="1"/>
  <c r="AI298" i="1" s="1"/>
  <c r="H298" i="1"/>
  <c r="J298" i="1" s="1"/>
  <c r="H12" i="1"/>
  <c r="J12" i="1" s="1"/>
  <c r="D109" i="1"/>
  <c r="E108" i="1"/>
  <c r="AH13" i="1" l="1"/>
  <c r="AI13" i="1" s="1"/>
  <c r="AM12" i="1"/>
  <c r="AX12" i="1"/>
  <c r="AG12" i="1"/>
  <c r="AJ12" i="1" s="1"/>
  <c r="AK12" i="1" s="1"/>
  <c r="AH299" i="1"/>
  <c r="AI299" i="1" s="1"/>
  <c r="H299" i="1"/>
  <c r="J299" i="1" s="1"/>
  <c r="AH540" i="1"/>
  <c r="AI540" i="1" s="1"/>
  <c r="H540" i="1"/>
  <c r="J540" i="1" s="1"/>
  <c r="H13" i="1"/>
  <c r="J13" i="1" s="1"/>
  <c r="D110" i="1"/>
  <c r="E109" i="1"/>
  <c r="AN12" i="1" l="1"/>
  <c r="AP12" i="1"/>
  <c r="AR12" i="1" s="1"/>
  <c r="AH541" i="1"/>
  <c r="AI541" i="1" s="1"/>
  <c r="H541" i="1"/>
  <c r="J541" i="1" s="1"/>
  <c r="AH14" i="1"/>
  <c r="AI14" i="1" s="1"/>
  <c r="AH300" i="1"/>
  <c r="AI300" i="1" s="1"/>
  <c r="H300" i="1"/>
  <c r="J300" i="1" s="1"/>
  <c r="H14" i="1"/>
  <c r="J14" i="1" s="1"/>
  <c r="D111" i="1"/>
  <c r="E110" i="1"/>
  <c r="AU12" i="1" l="1"/>
  <c r="AE13" i="1" s="1"/>
  <c r="AH15" i="1"/>
  <c r="AI15" i="1" s="1"/>
  <c r="AH542" i="1"/>
  <c r="AI542" i="1" s="1"/>
  <c r="H542" i="1"/>
  <c r="J542" i="1" s="1"/>
  <c r="AH301" i="1"/>
  <c r="AI301" i="1" s="1"/>
  <c r="H301" i="1"/>
  <c r="J301" i="1" s="1"/>
  <c r="H15" i="1"/>
  <c r="J15" i="1" s="1"/>
  <c r="D112" i="1"/>
  <c r="E111" i="1"/>
  <c r="AF13" i="1" l="1"/>
  <c r="AQ13" i="1"/>
  <c r="AV12" i="1"/>
  <c r="AW12" i="1" s="1"/>
  <c r="AY12" i="1" s="1"/>
  <c r="AZ12" i="1" s="1"/>
  <c r="AD13" i="1" s="1"/>
  <c r="AG13" i="1" s="1"/>
  <c r="AJ13" i="1" s="1"/>
  <c r="AH16" i="1"/>
  <c r="AI16" i="1" s="1"/>
  <c r="AH543" i="1"/>
  <c r="AI543" i="1" s="1"/>
  <c r="H543" i="1"/>
  <c r="J543" i="1" s="1"/>
  <c r="AH302" i="1"/>
  <c r="AI302" i="1" s="1"/>
  <c r="H302" i="1"/>
  <c r="J302" i="1" s="1"/>
  <c r="AH17" i="1"/>
  <c r="AI17" i="1" s="1"/>
  <c r="H16" i="1"/>
  <c r="J16" i="1" s="1"/>
  <c r="D113" i="1"/>
  <c r="E112" i="1"/>
  <c r="AK13" i="1" l="1"/>
  <c r="AM13" i="1"/>
  <c r="AN13" i="1" s="1"/>
  <c r="AX13" i="1"/>
  <c r="AH303" i="1"/>
  <c r="AI303" i="1" s="1"/>
  <c r="H303" i="1"/>
  <c r="J303" i="1" s="1"/>
  <c r="AH544" i="1"/>
  <c r="AI544" i="1" s="1"/>
  <c r="H544" i="1"/>
  <c r="J544" i="1" s="1"/>
  <c r="H17" i="1"/>
  <c r="J17" i="1" s="1"/>
  <c r="D114" i="1"/>
  <c r="E113" i="1"/>
  <c r="AP13" i="1" l="1"/>
  <c r="AR13" i="1" s="1"/>
  <c r="AU13" i="1" s="1"/>
  <c r="AH304" i="1"/>
  <c r="AI304" i="1" s="1"/>
  <c r="H304" i="1"/>
  <c r="J304" i="1" s="1"/>
  <c r="AH18" i="1"/>
  <c r="AI18" i="1" s="1"/>
  <c r="AH545" i="1"/>
  <c r="AI545" i="1" s="1"/>
  <c r="H545" i="1"/>
  <c r="J545" i="1" s="1"/>
  <c r="H18" i="1"/>
  <c r="J18" i="1" s="1"/>
  <c r="D115" i="1"/>
  <c r="E114" i="1"/>
  <c r="AE14" i="1" l="1"/>
  <c r="AQ14" i="1" s="1"/>
  <c r="AV13" i="1"/>
  <c r="AW13" i="1" s="1"/>
  <c r="AY13" i="1" s="1"/>
  <c r="AZ13" i="1" s="1"/>
  <c r="AD14" i="1" s="1"/>
  <c r="AH546" i="1"/>
  <c r="AI546" i="1" s="1"/>
  <c r="H546" i="1"/>
  <c r="J546" i="1" s="1"/>
  <c r="AH19" i="1"/>
  <c r="AI19" i="1" s="1"/>
  <c r="AH305" i="1"/>
  <c r="AI305" i="1" s="1"/>
  <c r="H305" i="1"/>
  <c r="J305" i="1" s="1"/>
  <c r="H19" i="1"/>
  <c r="J19" i="1" s="1"/>
  <c r="D116" i="1"/>
  <c r="E115" i="1"/>
  <c r="AX14" i="1" l="1"/>
  <c r="AM14" i="1"/>
  <c r="AG14" i="1"/>
  <c r="AJ14" i="1" s="1"/>
  <c r="AF14" i="1"/>
  <c r="AH20" i="1"/>
  <c r="AI20" i="1" s="1"/>
  <c r="AH306" i="1"/>
  <c r="AI306" i="1" s="1"/>
  <c r="H306" i="1"/>
  <c r="J306" i="1" s="1"/>
  <c r="AH547" i="1"/>
  <c r="AI547" i="1" s="1"/>
  <c r="H547" i="1"/>
  <c r="J547" i="1" s="1"/>
  <c r="H20" i="1"/>
  <c r="J20" i="1" s="1"/>
  <c r="D117" i="1"/>
  <c r="E116" i="1"/>
  <c r="AK14" i="1" l="1"/>
  <c r="AN14" i="1"/>
  <c r="AP14" i="1"/>
  <c r="AH548" i="1"/>
  <c r="AI548" i="1" s="1"/>
  <c r="H548" i="1"/>
  <c r="J548" i="1" s="1"/>
  <c r="AH307" i="1"/>
  <c r="AI307" i="1" s="1"/>
  <c r="H307" i="1"/>
  <c r="J307" i="1" s="1"/>
  <c r="AH21" i="1"/>
  <c r="AI21" i="1" s="1"/>
  <c r="AH22" i="1"/>
  <c r="AI22" i="1" s="1"/>
  <c r="H21" i="1"/>
  <c r="J21" i="1" s="1"/>
  <c r="D118" i="1"/>
  <c r="E117" i="1"/>
  <c r="AR14" i="1" l="1"/>
  <c r="AU14" i="1" s="1"/>
  <c r="AH308" i="1"/>
  <c r="AI308" i="1" s="1"/>
  <c r="H308" i="1"/>
  <c r="J308" i="1" s="1"/>
  <c r="AH549" i="1"/>
  <c r="AI549" i="1" s="1"/>
  <c r="H549" i="1"/>
  <c r="J549" i="1" s="1"/>
  <c r="H22" i="1"/>
  <c r="J22" i="1" s="1"/>
  <c r="D119" i="1"/>
  <c r="E118" i="1"/>
  <c r="AE15" i="1" l="1"/>
  <c r="AQ15" i="1" s="1"/>
  <c r="AV14" i="1"/>
  <c r="AW14" i="1" s="1"/>
  <c r="AY14" i="1" s="1"/>
  <c r="AZ14" i="1" s="1"/>
  <c r="AD15" i="1" s="1"/>
  <c r="AM15" i="1" s="1"/>
  <c r="AX15" i="1"/>
  <c r="AF15" i="1"/>
  <c r="AH550" i="1"/>
  <c r="AI550" i="1" s="1"/>
  <c r="H550" i="1"/>
  <c r="J550" i="1" s="1"/>
  <c r="AH23" i="1"/>
  <c r="AI23" i="1" s="1"/>
  <c r="AH309" i="1"/>
  <c r="AI309" i="1" s="1"/>
  <c r="H309" i="1"/>
  <c r="J309" i="1" s="1"/>
  <c r="H23" i="1"/>
  <c r="J23" i="1" s="1"/>
  <c r="D120" i="1"/>
  <c r="E119" i="1"/>
  <c r="AG15" i="1" l="1"/>
  <c r="AJ15" i="1" s="1"/>
  <c r="AK15" i="1" s="1"/>
  <c r="AN15" i="1"/>
  <c r="AP15" i="1"/>
  <c r="AH24" i="1"/>
  <c r="AI24" i="1" s="1"/>
  <c r="AH310" i="1"/>
  <c r="AI310" i="1" s="1"/>
  <c r="H310" i="1"/>
  <c r="J310" i="1" s="1"/>
  <c r="AH551" i="1"/>
  <c r="AI551" i="1" s="1"/>
  <c r="H551" i="1"/>
  <c r="J551" i="1" s="1"/>
  <c r="H24" i="1"/>
  <c r="J24" i="1" s="1"/>
  <c r="D121" i="1"/>
  <c r="E120" i="1"/>
  <c r="AR15" i="1" l="1"/>
  <c r="AU15" i="1"/>
  <c r="AH311" i="1"/>
  <c r="AI311" i="1" s="1"/>
  <c r="H311" i="1"/>
  <c r="J311" i="1" s="1"/>
  <c r="AH25" i="1"/>
  <c r="AI25" i="1" s="1"/>
  <c r="AH552" i="1"/>
  <c r="AI552" i="1" s="1"/>
  <c r="H552" i="1"/>
  <c r="J552" i="1" s="1"/>
  <c r="H25" i="1"/>
  <c r="J25" i="1" s="1"/>
  <c r="D122" i="1"/>
  <c r="E121" i="1"/>
  <c r="AE16" i="1" l="1"/>
  <c r="AQ16" i="1" s="1"/>
  <c r="AV15" i="1"/>
  <c r="AW15" i="1" s="1"/>
  <c r="AY15" i="1" s="1"/>
  <c r="AZ15" i="1" s="1"/>
  <c r="AD16" i="1" s="1"/>
  <c r="AH26" i="1"/>
  <c r="AI26" i="1" s="1"/>
  <c r="AH312" i="1"/>
  <c r="AI312" i="1" s="1"/>
  <c r="H312" i="1"/>
  <c r="J312" i="1" s="1"/>
  <c r="AH553" i="1"/>
  <c r="AI553" i="1" s="1"/>
  <c r="H553" i="1"/>
  <c r="J553" i="1" s="1"/>
  <c r="H26" i="1"/>
  <c r="J26" i="1" s="1"/>
  <c r="D123" i="1"/>
  <c r="E122" i="1"/>
  <c r="AM16" i="1" l="1"/>
  <c r="AG16" i="1"/>
  <c r="AJ16" i="1" s="1"/>
  <c r="AX16" i="1"/>
  <c r="AF16" i="1"/>
  <c r="AH554" i="1"/>
  <c r="AI554" i="1" s="1"/>
  <c r="H554" i="1"/>
  <c r="J554" i="1" s="1"/>
  <c r="AH313" i="1"/>
  <c r="AI313" i="1" s="1"/>
  <c r="H313" i="1"/>
  <c r="J313" i="1" s="1"/>
  <c r="AH27" i="1"/>
  <c r="AI27" i="1" s="1"/>
  <c r="H27" i="1"/>
  <c r="J27" i="1" s="1"/>
  <c r="D124" i="1"/>
  <c r="E123" i="1"/>
  <c r="AK16" i="1" l="1"/>
  <c r="AN16" i="1"/>
  <c r="AP16" i="1"/>
  <c r="AH555" i="1"/>
  <c r="AI555" i="1" s="1"/>
  <c r="H555" i="1"/>
  <c r="J555" i="1" s="1"/>
  <c r="AH314" i="1"/>
  <c r="AI314" i="1" s="1"/>
  <c r="H314" i="1"/>
  <c r="J314" i="1" s="1"/>
  <c r="AH28" i="1"/>
  <c r="AI28" i="1" s="1"/>
  <c r="AH29" i="1"/>
  <c r="AI29" i="1" s="1"/>
  <c r="H28" i="1"/>
  <c r="J28" i="1" s="1"/>
  <c r="D125" i="1"/>
  <c r="E124" i="1"/>
  <c r="AR16" i="1" l="1"/>
  <c r="AU16" i="1" s="1"/>
  <c r="AH315" i="1"/>
  <c r="AI315" i="1" s="1"/>
  <c r="H315" i="1"/>
  <c r="J315" i="1" s="1"/>
  <c r="AH556" i="1"/>
  <c r="AI556" i="1" s="1"/>
  <c r="H556" i="1"/>
  <c r="J556" i="1" s="1"/>
  <c r="AH30" i="1"/>
  <c r="AI30" i="1" s="1"/>
  <c r="H29" i="1"/>
  <c r="J29" i="1" s="1"/>
  <c r="D126" i="1"/>
  <c r="E125" i="1"/>
  <c r="AE17" i="1" l="1"/>
  <c r="AQ17" i="1" s="1"/>
  <c r="AV16" i="1"/>
  <c r="AW16" i="1" s="1"/>
  <c r="AY16" i="1" s="1"/>
  <c r="AZ16" i="1" s="1"/>
  <c r="AD17" i="1" s="1"/>
  <c r="AM17" i="1" s="1"/>
  <c r="AH557" i="1"/>
  <c r="AI557" i="1" s="1"/>
  <c r="H557" i="1"/>
  <c r="J557" i="1" s="1"/>
  <c r="AH316" i="1"/>
  <c r="AI316" i="1" s="1"/>
  <c r="H316" i="1"/>
  <c r="J316" i="1" s="1"/>
  <c r="H30" i="1"/>
  <c r="J30" i="1" s="1"/>
  <c r="D127" i="1"/>
  <c r="E126" i="1"/>
  <c r="AF17" i="1" l="1"/>
  <c r="AG17" i="1"/>
  <c r="AJ17" i="1" s="1"/>
  <c r="AK17" i="1" s="1"/>
  <c r="AX17" i="1"/>
  <c r="AN17" i="1"/>
  <c r="AP17" i="1"/>
  <c r="AH317" i="1"/>
  <c r="AI317" i="1" s="1"/>
  <c r="H317" i="1"/>
  <c r="J317" i="1" s="1"/>
  <c r="AH31" i="1"/>
  <c r="AI31" i="1" s="1"/>
  <c r="AH558" i="1"/>
  <c r="AI558" i="1" s="1"/>
  <c r="H558" i="1"/>
  <c r="J558" i="1" s="1"/>
  <c r="H31" i="1"/>
  <c r="J31" i="1" s="1"/>
  <c r="D128" i="1"/>
  <c r="E127" i="1"/>
  <c r="AR17" i="1" l="1"/>
  <c r="AU17" i="1"/>
  <c r="AH559" i="1"/>
  <c r="AI559" i="1" s="1"/>
  <c r="H559" i="1"/>
  <c r="J559" i="1" s="1"/>
  <c r="AH32" i="1"/>
  <c r="AI32" i="1" s="1"/>
  <c r="AH318" i="1"/>
  <c r="AI318" i="1" s="1"/>
  <c r="H318" i="1"/>
  <c r="J318" i="1" s="1"/>
  <c r="H32" i="1"/>
  <c r="J32" i="1" s="1"/>
  <c r="D129" i="1"/>
  <c r="E128" i="1"/>
  <c r="AE18" i="1" l="1"/>
  <c r="AQ18" i="1" s="1"/>
  <c r="AV17" i="1"/>
  <c r="AW17" i="1" s="1"/>
  <c r="AY17" i="1" s="1"/>
  <c r="AZ17" i="1" s="1"/>
  <c r="AD18" i="1" s="1"/>
  <c r="AH319" i="1"/>
  <c r="AI319" i="1" s="1"/>
  <c r="H319" i="1"/>
  <c r="J319" i="1" s="1"/>
  <c r="AH33" i="1"/>
  <c r="AI33" i="1" s="1"/>
  <c r="AH560" i="1"/>
  <c r="AI560" i="1" s="1"/>
  <c r="H560" i="1"/>
  <c r="J560" i="1" s="1"/>
  <c r="H33" i="1"/>
  <c r="J33" i="1" s="1"/>
  <c r="D130" i="1"/>
  <c r="E129" i="1"/>
  <c r="AM18" i="1" l="1"/>
  <c r="AX18" i="1"/>
  <c r="AG18" i="1"/>
  <c r="AJ18" i="1" s="1"/>
  <c r="AF18" i="1"/>
  <c r="AH320" i="1"/>
  <c r="AI320" i="1" s="1"/>
  <c r="H320" i="1"/>
  <c r="J320" i="1" s="1"/>
  <c r="AH34" i="1"/>
  <c r="AI34" i="1" s="1"/>
  <c r="AH561" i="1"/>
  <c r="AI561" i="1" s="1"/>
  <c r="H561" i="1"/>
  <c r="J561" i="1" s="1"/>
  <c r="H34" i="1"/>
  <c r="J34" i="1" s="1"/>
  <c r="D131" i="1"/>
  <c r="E130" i="1"/>
  <c r="AK18" i="1" l="1"/>
  <c r="AN18" i="1"/>
  <c r="AP18" i="1"/>
  <c r="AH35" i="1"/>
  <c r="AI35" i="1" s="1"/>
  <c r="AH562" i="1"/>
  <c r="AI562" i="1" s="1"/>
  <c r="H562" i="1"/>
  <c r="J562" i="1" s="1"/>
  <c r="AH321" i="1"/>
  <c r="AI321" i="1" s="1"/>
  <c r="H321" i="1"/>
  <c r="J321" i="1" s="1"/>
  <c r="H35" i="1"/>
  <c r="J35" i="1" s="1"/>
  <c r="D132" i="1"/>
  <c r="E131" i="1"/>
  <c r="AR18" i="1" l="1"/>
  <c r="AU18" i="1"/>
  <c r="AH322" i="1"/>
  <c r="AI322" i="1" s="1"/>
  <c r="H322" i="1"/>
  <c r="J322" i="1" s="1"/>
  <c r="AH563" i="1"/>
  <c r="AI563" i="1" s="1"/>
  <c r="H563" i="1"/>
  <c r="J563" i="1" s="1"/>
  <c r="AH36" i="1"/>
  <c r="AI36" i="1" s="1"/>
  <c r="H36" i="1"/>
  <c r="J36" i="1" s="1"/>
  <c r="D133" i="1"/>
  <c r="E132" i="1"/>
  <c r="AV18" i="1" l="1"/>
  <c r="AW18" i="1" s="1"/>
  <c r="AY18" i="1" s="1"/>
  <c r="AZ18" i="1" s="1"/>
  <c r="AD19" i="1" s="1"/>
  <c r="AE19" i="1"/>
  <c r="AQ19" i="1" s="1"/>
  <c r="AH37" i="1"/>
  <c r="AI37" i="1" s="1"/>
  <c r="AH564" i="1"/>
  <c r="AI564" i="1" s="1"/>
  <c r="H564" i="1"/>
  <c r="J564" i="1" s="1"/>
  <c r="AH323" i="1"/>
  <c r="AI323" i="1" s="1"/>
  <c r="H323" i="1"/>
  <c r="J323" i="1" s="1"/>
  <c r="H37" i="1"/>
  <c r="J37" i="1" s="1"/>
  <c r="D134" i="1"/>
  <c r="E133" i="1"/>
  <c r="AF19" i="1" l="1"/>
  <c r="AM19" i="1"/>
  <c r="AG19" i="1"/>
  <c r="AJ19" i="1" s="1"/>
  <c r="AK19" i="1" s="1"/>
  <c r="AX19" i="1"/>
  <c r="AH38" i="1"/>
  <c r="AI38" i="1" s="1"/>
  <c r="AH324" i="1"/>
  <c r="AI324" i="1" s="1"/>
  <c r="H324" i="1"/>
  <c r="J324" i="1" s="1"/>
  <c r="AH565" i="1"/>
  <c r="AI565" i="1" s="1"/>
  <c r="H565" i="1"/>
  <c r="J565" i="1" s="1"/>
  <c r="H38" i="1"/>
  <c r="J38" i="1" s="1"/>
  <c r="D135" i="1"/>
  <c r="E134" i="1"/>
  <c r="AN19" i="1" l="1"/>
  <c r="AP19" i="1"/>
  <c r="AR19" i="1" s="1"/>
  <c r="AH39" i="1"/>
  <c r="AI39" i="1" s="1"/>
  <c r="AH566" i="1"/>
  <c r="AI566" i="1" s="1"/>
  <c r="H566" i="1"/>
  <c r="J566" i="1" s="1"/>
  <c r="AH325" i="1"/>
  <c r="AI325" i="1" s="1"/>
  <c r="H325" i="1"/>
  <c r="J325" i="1" s="1"/>
  <c r="H39" i="1"/>
  <c r="J39" i="1" s="1"/>
  <c r="D136" i="1"/>
  <c r="E135" i="1"/>
  <c r="AU19" i="1" l="1"/>
  <c r="AH567" i="1"/>
  <c r="AI567" i="1" s="1"/>
  <c r="H567" i="1"/>
  <c r="J567" i="1" s="1"/>
  <c r="AH40" i="1"/>
  <c r="AI40" i="1" s="1"/>
  <c r="AH326" i="1"/>
  <c r="AI326" i="1" s="1"/>
  <c r="H326" i="1"/>
  <c r="J326" i="1" s="1"/>
  <c r="AH41" i="1"/>
  <c r="AI41" i="1" s="1"/>
  <c r="H40" i="1"/>
  <c r="J40" i="1" s="1"/>
  <c r="D137" i="1"/>
  <c r="E136" i="1"/>
  <c r="AE20" i="1" l="1"/>
  <c r="AQ20" i="1" s="1"/>
  <c r="AV19" i="1"/>
  <c r="AW19" i="1" s="1"/>
  <c r="AY19" i="1" s="1"/>
  <c r="AZ19" i="1" s="1"/>
  <c r="AD20" i="1" s="1"/>
  <c r="AH327" i="1"/>
  <c r="AI327" i="1" s="1"/>
  <c r="H327" i="1"/>
  <c r="J327" i="1" s="1"/>
  <c r="AH568" i="1"/>
  <c r="AI568" i="1" s="1"/>
  <c r="H568" i="1"/>
  <c r="J568" i="1" s="1"/>
  <c r="H41" i="1"/>
  <c r="J41" i="1" s="1"/>
  <c r="D138" i="1"/>
  <c r="E137" i="1"/>
  <c r="AG20" i="1" l="1"/>
  <c r="AJ20" i="1" s="1"/>
  <c r="AX20" i="1"/>
  <c r="AM20" i="1"/>
  <c r="AF20" i="1"/>
  <c r="AH42" i="1"/>
  <c r="AI42" i="1" s="1"/>
  <c r="AH569" i="1"/>
  <c r="AI569" i="1" s="1"/>
  <c r="H569" i="1"/>
  <c r="J569" i="1" s="1"/>
  <c r="AH328" i="1"/>
  <c r="AI328" i="1" s="1"/>
  <c r="H328" i="1"/>
  <c r="J328" i="1" s="1"/>
  <c r="H42" i="1"/>
  <c r="J42" i="1" s="1"/>
  <c r="D139" i="1"/>
  <c r="E138" i="1"/>
  <c r="AK20" i="1" l="1"/>
  <c r="AN20" i="1"/>
  <c r="AP20" i="1"/>
  <c r="AH329" i="1"/>
  <c r="AI329" i="1" s="1"/>
  <c r="H329" i="1"/>
  <c r="J329" i="1" s="1"/>
  <c r="AH43" i="1"/>
  <c r="AI43" i="1" s="1"/>
  <c r="AH570" i="1"/>
  <c r="AI570" i="1" s="1"/>
  <c r="H570" i="1"/>
  <c r="J570" i="1" s="1"/>
  <c r="H43" i="1"/>
  <c r="J43" i="1" s="1"/>
  <c r="D140" i="1"/>
  <c r="E139" i="1"/>
  <c r="AR20" i="1" l="1"/>
  <c r="AU20" i="1" s="1"/>
  <c r="AH571" i="1"/>
  <c r="AI571" i="1" s="1"/>
  <c r="H571" i="1"/>
  <c r="J571" i="1" s="1"/>
  <c r="AH44" i="1"/>
  <c r="AI44" i="1" s="1"/>
  <c r="AH330" i="1"/>
  <c r="AI330" i="1" s="1"/>
  <c r="H330" i="1"/>
  <c r="J330" i="1" s="1"/>
  <c r="H44" i="1"/>
  <c r="J44" i="1" s="1"/>
  <c r="D141" i="1"/>
  <c r="E140" i="1"/>
  <c r="AE21" i="1" l="1"/>
  <c r="AQ21" i="1" s="1"/>
  <c r="AV20" i="1"/>
  <c r="AW20" i="1" s="1"/>
  <c r="AY20" i="1" s="1"/>
  <c r="AZ20" i="1" s="1"/>
  <c r="AD21" i="1" s="1"/>
  <c r="AG21" i="1" s="1"/>
  <c r="AJ21" i="1" s="1"/>
  <c r="AX21" i="1"/>
  <c r="AH45" i="1"/>
  <c r="AI45" i="1" s="1"/>
  <c r="AH572" i="1"/>
  <c r="AI572" i="1" s="1"/>
  <c r="H572" i="1"/>
  <c r="J572" i="1" s="1"/>
  <c r="AH331" i="1"/>
  <c r="AI331" i="1" s="1"/>
  <c r="H331" i="1"/>
  <c r="J331" i="1" s="1"/>
  <c r="AH46" i="1"/>
  <c r="AI46" i="1" s="1"/>
  <c r="H45" i="1"/>
  <c r="J45" i="1" s="1"/>
  <c r="D142" i="1"/>
  <c r="E141" i="1"/>
  <c r="AM21" i="1" l="1"/>
  <c r="AP21" i="1" s="1"/>
  <c r="AF21" i="1"/>
  <c r="AK21" i="1" s="1"/>
  <c r="AN21" i="1"/>
  <c r="AH332" i="1"/>
  <c r="AI332" i="1" s="1"/>
  <c r="H332" i="1"/>
  <c r="J332" i="1" s="1"/>
  <c r="AH573" i="1"/>
  <c r="AI573" i="1" s="1"/>
  <c r="H573" i="1"/>
  <c r="J573" i="1" s="1"/>
  <c r="H46" i="1"/>
  <c r="J46" i="1" s="1"/>
  <c r="D143" i="1"/>
  <c r="E142" i="1"/>
  <c r="AR21" i="1" l="1"/>
  <c r="AU21" i="1" s="1"/>
  <c r="AH47" i="1"/>
  <c r="AI47" i="1" s="1"/>
  <c r="AH574" i="1"/>
  <c r="AI574" i="1" s="1"/>
  <c r="H574" i="1"/>
  <c r="J574" i="1" s="1"/>
  <c r="AH333" i="1"/>
  <c r="AI333" i="1" s="1"/>
  <c r="H333" i="1"/>
  <c r="J333" i="1" s="1"/>
  <c r="H47" i="1"/>
  <c r="J47" i="1" s="1"/>
  <c r="D144" i="1"/>
  <c r="E143" i="1"/>
  <c r="AE22" i="1" l="1"/>
  <c r="AQ22" i="1" s="1"/>
  <c r="AV21" i="1"/>
  <c r="AW21" i="1" s="1"/>
  <c r="AY21" i="1" s="1"/>
  <c r="AZ21" i="1" s="1"/>
  <c r="AD22" i="1" s="1"/>
  <c r="AG22" i="1" s="1"/>
  <c r="AJ22" i="1" s="1"/>
  <c r="AK22" i="1" s="1"/>
  <c r="AX22" i="1"/>
  <c r="AM22" i="1"/>
  <c r="AF22" i="1"/>
  <c r="AH334" i="1"/>
  <c r="AI334" i="1" s="1"/>
  <c r="H334" i="1"/>
  <c r="J334" i="1" s="1"/>
  <c r="AH48" i="1"/>
  <c r="AI48" i="1" s="1"/>
  <c r="AH575" i="1"/>
  <c r="AI575" i="1" s="1"/>
  <c r="H575" i="1"/>
  <c r="J575" i="1" s="1"/>
  <c r="H48" i="1"/>
  <c r="J48" i="1" s="1"/>
  <c r="D145" i="1"/>
  <c r="E144" i="1"/>
  <c r="AN22" i="1" l="1"/>
  <c r="AP22" i="1"/>
  <c r="AH49" i="1"/>
  <c r="AI49" i="1" s="1"/>
  <c r="AH335" i="1"/>
  <c r="AI335" i="1" s="1"/>
  <c r="H335" i="1"/>
  <c r="J335" i="1" s="1"/>
  <c r="AH576" i="1"/>
  <c r="AI576" i="1" s="1"/>
  <c r="H576" i="1"/>
  <c r="J576" i="1" s="1"/>
  <c r="H49" i="1"/>
  <c r="J49" i="1" s="1"/>
  <c r="D146" i="1"/>
  <c r="E145" i="1"/>
  <c r="AR22" i="1" l="1"/>
  <c r="AU22" i="1" s="1"/>
  <c r="AH50" i="1"/>
  <c r="AI50" i="1" s="1"/>
  <c r="AH577" i="1"/>
  <c r="AI577" i="1" s="1"/>
  <c r="H577" i="1"/>
  <c r="J577" i="1" s="1"/>
  <c r="AH336" i="1"/>
  <c r="AI336" i="1" s="1"/>
  <c r="H336" i="1"/>
  <c r="J336" i="1" s="1"/>
  <c r="H50" i="1"/>
  <c r="J50" i="1" s="1"/>
  <c r="D147" i="1"/>
  <c r="E146" i="1"/>
  <c r="AE23" i="1" l="1"/>
  <c r="AQ23" i="1" s="1"/>
  <c r="AV22" i="1"/>
  <c r="AW22" i="1" s="1"/>
  <c r="AY22" i="1" s="1"/>
  <c r="AZ22" i="1" s="1"/>
  <c r="AD23" i="1" s="1"/>
  <c r="AX23" i="1" s="1"/>
  <c r="AG23" i="1"/>
  <c r="AJ23" i="1" s="1"/>
  <c r="AM23" i="1"/>
  <c r="AF23" i="1"/>
  <c r="AH578" i="1"/>
  <c r="AI578" i="1" s="1"/>
  <c r="H578" i="1"/>
  <c r="J578" i="1" s="1"/>
  <c r="AH51" i="1"/>
  <c r="AI51" i="1" s="1"/>
  <c r="AH337" i="1"/>
  <c r="AI337" i="1" s="1"/>
  <c r="H337" i="1"/>
  <c r="J337" i="1" s="1"/>
  <c r="H51" i="1"/>
  <c r="J51" i="1" s="1"/>
  <c r="D148" i="1"/>
  <c r="E147" i="1"/>
  <c r="AK23" i="1" l="1"/>
  <c r="AN23" i="1"/>
  <c r="AP23" i="1"/>
  <c r="AH52" i="1"/>
  <c r="AI52" i="1" s="1"/>
  <c r="AH338" i="1"/>
  <c r="AI338" i="1" s="1"/>
  <c r="H338" i="1"/>
  <c r="J338" i="1" s="1"/>
  <c r="AH579" i="1"/>
  <c r="AI579" i="1" s="1"/>
  <c r="H579" i="1"/>
  <c r="J579" i="1" s="1"/>
  <c r="H52" i="1"/>
  <c r="J52" i="1" s="1"/>
  <c r="D149" i="1"/>
  <c r="E148" i="1"/>
  <c r="AR23" i="1" l="1"/>
  <c r="AU23" i="1" s="1"/>
  <c r="AH580" i="1"/>
  <c r="AI580" i="1" s="1"/>
  <c r="H580" i="1"/>
  <c r="J580" i="1" s="1"/>
  <c r="AH339" i="1"/>
  <c r="AI339" i="1" s="1"/>
  <c r="H339" i="1"/>
  <c r="J339" i="1" s="1"/>
  <c r="AH53" i="1"/>
  <c r="AI53" i="1" s="1"/>
  <c r="AH54" i="1"/>
  <c r="AI54" i="1" s="1"/>
  <c r="H53" i="1"/>
  <c r="J53" i="1" s="1"/>
  <c r="D150" i="1"/>
  <c r="E149" i="1"/>
  <c r="AE24" i="1" l="1"/>
  <c r="AQ24" i="1" s="1"/>
  <c r="AV23" i="1"/>
  <c r="AW23" i="1" s="1"/>
  <c r="AY23" i="1" s="1"/>
  <c r="AZ23" i="1" s="1"/>
  <c r="AD24" i="1" s="1"/>
  <c r="AM24" i="1" s="1"/>
  <c r="AF24" i="1"/>
  <c r="AH340" i="1"/>
  <c r="AI340" i="1" s="1"/>
  <c r="H340" i="1"/>
  <c r="J340" i="1" s="1"/>
  <c r="AH581" i="1"/>
  <c r="AI581" i="1" s="1"/>
  <c r="H581" i="1"/>
  <c r="J581" i="1" s="1"/>
  <c r="H54" i="1"/>
  <c r="J54" i="1" s="1"/>
  <c r="D151" i="1"/>
  <c r="E150" i="1"/>
  <c r="AG24" i="1" l="1"/>
  <c r="AJ24" i="1" s="1"/>
  <c r="AK24" i="1" s="1"/>
  <c r="AX24" i="1"/>
  <c r="AN24" i="1"/>
  <c r="AP24" i="1"/>
  <c r="AH582" i="1"/>
  <c r="AI582" i="1" s="1"/>
  <c r="H582" i="1"/>
  <c r="J582" i="1" s="1"/>
  <c r="AH55" i="1"/>
  <c r="AI55" i="1" s="1"/>
  <c r="AH341" i="1"/>
  <c r="AI341" i="1" s="1"/>
  <c r="H341" i="1"/>
  <c r="J341" i="1" s="1"/>
  <c r="H55" i="1"/>
  <c r="J55" i="1" s="1"/>
  <c r="D152" i="1"/>
  <c r="E151" i="1"/>
  <c r="AR24" i="1" l="1"/>
  <c r="AU24" i="1" s="1"/>
  <c r="AH342" i="1"/>
  <c r="AI342" i="1" s="1"/>
  <c r="H342" i="1"/>
  <c r="J342" i="1" s="1"/>
  <c r="AH56" i="1"/>
  <c r="AI56" i="1" s="1"/>
  <c r="AH583" i="1"/>
  <c r="AI583" i="1" s="1"/>
  <c r="H583" i="1"/>
  <c r="J583" i="1" s="1"/>
  <c r="H56" i="1"/>
  <c r="J56" i="1" s="1"/>
  <c r="D153" i="1"/>
  <c r="E152" i="1"/>
  <c r="AE25" i="1" l="1"/>
  <c r="AQ25" i="1" s="1"/>
  <c r="AV24" i="1"/>
  <c r="AW24" i="1" s="1"/>
  <c r="AY24" i="1" s="1"/>
  <c r="AZ24" i="1" s="1"/>
  <c r="AD25" i="1" s="1"/>
  <c r="AM25" i="1" s="1"/>
  <c r="AH584" i="1"/>
  <c r="AI584" i="1" s="1"/>
  <c r="H584" i="1"/>
  <c r="J584" i="1" s="1"/>
  <c r="AH57" i="1"/>
  <c r="AI57" i="1" s="1"/>
  <c r="AH343" i="1"/>
  <c r="AI343" i="1" s="1"/>
  <c r="H343" i="1"/>
  <c r="J343" i="1" s="1"/>
  <c r="H57" i="1"/>
  <c r="J57" i="1" s="1"/>
  <c r="D154" i="1"/>
  <c r="E153" i="1"/>
  <c r="AF25" i="1" l="1"/>
  <c r="AG25" i="1"/>
  <c r="AJ25" i="1" s="1"/>
  <c r="AK25" i="1"/>
  <c r="AX25" i="1"/>
  <c r="AN25" i="1"/>
  <c r="AP25" i="1"/>
  <c r="AR25" i="1" s="1"/>
  <c r="AH344" i="1"/>
  <c r="AI344" i="1" s="1"/>
  <c r="H344" i="1"/>
  <c r="J344" i="1" s="1"/>
  <c r="AH58" i="1"/>
  <c r="AI58" i="1" s="1"/>
  <c r="AH585" i="1"/>
  <c r="AI585" i="1" s="1"/>
  <c r="H585" i="1"/>
  <c r="J585" i="1" s="1"/>
  <c r="H58" i="1"/>
  <c r="J58" i="1" s="1"/>
  <c r="D155" i="1"/>
  <c r="E154" i="1"/>
  <c r="AU25" i="1" l="1"/>
  <c r="AH586" i="1"/>
  <c r="AI586" i="1" s="1"/>
  <c r="H586" i="1"/>
  <c r="J586" i="1" s="1"/>
  <c r="G586" i="1"/>
  <c r="AH59" i="1"/>
  <c r="AI59" i="1" s="1"/>
  <c r="AH345" i="1"/>
  <c r="AI345" i="1" s="1"/>
  <c r="H345" i="1"/>
  <c r="J345" i="1" s="1"/>
  <c r="H59" i="1"/>
  <c r="J59" i="1" s="1"/>
  <c r="D156" i="1"/>
  <c r="E155" i="1"/>
  <c r="AE26" i="1" l="1"/>
  <c r="AQ26" i="1" s="1"/>
  <c r="AV25" i="1"/>
  <c r="AW25" i="1" s="1"/>
  <c r="AY25" i="1" s="1"/>
  <c r="AZ25" i="1" s="1"/>
  <c r="AD26" i="1" s="1"/>
  <c r="AH60" i="1"/>
  <c r="AH346" i="1"/>
  <c r="AI346" i="1" s="1"/>
  <c r="H346" i="1"/>
  <c r="J346" i="1" s="1"/>
  <c r="AH587" i="1"/>
  <c r="AI587" i="1" s="1"/>
  <c r="H587" i="1"/>
  <c r="J587" i="1" s="1"/>
  <c r="H60" i="1"/>
  <c r="J60" i="1" s="1"/>
  <c r="D157" i="1"/>
  <c r="E156" i="1"/>
  <c r="AM26" i="1" l="1"/>
  <c r="AX26" i="1"/>
  <c r="AG26" i="1"/>
  <c r="AJ26" i="1" s="1"/>
  <c r="AF26" i="1"/>
  <c r="AH588" i="1"/>
  <c r="AI588" i="1" s="1"/>
  <c r="H588" i="1"/>
  <c r="J588" i="1" s="1"/>
  <c r="AH61" i="1"/>
  <c r="AH347" i="1"/>
  <c r="AI347" i="1" s="1"/>
  <c r="H347" i="1"/>
  <c r="J347" i="1" s="1"/>
  <c r="H61" i="1"/>
  <c r="J61" i="1" s="1"/>
  <c r="D158" i="1"/>
  <c r="E157" i="1"/>
  <c r="AK26" i="1" l="1"/>
  <c r="AN26" i="1"/>
  <c r="AP26" i="1"/>
  <c r="AH348" i="1"/>
  <c r="AI348" i="1" s="1"/>
  <c r="H348" i="1"/>
  <c r="J348" i="1" s="1"/>
  <c r="AH62" i="1"/>
  <c r="AH589" i="1"/>
  <c r="AI589" i="1" s="1"/>
  <c r="H589" i="1"/>
  <c r="J589" i="1" s="1"/>
  <c r="H62" i="1"/>
  <c r="J62" i="1" s="1"/>
  <c r="D159" i="1"/>
  <c r="E158" i="1"/>
  <c r="AR26" i="1" l="1"/>
  <c r="AU26" i="1" s="1"/>
  <c r="AH349" i="1"/>
  <c r="AI349" i="1" s="1"/>
  <c r="H349" i="1"/>
  <c r="J349" i="1" s="1"/>
  <c r="AH63" i="1"/>
  <c r="AH590" i="1"/>
  <c r="AI590" i="1" s="1"/>
  <c r="H590" i="1"/>
  <c r="J590" i="1" s="1"/>
  <c r="H63" i="1"/>
  <c r="J63" i="1" s="1"/>
  <c r="D160" i="1"/>
  <c r="E159" i="1"/>
  <c r="AV26" i="1" l="1"/>
  <c r="AW26" i="1" s="1"/>
  <c r="AY26" i="1" s="1"/>
  <c r="AZ26" i="1" s="1"/>
  <c r="AD27" i="1" s="1"/>
  <c r="AX27" i="1" s="1"/>
  <c r="AE27" i="1"/>
  <c r="AQ27" i="1" s="1"/>
  <c r="AM27" i="1"/>
  <c r="AG27" i="1"/>
  <c r="AJ27" i="1" s="1"/>
  <c r="AH64" i="1"/>
  <c r="AH591" i="1"/>
  <c r="AI591" i="1" s="1"/>
  <c r="H591" i="1"/>
  <c r="J591" i="1" s="1"/>
  <c r="AH350" i="1"/>
  <c r="AI350" i="1" s="1"/>
  <c r="H350" i="1"/>
  <c r="J350" i="1" s="1"/>
  <c r="H64" i="1"/>
  <c r="J64" i="1" s="1"/>
  <c r="D161" i="1"/>
  <c r="E160" i="1"/>
  <c r="AF27" i="1" l="1"/>
  <c r="AK27" i="1" s="1"/>
  <c r="AN27" i="1"/>
  <c r="AP27" i="1"/>
  <c r="AH65" i="1"/>
  <c r="AH592" i="1"/>
  <c r="AI592" i="1" s="1"/>
  <c r="H592" i="1"/>
  <c r="J592" i="1" s="1"/>
  <c r="AH351" i="1"/>
  <c r="AI351" i="1" s="1"/>
  <c r="H351" i="1"/>
  <c r="J351" i="1" s="1"/>
  <c r="AH66" i="1"/>
  <c r="H65" i="1"/>
  <c r="J65" i="1" s="1"/>
  <c r="D162" i="1"/>
  <c r="E161" i="1"/>
  <c r="AR27" i="1" l="1"/>
  <c r="AU27" i="1" s="1"/>
  <c r="AH593" i="1"/>
  <c r="AI593" i="1" s="1"/>
  <c r="H593" i="1"/>
  <c r="J593" i="1" s="1"/>
  <c r="AH352" i="1"/>
  <c r="AI352" i="1" s="1"/>
  <c r="H352" i="1"/>
  <c r="J352" i="1" s="1"/>
  <c r="AH67" i="1"/>
  <c r="H66" i="1"/>
  <c r="J66" i="1" s="1"/>
  <c r="D163" i="1"/>
  <c r="E162" i="1"/>
  <c r="AE28" i="1" l="1"/>
  <c r="AV27" i="1"/>
  <c r="AW27" i="1" s="1"/>
  <c r="AY27" i="1" s="1"/>
  <c r="AZ27" i="1" s="1"/>
  <c r="AD28" i="1" s="1"/>
  <c r="AG28" i="1" s="1"/>
  <c r="AJ28" i="1" s="1"/>
  <c r="AH353" i="1"/>
  <c r="AI353" i="1" s="1"/>
  <c r="H353" i="1"/>
  <c r="J353" i="1" s="1"/>
  <c r="AH594" i="1"/>
  <c r="AI594" i="1" s="1"/>
  <c r="H594" i="1"/>
  <c r="J594" i="1" s="1"/>
  <c r="AH68" i="1"/>
  <c r="H67" i="1"/>
  <c r="J67" i="1" s="1"/>
  <c r="D164" i="1"/>
  <c r="E163" i="1"/>
  <c r="AF28" i="1" l="1"/>
  <c r="AK28" i="1" s="1"/>
  <c r="AQ28" i="1"/>
  <c r="AX28" i="1"/>
  <c r="AM28" i="1"/>
  <c r="AN28" i="1" s="1"/>
  <c r="AH595" i="1"/>
  <c r="AI595" i="1" s="1"/>
  <c r="H595" i="1"/>
  <c r="J595" i="1" s="1"/>
  <c r="AH354" i="1"/>
  <c r="AI354" i="1" s="1"/>
  <c r="H354" i="1"/>
  <c r="J354" i="1" s="1"/>
  <c r="AH69" i="1"/>
  <c r="H68" i="1"/>
  <c r="J68" i="1" s="1"/>
  <c r="D165" i="1"/>
  <c r="E164" i="1"/>
  <c r="AP28" i="1" l="1"/>
  <c r="AR28" i="1" s="1"/>
  <c r="AU28" i="1" s="1"/>
  <c r="AH355" i="1"/>
  <c r="AI355" i="1" s="1"/>
  <c r="H355" i="1"/>
  <c r="J355" i="1" s="1"/>
  <c r="AH596" i="1"/>
  <c r="AI596" i="1" s="1"/>
  <c r="H596" i="1"/>
  <c r="J596" i="1" s="1"/>
  <c r="AH70" i="1"/>
  <c r="H69" i="1"/>
  <c r="J69" i="1" s="1"/>
  <c r="E165" i="1"/>
  <c r="D166" i="1"/>
  <c r="AE29" i="1" l="1"/>
  <c r="AQ29" i="1" s="1"/>
  <c r="AV28" i="1"/>
  <c r="AW28" i="1" s="1"/>
  <c r="AY28" i="1" s="1"/>
  <c r="AZ28" i="1" s="1"/>
  <c r="AD29" i="1" s="1"/>
  <c r="AG29" i="1" s="1"/>
  <c r="AJ29" i="1" s="1"/>
  <c r="AH597" i="1"/>
  <c r="AI597" i="1" s="1"/>
  <c r="H597" i="1"/>
  <c r="J597" i="1" s="1"/>
  <c r="AH356" i="1"/>
  <c r="AI356" i="1" s="1"/>
  <c r="H356" i="1"/>
  <c r="J356" i="1" s="1"/>
  <c r="AH71" i="1"/>
  <c r="H70" i="1"/>
  <c r="J70" i="1" s="1"/>
  <c r="E166" i="1"/>
  <c r="D167" i="1"/>
  <c r="AX29" i="1" l="1"/>
  <c r="AF29" i="1"/>
  <c r="AK29" i="1" s="1"/>
  <c r="AM29" i="1"/>
  <c r="AN29" i="1" s="1"/>
  <c r="AH357" i="1"/>
  <c r="AI357" i="1" s="1"/>
  <c r="H357" i="1"/>
  <c r="J357" i="1" s="1"/>
  <c r="AH598" i="1"/>
  <c r="AI598" i="1" s="1"/>
  <c r="H598" i="1"/>
  <c r="J598" i="1" s="1"/>
  <c r="AH72" i="1"/>
  <c r="H71" i="1"/>
  <c r="J71" i="1" s="1"/>
  <c r="D168" i="1"/>
  <c r="E167" i="1"/>
  <c r="AP29" i="1" l="1"/>
  <c r="AR29" i="1" s="1"/>
  <c r="AU29" i="1" s="1"/>
  <c r="AH358" i="1"/>
  <c r="AI358" i="1" s="1"/>
  <c r="H358" i="1"/>
  <c r="J358" i="1" s="1"/>
  <c r="AH599" i="1"/>
  <c r="AI599" i="1" s="1"/>
  <c r="H599" i="1"/>
  <c r="J599" i="1" s="1"/>
  <c r="AH73" i="1"/>
  <c r="H72" i="1"/>
  <c r="J72" i="1" s="1"/>
  <c r="E168" i="1"/>
  <c r="D169" i="1"/>
  <c r="AE30" i="1" l="1"/>
  <c r="AQ30" i="1" s="1"/>
  <c r="AV29" i="1"/>
  <c r="AW29" i="1" s="1"/>
  <c r="AY29" i="1" s="1"/>
  <c r="AZ29" i="1" s="1"/>
  <c r="AD30" i="1" s="1"/>
  <c r="AM30" i="1" s="1"/>
  <c r="AH600" i="1"/>
  <c r="AI600" i="1" s="1"/>
  <c r="H600" i="1"/>
  <c r="J600" i="1" s="1"/>
  <c r="AH359" i="1"/>
  <c r="AI359" i="1" s="1"/>
  <c r="H359" i="1"/>
  <c r="J359" i="1" s="1"/>
  <c r="AH74" i="1"/>
  <c r="H73" i="1"/>
  <c r="J73" i="1" s="1"/>
  <c r="E169" i="1"/>
  <c r="D170" i="1"/>
  <c r="AX30" i="1" l="1"/>
  <c r="AF30" i="1"/>
  <c r="AG30" i="1"/>
  <c r="AJ30" i="1" s="1"/>
  <c r="AN30" i="1"/>
  <c r="AP30" i="1"/>
  <c r="AH360" i="1"/>
  <c r="AI360" i="1" s="1"/>
  <c r="H360" i="1"/>
  <c r="J360" i="1" s="1"/>
  <c r="AH601" i="1"/>
  <c r="AI601" i="1" s="1"/>
  <c r="H601" i="1"/>
  <c r="J601" i="1" s="1"/>
  <c r="AH75" i="1"/>
  <c r="H74" i="1"/>
  <c r="J74" i="1" s="1"/>
  <c r="D171" i="1"/>
  <c r="E170" i="1"/>
  <c r="AK30" i="1" l="1"/>
  <c r="AR30" i="1"/>
  <c r="AH361" i="1"/>
  <c r="AI361" i="1" s="1"/>
  <c r="H361" i="1"/>
  <c r="J361" i="1" s="1"/>
  <c r="AH602" i="1"/>
  <c r="AI602" i="1" s="1"/>
  <c r="H602" i="1"/>
  <c r="J602" i="1" s="1"/>
  <c r="AH76" i="1"/>
  <c r="H75" i="1"/>
  <c r="J75" i="1" s="1"/>
  <c r="D172" i="1"/>
  <c r="E171" i="1"/>
  <c r="AU30" i="1" l="1"/>
  <c r="AE31" i="1"/>
  <c r="AQ31" i="1" s="1"/>
  <c r="AV30" i="1"/>
  <c r="AW30" i="1" s="1"/>
  <c r="AY30" i="1" s="1"/>
  <c r="AZ30" i="1" s="1"/>
  <c r="AD31" i="1" s="1"/>
  <c r="AX31" i="1" s="1"/>
  <c r="AH603" i="1"/>
  <c r="AI603" i="1" s="1"/>
  <c r="H603" i="1"/>
  <c r="J603" i="1" s="1"/>
  <c r="AH362" i="1"/>
  <c r="AI362" i="1" s="1"/>
  <c r="H362" i="1"/>
  <c r="J362" i="1" s="1"/>
  <c r="AH77" i="1"/>
  <c r="H76" i="1"/>
  <c r="J76" i="1" s="1"/>
  <c r="D173" i="1"/>
  <c r="E172" i="1"/>
  <c r="AF31" i="1" l="1"/>
  <c r="AM31" i="1"/>
  <c r="AN31" i="1" s="1"/>
  <c r="AG31" i="1"/>
  <c r="AJ31" i="1" s="1"/>
  <c r="AH604" i="1"/>
  <c r="AI604" i="1" s="1"/>
  <c r="H604" i="1"/>
  <c r="J604" i="1" s="1"/>
  <c r="AH363" i="1"/>
  <c r="AI363" i="1" s="1"/>
  <c r="H363" i="1"/>
  <c r="J363" i="1" s="1"/>
  <c r="AH78" i="1"/>
  <c r="H77" i="1"/>
  <c r="J77" i="1" s="1"/>
  <c r="D174" i="1"/>
  <c r="E173" i="1"/>
  <c r="AP31" i="1" l="1"/>
  <c r="AK31" i="1"/>
  <c r="AR31" i="1"/>
  <c r="AU31" i="1" s="1"/>
  <c r="AH364" i="1"/>
  <c r="AI364" i="1" s="1"/>
  <c r="H364" i="1"/>
  <c r="J364" i="1" s="1"/>
  <c r="AH605" i="1"/>
  <c r="AI605" i="1" s="1"/>
  <c r="H605" i="1"/>
  <c r="J605" i="1" s="1"/>
  <c r="AH79" i="1"/>
  <c r="H78" i="1"/>
  <c r="J78" i="1" s="1"/>
  <c r="D175" i="1"/>
  <c r="E174" i="1"/>
  <c r="AV31" i="1" l="1"/>
  <c r="AW31" i="1" s="1"/>
  <c r="AY31" i="1" s="1"/>
  <c r="AZ31" i="1" s="1"/>
  <c r="AD32" i="1" s="1"/>
  <c r="AG32" i="1" s="1"/>
  <c r="AJ32" i="1" s="1"/>
  <c r="AE32" i="1"/>
  <c r="AX32" i="1"/>
  <c r="AM32" i="1"/>
  <c r="AH365" i="1"/>
  <c r="AI365" i="1" s="1"/>
  <c r="H365" i="1"/>
  <c r="J365" i="1" s="1"/>
  <c r="AH606" i="1"/>
  <c r="AI606" i="1" s="1"/>
  <c r="H606" i="1"/>
  <c r="J606" i="1" s="1"/>
  <c r="AH80" i="1"/>
  <c r="H79" i="1"/>
  <c r="J79" i="1" s="1"/>
  <c r="D176" i="1"/>
  <c r="E175" i="1"/>
  <c r="AF32" i="1" l="1"/>
  <c r="AK32" i="1" s="1"/>
  <c r="AQ32" i="1"/>
  <c r="AN32" i="1"/>
  <c r="AP32" i="1"/>
  <c r="AH607" i="1"/>
  <c r="AI607" i="1" s="1"/>
  <c r="H607" i="1"/>
  <c r="J607" i="1" s="1"/>
  <c r="AH366" i="1"/>
  <c r="AI366" i="1" s="1"/>
  <c r="H366" i="1"/>
  <c r="J366" i="1" s="1"/>
  <c r="AH81" i="1"/>
  <c r="H80" i="1"/>
  <c r="J80" i="1" s="1"/>
  <c r="D177" i="1"/>
  <c r="E176" i="1"/>
  <c r="AR32" i="1" l="1"/>
  <c r="AU32" i="1" s="1"/>
  <c r="AH608" i="1"/>
  <c r="AI608" i="1" s="1"/>
  <c r="H608" i="1"/>
  <c r="J608" i="1" s="1"/>
  <c r="AH367" i="1"/>
  <c r="AI367" i="1" s="1"/>
  <c r="H367" i="1"/>
  <c r="J367" i="1" s="1"/>
  <c r="AH82" i="1"/>
  <c r="H81" i="1"/>
  <c r="J81" i="1" s="1"/>
  <c r="D178" i="1"/>
  <c r="E177" i="1"/>
  <c r="AE33" i="1" l="1"/>
  <c r="AQ33" i="1" s="1"/>
  <c r="AV32" i="1"/>
  <c r="AW32" i="1" s="1"/>
  <c r="AY32" i="1" s="1"/>
  <c r="AZ32" i="1" s="1"/>
  <c r="AD33" i="1" s="1"/>
  <c r="AM33" i="1" s="1"/>
  <c r="AX33" i="1"/>
  <c r="AF33" i="1"/>
  <c r="AH368" i="1"/>
  <c r="AI368" i="1" s="1"/>
  <c r="H368" i="1"/>
  <c r="J368" i="1" s="1"/>
  <c r="AH609" i="1"/>
  <c r="AI609" i="1" s="1"/>
  <c r="H609" i="1"/>
  <c r="J609" i="1" s="1"/>
  <c r="AH83" i="1"/>
  <c r="H82" i="1"/>
  <c r="J82" i="1" s="1"/>
  <c r="D179" i="1"/>
  <c r="E178" i="1"/>
  <c r="AG33" i="1" l="1"/>
  <c r="AJ33" i="1" s="1"/>
  <c r="AK33" i="1" s="1"/>
  <c r="AN33" i="1"/>
  <c r="AP33" i="1"/>
  <c r="AR33" i="1" s="1"/>
  <c r="AH610" i="1"/>
  <c r="AI610" i="1" s="1"/>
  <c r="H610" i="1"/>
  <c r="J610" i="1" s="1"/>
  <c r="AH369" i="1"/>
  <c r="AI369" i="1" s="1"/>
  <c r="H369" i="1"/>
  <c r="J369" i="1" s="1"/>
  <c r="AH84" i="1"/>
  <c r="H83" i="1"/>
  <c r="J83" i="1" s="1"/>
  <c r="D180" i="1"/>
  <c r="E179" i="1"/>
  <c r="AU33" i="1" l="1"/>
  <c r="AH611" i="1"/>
  <c r="AI611" i="1" s="1"/>
  <c r="H611" i="1"/>
  <c r="J611" i="1" s="1"/>
  <c r="AH370" i="1"/>
  <c r="AI370" i="1" s="1"/>
  <c r="H370" i="1"/>
  <c r="J370" i="1" s="1"/>
  <c r="AH85" i="1"/>
  <c r="H84" i="1"/>
  <c r="J84" i="1" s="1"/>
  <c r="D181" i="1"/>
  <c r="E180" i="1"/>
  <c r="AV33" i="1" l="1"/>
  <c r="AW33" i="1" s="1"/>
  <c r="AY33" i="1" s="1"/>
  <c r="AZ33" i="1" s="1"/>
  <c r="AD34" i="1" s="1"/>
  <c r="AE34" i="1"/>
  <c r="AQ34" i="1" s="1"/>
  <c r="AH371" i="1"/>
  <c r="AI371" i="1" s="1"/>
  <c r="H371" i="1"/>
  <c r="J371" i="1" s="1"/>
  <c r="AH612" i="1"/>
  <c r="AI612" i="1" s="1"/>
  <c r="H612" i="1"/>
  <c r="J612" i="1" s="1"/>
  <c r="AH86" i="1"/>
  <c r="H85" i="1"/>
  <c r="J85" i="1" s="1"/>
  <c r="D182" i="1"/>
  <c r="E181" i="1"/>
  <c r="AF34" i="1" l="1"/>
  <c r="AM34" i="1"/>
  <c r="AG34" i="1"/>
  <c r="AJ34" i="1" s="1"/>
  <c r="AX34" i="1"/>
  <c r="AH613" i="1"/>
  <c r="AI613" i="1" s="1"/>
  <c r="H613" i="1"/>
  <c r="J613" i="1" s="1"/>
  <c r="AH372" i="1"/>
  <c r="AI372" i="1" s="1"/>
  <c r="H372" i="1"/>
  <c r="J372" i="1" s="1"/>
  <c r="AH87" i="1"/>
  <c r="H86" i="1"/>
  <c r="J86" i="1" s="1"/>
  <c r="D183" i="1"/>
  <c r="E182" i="1"/>
  <c r="AK34" i="1" l="1"/>
  <c r="AN34" i="1"/>
  <c r="AP34" i="1"/>
  <c r="AR34" i="1" s="1"/>
  <c r="AH373" i="1"/>
  <c r="AI373" i="1" s="1"/>
  <c r="H373" i="1"/>
  <c r="J373" i="1" s="1"/>
  <c r="AH614" i="1"/>
  <c r="AI614" i="1" s="1"/>
  <c r="H614" i="1"/>
  <c r="J614" i="1" s="1"/>
  <c r="AH88" i="1"/>
  <c r="H87" i="1"/>
  <c r="J87" i="1" s="1"/>
  <c r="D184" i="1"/>
  <c r="E183" i="1"/>
  <c r="AU34" i="1" l="1"/>
  <c r="AH615" i="1"/>
  <c r="AI615" i="1" s="1"/>
  <c r="H615" i="1"/>
  <c r="J615" i="1" s="1"/>
  <c r="AH374" i="1"/>
  <c r="AI374" i="1" s="1"/>
  <c r="H374" i="1"/>
  <c r="J374" i="1" s="1"/>
  <c r="AH89" i="1"/>
  <c r="H88" i="1"/>
  <c r="J88" i="1" s="1"/>
  <c r="D185" i="1"/>
  <c r="E184" i="1"/>
  <c r="AV34" i="1" l="1"/>
  <c r="AW34" i="1" s="1"/>
  <c r="AY34" i="1" s="1"/>
  <c r="AZ34" i="1" s="1"/>
  <c r="AD35" i="1" s="1"/>
  <c r="AE35" i="1"/>
  <c r="AQ35" i="1" s="1"/>
  <c r="AH375" i="1"/>
  <c r="AI375" i="1" s="1"/>
  <c r="H375" i="1"/>
  <c r="J375" i="1" s="1"/>
  <c r="AH616" i="1"/>
  <c r="AI616" i="1" s="1"/>
  <c r="H616" i="1"/>
  <c r="J616" i="1" s="1"/>
  <c r="AH90" i="1"/>
  <c r="H89" i="1"/>
  <c r="J89" i="1" s="1"/>
  <c r="D186" i="1"/>
  <c r="E185" i="1"/>
  <c r="AF35" i="1" l="1"/>
  <c r="AM35" i="1"/>
  <c r="AG35" i="1"/>
  <c r="AJ35" i="1" s="1"/>
  <c r="AK35" i="1" s="1"/>
  <c r="AX35" i="1"/>
  <c r="AH617" i="1"/>
  <c r="AI617" i="1" s="1"/>
  <c r="H617" i="1"/>
  <c r="J617" i="1" s="1"/>
  <c r="AH376" i="1"/>
  <c r="AI376" i="1" s="1"/>
  <c r="H376" i="1"/>
  <c r="J376" i="1" s="1"/>
  <c r="AH91" i="1"/>
  <c r="H90" i="1"/>
  <c r="J90" i="1" s="1"/>
  <c r="D187" i="1"/>
  <c r="E186" i="1"/>
  <c r="AN35" i="1" l="1"/>
  <c r="AP35" i="1"/>
  <c r="AH377" i="1"/>
  <c r="AI377" i="1" s="1"/>
  <c r="H377" i="1"/>
  <c r="J377" i="1" s="1"/>
  <c r="AH618" i="1"/>
  <c r="AI618" i="1" s="1"/>
  <c r="H618" i="1"/>
  <c r="J618" i="1" s="1"/>
  <c r="AH92" i="1"/>
  <c r="H91" i="1"/>
  <c r="J91" i="1" s="1"/>
  <c r="D188" i="1"/>
  <c r="E187" i="1"/>
  <c r="AR35" i="1" l="1"/>
  <c r="AU35" i="1" s="1"/>
  <c r="AH619" i="1"/>
  <c r="AI619" i="1" s="1"/>
  <c r="H619" i="1"/>
  <c r="J619" i="1" s="1"/>
  <c r="AH378" i="1"/>
  <c r="AI378" i="1" s="1"/>
  <c r="H378" i="1"/>
  <c r="J378" i="1" s="1"/>
  <c r="AH93" i="1"/>
  <c r="H92" i="1"/>
  <c r="J92" i="1" s="1"/>
  <c r="D189" i="1"/>
  <c r="E188" i="1"/>
  <c r="AE36" i="1" l="1"/>
  <c r="AQ36" i="1" s="1"/>
  <c r="AV35" i="1"/>
  <c r="AW35" i="1" s="1"/>
  <c r="AY35" i="1" s="1"/>
  <c r="AZ35" i="1" s="1"/>
  <c r="AD36" i="1" s="1"/>
  <c r="AG36" i="1" s="1"/>
  <c r="AJ36" i="1" s="1"/>
  <c r="AM36" i="1"/>
  <c r="AF36" i="1"/>
  <c r="AH620" i="1"/>
  <c r="AI620" i="1" s="1"/>
  <c r="H620" i="1"/>
  <c r="J620" i="1" s="1"/>
  <c r="AH379" i="1"/>
  <c r="AI379" i="1" s="1"/>
  <c r="H379" i="1"/>
  <c r="J379" i="1" s="1"/>
  <c r="AH94" i="1"/>
  <c r="H93" i="1"/>
  <c r="J93" i="1" s="1"/>
  <c r="D190" i="1"/>
  <c r="E189" i="1"/>
  <c r="AK36" i="1" l="1"/>
  <c r="AX36" i="1"/>
  <c r="AN36" i="1"/>
  <c r="AP36" i="1"/>
  <c r="AH380" i="1"/>
  <c r="AI380" i="1" s="1"/>
  <c r="H380" i="1"/>
  <c r="J380" i="1" s="1"/>
  <c r="AH621" i="1"/>
  <c r="AI621" i="1" s="1"/>
  <c r="H621" i="1"/>
  <c r="J621" i="1" s="1"/>
  <c r="AH95" i="1"/>
  <c r="H94" i="1"/>
  <c r="J94" i="1" s="1"/>
  <c r="D191" i="1"/>
  <c r="E190" i="1"/>
  <c r="AR36" i="1" l="1"/>
  <c r="AU36" i="1" s="1"/>
  <c r="AH622" i="1"/>
  <c r="AI622" i="1" s="1"/>
  <c r="H622" i="1"/>
  <c r="J622" i="1" s="1"/>
  <c r="AH381" i="1"/>
  <c r="AI381" i="1" s="1"/>
  <c r="H381" i="1"/>
  <c r="J381" i="1" s="1"/>
  <c r="AH96" i="1"/>
  <c r="H95" i="1"/>
  <c r="J95" i="1" s="1"/>
  <c r="D192" i="1"/>
  <c r="E191" i="1"/>
  <c r="AV36" i="1" l="1"/>
  <c r="AW36" i="1" s="1"/>
  <c r="AY36" i="1" s="1"/>
  <c r="AZ36" i="1" s="1"/>
  <c r="AD37" i="1" s="1"/>
  <c r="AE37" i="1"/>
  <c r="AQ37" i="1" s="1"/>
  <c r="AG37" i="1"/>
  <c r="AJ37" i="1" s="1"/>
  <c r="AX37" i="1"/>
  <c r="AM37" i="1"/>
  <c r="AH382" i="1"/>
  <c r="AI382" i="1" s="1"/>
  <c r="H382" i="1"/>
  <c r="J382" i="1" s="1"/>
  <c r="AH623" i="1"/>
  <c r="AI623" i="1" s="1"/>
  <c r="H623" i="1"/>
  <c r="J623" i="1" s="1"/>
  <c r="AH97" i="1"/>
  <c r="H96" i="1"/>
  <c r="J96" i="1" s="1"/>
  <c r="D193" i="1"/>
  <c r="E192" i="1"/>
  <c r="AF37" i="1" l="1"/>
  <c r="AK37" i="1" s="1"/>
  <c r="AN37" i="1"/>
  <c r="AP37" i="1"/>
  <c r="AH624" i="1"/>
  <c r="AI624" i="1" s="1"/>
  <c r="H624" i="1"/>
  <c r="J624" i="1" s="1"/>
  <c r="AH383" i="1"/>
  <c r="AI383" i="1" s="1"/>
  <c r="H383" i="1"/>
  <c r="J383" i="1" s="1"/>
  <c r="AH98" i="1"/>
  <c r="H97" i="1"/>
  <c r="J97" i="1" s="1"/>
  <c r="D194" i="1"/>
  <c r="E193" i="1"/>
  <c r="AR37" i="1" l="1"/>
  <c r="AU37" i="1" s="1"/>
  <c r="AH384" i="1"/>
  <c r="AI384" i="1" s="1"/>
  <c r="H384" i="1"/>
  <c r="J384" i="1" s="1"/>
  <c r="AH625" i="1"/>
  <c r="AI625" i="1" s="1"/>
  <c r="H625" i="1"/>
  <c r="J625" i="1" s="1"/>
  <c r="AH99" i="1"/>
  <c r="H98" i="1"/>
  <c r="J98" i="1" s="1"/>
  <c r="D195" i="1"/>
  <c r="E194" i="1"/>
  <c r="AE38" i="1" l="1"/>
  <c r="AQ38" i="1" s="1"/>
  <c r="AV37" i="1"/>
  <c r="AW37" i="1" s="1"/>
  <c r="AY37" i="1" s="1"/>
  <c r="AZ37" i="1" s="1"/>
  <c r="AD38" i="1" s="1"/>
  <c r="AG38" i="1" s="1"/>
  <c r="AJ38" i="1" s="1"/>
  <c r="AM38" i="1"/>
  <c r="AX38" i="1"/>
  <c r="AF38" i="1"/>
  <c r="AH385" i="1"/>
  <c r="AI385" i="1" s="1"/>
  <c r="H385" i="1"/>
  <c r="J385" i="1" s="1"/>
  <c r="AH626" i="1"/>
  <c r="AI626" i="1" s="1"/>
  <c r="H626" i="1"/>
  <c r="J626" i="1" s="1"/>
  <c r="H99" i="1"/>
  <c r="J99" i="1" s="1"/>
  <c r="D196" i="1"/>
  <c r="E195" i="1"/>
  <c r="AK38" i="1" l="1"/>
  <c r="AN38" i="1"/>
  <c r="AP38" i="1"/>
  <c r="AR38" i="1" s="1"/>
  <c r="AH627" i="1"/>
  <c r="AI627" i="1" s="1"/>
  <c r="H627" i="1"/>
  <c r="J627" i="1" s="1"/>
  <c r="AH100" i="1"/>
  <c r="AH386" i="1"/>
  <c r="AI386" i="1" s="1"/>
  <c r="H386" i="1"/>
  <c r="J386" i="1" s="1"/>
  <c r="AH101" i="1"/>
  <c r="H100" i="1"/>
  <c r="J100" i="1" s="1"/>
  <c r="D197" i="1"/>
  <c r="E196" i="1"/>
  <c r="AU38" i="1" l="1"/>
  <c r="AH628" i="1"/>
  <c r="AI628" i="1" s="1"/>
  <c r="H628" i="1"/>
  <c r="J628" i="1" s="1"/>
  <c r="AH387" i="1"/>
  <c r="AI387" i="1" s="1"/>
  <c r="H387" i="1"/>
  <c r="J387" i="1" s="1"/>
  <c r="AH102" i="1"/>
  <c r="H101" i="1"/>
  <c r="J101" i="1" s="1"/>
  <c r="D198" i="1"/>
  <c r="E197" i="1"/>
  <c r="AE39" i="1" l="1"/>
  <c r="AQ39" i="1" s="1"/>
  <c r="AV38" i="1"/>
  <c r="AW38" i="1" s="1"/>
  <c r="AY38" i="1" s="1"/>
  <c r="AZ38" i="1" s="1"/>
  <c r="AD39" i="1" s="1"/>
  <c r="AH388" i="1"/>
  <c r="AI388" i="1" s="1"/>
  <c r="H388" i="1"/>
  <c r="J388" i="1" s="1"/>
  <c r="AH629" i="1"/>
  <c r="AI629" i="1" s="1"/>
  <c r="H629" i="1"/>
  <c r="J629" i="1" s="1"/>
  <c r="AH103" i="1"/>
  <c r="H102" i="1"/>
  <c r="J102" i="1" s="1"/>
  <c r="D199" i="1"/>
  <c r="E198" i="1"/>
  <c r="AX39" i="1" l="1"/>
  <c r="AG39" i="1"/>
  <c r="AJ39" i="1" s="1"/>
  <c r="AM39" i="1"/>
  <c r="AF39" i="1"/>
  <c r="AH389" i="1"/>
  <c r="AI389" i="1" s="1"/>
  <c r="H389" i="1"/>
  <c r="J389" i="1" s="1"/>
  <c r="AH630" i="1"/>
  <c r="AI630" i="1" s="1"/>
  <c r="H630" i="1"/>
  <c r="J630" i="1" s="1"/>
  <c r="AH104" i="1"/>
  <c r="H103" i="1"/>
  <c r="J103" i="1" s="1"/>
  <c r="D200" i="1"/>
  <c r="E199" i="1"/>
  <c r="AK39" i="1" l="1"/>
  <c r="AN39" i="1"/>
  <c r="AP39" i="1"/>
  <c r="AR39" i="1" s="1"/>
  <c r="AH390" i="1"/>
  <c r="AI390" i="1" s="1"/>
  <c r="H390" i="1"/>
  <c r="J390" i="1" s="1"/>
  <c r="AH631" i="1"/>
  <c r="AI631" i="1" s="1"/>
  <c r="H631" i="1"/>
  <c r="J631" i="1" s="1"/>
  <c r="AH105" i="1"/>
  <c r="H104" i="1"/>
  <c r="J104" i="1" s="1"/>
  <c r="D201" i="1"/>
  <c r="E200" i="1"/>
  <c r="AU39" i="1" l="1"/>
  <c r="AH632" i="1"/>
  <c r="AI632" i="1" s="1"/>
  <c r="H632" i="1"/>
  <c r="J632" i="1" s="1"/>
  <c r="AH391" i="1"/>
  <c r="AI391" i="1" s="1"/>
  <c r="H391" i="1"/>
  <c r="J391" i="1" s="1"/>
  <c r="H105" i="1"/>
  <c r="J105" i="1" s="1"/>
  <c r="G106" i="1"/>
  <c r="D202" i="1"/>
  <c r="E201" i="1"/>
  <c r="AE40" i="1" l="1"/>
  <c r="AQ40" i="1" s="1"/>
  <c r="AV39" i="1"/>
  <c r="AW39" i="1" s="1"/>
  <c r="AY39" i="1" s="1"/>
  <c r="AZ39" i="1" s="1"/>
  <c r="AD40" i="1" s="1"/>
  <c r="AH633" i="1"/>
  <c r="AI633" i="1" s="1"/>
  <c r="H633" i="1"/>
  <c r="J633" i="1" s="1"/>
  <c r="AH392" i="1"/>
  <c r="AI392" i="1" s="1"/>
  <c r="H392" i="1"/>
  <c r="J392" i="1" s="1"/>
  <c r="D203" i="1"/>
  <c r="E202" i="1"/>
  <c r="AG40" i="1" l="1"/>
  <c r="AJ40" i="1" s="1"/>
  <c r="AX40" i="1"/>
  <c r="AM40" i="1"/>
  <c r="AF40" i="1"/>
  <c r="AH634" i="1"/>
  <c r="AI634" i="1" s="1"/>
  <c r="H634" i="1"/>
  <c r="J634" i="1" s="1"/>
  <c r="AH393" i="1"/>
  <c r="AI393" i="1" s="1"/>
  <c r="H393" i="1"/>
  <c r="J393" i="1" s="1"/>
  <c r="D204" i="1"/>
  <c r="E203" i="1"/>
  <c r="AK40" i="1" l="1"/>
  <c r="AN40" i="1"/>
  <c r="AP40" i="1"/>
  <c r="AR40" i="1" s="1"/>
  <c r="H199" i="1"/>
  <c r="J199" i="1" s="1"/>
  <c r="AH199" i="1"/>
  <c r="AI199" i="1" s="1"/>
  <c r="H187" i="1"/>
  <c r="J187" i="1" s="1"/>
  <c r="AH187" i="1"/>
  <c r="AI187" i="1" s="1"/>
  <c r="H179" i="1"/>
  <c r="J179" i="1" s="1"/>
  <c r="AH179" i="1"/>
  <c r="AI179" i="1" s="1"/>
  <c r="H167" i="1"/>
  <c r="J167" i="1" s="1"/>
  <c r="AH167" i="1"/>
  <c r="AI167" i="1" s="1"/>
  <c r="H155" i="1"/>
  <c r="J155" i="1" s="1"/>
  <c r="AH155" i="1"/>
  <c r="AI155" i="1" s="1"/>
  <c r="H147" i="1"/>
  <c r="J147" i="1" s="1"/>
  <c r="AH147" i="1"/>
  <c r="H139" i="1"/>
  <c r="J139" i="1" s="1"/>
  <c r="AH139" i="1"/>
  <c r="H131" i="1"/>
  <c r="J131" i="1" s="1"/>
  <c r="AH131" i="1"/>
  <c r="H127" i="1"/>
  <c r="J127" i="1" s="1"/>
  <c r="AH127" i="1"/>
  <c r="H119" i="1"/>
  <c r="J119" i="1" s="1"/>
  <c r="AH119" i="1"/>
  <c r="H115" i="1"/>
  <c r="J115" i="1" s="1"/>
  <c r="AH115" i="1"/>
  <c r="H111" i="1"/>
  <c r="J111" i="1" s="1"/>
  <c r="AH111" i="1"/>
  <c r="AH394" i="1"/>
  <c r="AI394" i="1" s="1"/>
  <c r="H394" i="1"/>
  <c r="J394" i="1" s="1"/>
  <c r="G394" i="1"/>
  <c r="H198" i="1"/>
  <c r="J198" i="1" s="1"/>
  <c r="AH198" i="1"/>
  <c r="AI198" i="1" s="1"/>
  <c r="H194" i="1"/>
  <c r="J194" i="1" s="1"/>
  <c r="AH194" i="1"/>
  <c r="AI194" i="1" s="1"/>
  <c r="H190" i="1"/>
  <c r="J190" i="1" s="1"/>
  <c r="AH190" i="1"/>
  <c r="AI190" i="1" s="1"/>
  <c r="H186" i="1"/>
  <c r="J186" i="1" s="1"/>
  <c r="AH186" i="1"/>
  <c r="AI186" i="1" s="1"/>
  <c r="H182" i="1"/>
  <c r="J182" i="1" s="1"/>
  <c r="AH182" i="1"/>
  <c r="AI182" i="1" s="1"/>
  <c r="H178" i="1"/>
  <c r="J178" i="1" s="1"/>
  <c r="AH178" i="1"/>
  <c r="AI178" i="1" s="1"/>
  <c r="H174" i="1"/>
  <c r="J174" i="1" s="1"/>
  <c r="AH174" i="1"/>
  <c r="AI174" i="1" s="1"/>
  <c r="H170" i="1"/>
  <c r="J170" i="1" s="1"/>
  <c r="AH170" i="1"/>
  <c r="AI170" i="1" s="1"/>
  <c r="H166" i="1"/>
  <c r="J166" i="1" s="1"/>
  <c r="AH166" i="1"/>
  <c r="AI166" i="1" s="1"/>
  <c r="H162" i="1"/>
  <c r="J162" i="1" s="1"/>
  <c r="AH162" i="1"/>
  <c r="AI162" i="1" s="1"/>
  <c r="H158" i="1"/>
  <c r="J158" i="1" s="1"/>
  <c r="AH158" i="1"/>
  <c r="AI158" i="1" s="1"/>
  <c r="H154" i="1"/>
  <c r="J154" i="1" s="1"/>
  <c r="AH154" i="1"/>
  <c r="AI154" i="1" s="1"/>
  <c r="H150" i="1"/>
  <c r="J150" i="1" s="1"/>
  <c r="AH150" i="1"/>
  <c r="H146" i="1"/>
  <c r="J146" i="1" s="1"/>
  <c r="AH146" i="1"/>
  <c r="H142" i="1"/>
  <c r="J142" i="1" s="1"/>
  <c r="AH142" i="1"/>
  <c r="H138" i="1"/>
  <c r="J138" i="1" s="1"/>
  <c r="AH138" i="1"/>
  <c r="H134" i="1"/>
  <c r="J134" i="1" s="1"/>
  <c r="AH134" i="1"/>
  <c r="H130" i="1"/>
  <c r="J130" i="1" s="1"/>
  <c r="AH130" i="1"/>
  <c r="H126" i="1"/>
  <c r="J126" i="1" s="1"/>
  <c r="AH126" i="1"/>
  <c r="H122" i="1"/>
  <c r="J122" i="1" s="1"/>
  <c r="AH122" i="1"/>
  <c r="H118" i="1"/>
  <c r="J118" i="1" s="1"/>
  <c r="AH118" i="1"/>
  <c r="H114" i="1"/>
  <c r="J114" i="1" s="1"/>
  <c r="AH114" i="1"/>
  <c r="H110" i="1"/>
  <c r="J110" i="1" s="1"/>
  <c r="AH110" i="1"/>
  <c r="H195" i="1"/>
  <c r="J195" i="1" s="1"/>
  <c r="AH195" i="1"/>
  <c r="AI195" i="1" s="1"/>
  <c r="H183" i="1"/>
  <c r="J183" i="1" s="1"/>
  <c r="AH183" i="1"/>
  <c r="AI183" i="1" s="1"/>
  <c r="H171" i="1"/>
  <c r="J171" i="1" s="1"/>
  <c r="AH171" i="1"/>
  <c r="AI171" i="1" s="1"/>
  <c r="H159" i="1"/>
  <c r="J159" i="1" s="1"/>
  <c r="AH159" i="1"/>
  <c r="AI159" i="1" s="1"/>
  <c r="H151" i="1"/>
  <c r="J151" i="1" s="1"/>
  <c r="AH151" i="1"/>
  <c r="H143" i="1"/>
  <c r="J143" i="1" s="1"/>
  <c r="AH143" i="1"/>
  <c r="H135" i="1"/>
  <c r="J135" i="1" s="1"/>
  <c r="AH135" i="1"/>
  <c r="H123" i="1"/>
  <c r="J123" i="1" s="1"/>
  <c r="AH123" i="1"/>
  <c r="H201" i="1"/>
  <c r="J201" i="1" s="1"/>
  <c r="AH201" i="1"/>
  <c r="AI201" i="1" s="1"/>
  <c r="H197" i="1"/>
  <c r="J197" i="1" s="1"/>
  <c r="AH197" i="1"/>
  <c r="AI197" i="1" s="1"/>
  <c r="H193" i="1"/>
  <c r="J193" i="1" s="1"/>
  <c r="AH193" i="1"/>
  <c r="AI193" i="1" s="1"/>
  <c r="H189" i="1"/>
  <c r="J189" i="1" s="1"/>
  <c r="AH189" i="1"/>
  <c r="AI189" i="1" s="1"/>
  <c r="H185" i="1"/>
  <c r="J185" i="1" s="1"/>
  <c r="AH185" i="1"/>
  <c r="AI185" i="1" s="1"/>
  <c r="H181" i="1"/>
  <c r="J181" i="1" s="1"/>
  <c r="AH181" i="1"/>
  <c r="AI181" i="1" s="1"/>
  <c r="H177" i="1"/>
  <c r="J177" i="1" s="1"/>
  <c r="AH177" i="1"/>
  <c r="AI177" i="1" s="1"/>
  <c r="H173" i="1"/>
  <c r="J173" i="1" s="1"/>
  <c r="AH173" i="1"/>
  <c r="AI173" i="1" s="1"/>
  <c r="H169" i="1"/>
  <c r="J169" i="1" s="1"/>
  <c r="AH169" i="1"/>
  <c r="AI169" i="1" s="1"/>
  <c r="H165" i="1"/>
  <c r="J165" i="1" s="1"/>
  <c r="AH165" i="1"/>
  <c r="AI165" i="1" s="1"/>
  <c r="H161" i="1"/>
  <c r="J161" i="1" s="1"/>
  <c r="AH161" i="1"/>
  <c r="AI161" i="1" s="1"/>
  <c r="H157" i="1"/>
  <c r="J157" i="1" s="1"/>
  <c r="AH157" i="1"/>
  <c r="AI157" i="1" s="1"/>
  <c r="H153" i="1"/>
  <c r="J153" i="1" s="1"/>
  <c r="AH153" i="1"/>
  <c r="H149" i="1"/>
  <c r="J149" i="1" s="1"/>
  <c r="AH149" i="1"/>
  <c r="H145" i="1"/>
  <c r="J145" i="1" s="1"/>
  <c r="AH145" i="1"/>
  <c r="H141" i="1"/>
  <c r="J141" i="1" s="1"/>
  <c r="AH141" i="1"/>
  <c r="H137" i="1"/>
  <c r="J137" i="1" s="1"/>
  <c r="AH137" i="1"/>
  <c r="H133" i="1"/>
  <c r="J133" i="1" s="1"/>
  <c r="AH133" i="1"/>
  <c r="H129" i="1"/>
  <c r="J129" i="1" s="1"/>
  <c r="AH129" i="1"/>
  <c r="H125" i="1"/>
  <c r="J125" i="1" s="1"/>
  <c r="AH125" i="1"/>
  <c r="H121" i="1"/>
  <c r="J121" i="1" s="1"/>
  <c r="AH121" i="1"/>
  <c r="H117" i="1"/>
  <c r="J117" i="1" s="1"/>
  <c r="AH117" i="1"/>
  <c r="H113" i="1"/>
  <c r="J113" i="1" s="1"/>
  <c r="AH113" i="1"/>
  <c r="H109" i="1"/>
  <c r="J109" i="1" s="1"/>
  <c r="AH109" i="1"/>
  <c r="H191" i="1"/>
  <c r="J191" i="1" s="1"/>
  <c r="AH191" i="1"/>
  <c r="AI191" i="1" s="1"/>
  <c r="H175" i="1"/>
  <c r="J175" i="1" s="1"/>
  <c r="AH175" i="1"/>
  <c r="AI175" i="1" s="1"/>
  <c r="H163" i="1"/>
  <c r="J163" i="1" s="1"/>
  <c r="AH163" i="1"/>
  <c r="AI163" i="1" s="1"/>
  <c r="H200" i="1"/>
  <c r="J200" i="1" s="1"/>
  <c r="AH200" i="1"/>
  <c r="AI200" i="1" s="1"/>
  <c r="H196" i="1"/>
  <c r="J196" i="1" s="1"/>
  <c r="AH196" i="1"/>
  <c r="AI196" i="1" s="1"/>
  <c r="H192" i="1"/>
  <c r="J192" i="1" s="1"/>
  <c r="AH192" i="1"/>
  <c r="AI192" i="1" s="1"/>
  <c r="H188" i="1"/>
  <c r="J188" i="1" s="1"/>
  <c r="AH188" i="1"/>
  <c r="AI188" i="1" s="1"/>
  <c r="H184" i="1"/>
  <c r="J184" i="1" s="1"/>
  <c r="AH184" i="1"/>
  <c r="AI184" i="1" s="1"/>
  <c r="H180" i="1"/>
  <c r="J180" i="1" s="1"/>
  <c r="AH180" i="1"/>
  <c r="AI180" i="1" s="1"/>
  <c r="H176" i="1"/>
  <c r="J176" i="1" s="1"/>
  <c r="AH176" i="1"/>
  <c r="AI176" i="1" s="1"/>
  <c r="H172" i="1"/>
  <c r="J172" i="1" s="1"/>
  <c r="AH172" i="1"/>
  <c r="AI172" i="1" s="1"/>
  <c r="H168" i="1"/>
  <c r="J168" i="1" s="1"/>
  <c r="AH168" i="1"/>
  <c r="AI168" i="1" s="1"/>
  <c r="H164" i="1"/>
  <c r="J164" i="1" s="1"/>
  <c r="AH164" i="1"/>
  <c r="AI164" i="1" s="1"/>
  <c r="H160" i="1"/>
  <c r="J160" i="1" s="1"/>
  <c r="AH160" i="1"/>
  <c r="AI160" i="1" s="1"/>
  <c r="H156" i="1"/>
  <c r="J156" i="1" s="1"/>
  <c r="AH156" i="1"/>
  <c r="AI156" i="1" s="1"/>
  <c r="H152" i="1"/>
  <c r="J152" i="1" s="1"/>
  <c r="AH152" i="1"/>
  <c r="H148" i="1"/>
  <c r="J148" i="1" s="1"/>
  <c r="AH148" i="1"/>
  <c r="H144" i="1"/>
  <c r="J144" i="1" s="1"/>
  <c r="AH144" i="1"/>
  <c r="H140" i="1"/>
  <c r="J140" i="1" s="1"/>
  <c r="AH140" i="1"/>
  <c r="H136" i="1"/>
  <c r="J136" i="1" s="1"/>
  <c r="AH136" i="1"/>
  <c r="H132" i="1"/>
  <c r="J132" i="1" s="1"/>
  <c r="AH132" i="1"/>
  <c r="H128" i="1"/>
  <c r="J128" i="1" s="1"/>
  <c r="AH128" i="1"/>
  <c r="H124" i="1"/>
  <c r="J124" i="1" s="1"/>
  <c r="AH124" i="1"/>
  <c r="H120" i="1"/>
  <c r="J120" i="1" s="1"/>
  <c r="AH120" i="1"/>
  <c r="H116" i="1"/>
  <c r="J116" i="1" s="1"/>
  <c r="AH116" i="1"/>
  <c r="H112" i="1"/>
  <c r="J112" i="1" s="1"/>
  <c r="AH112" i="1"/>
  <c r="H108" i="1"/>
  <c r="J108" i="1" s="1"/>
  <c r="AH108" i="1"/>
  <c r="AH635" i="1"/>
  <c r="AI635" i="1" s="1"/>
  <c r="H635" i="1"/>
  <c r="J635" i="1" s="1"/>
  <c r="G202" i="1"/>
  <c r="D205" i="1"/>
  <c r="E204" i="1"/>
  <c r="AU40" i="1" l="1"/>
  <c r="AH636" i="1"/>
  <c r="AI636" i="1" s="1"/>
  <c r="H636" i="1"/>
  <c r="J636" i="1" s="1"/>
  <c r="AH395" i="1"/>
  <c r="AI395" i="1" s="1"/>
  <c r="H395" i="1"/>
  <c r="J395" i="1" s="1"/>
  <c r="D206" i="1"/>
  <c r="E205" i="1"/>
  <c r="AE41" i="1" l="1"/>
  <c r="AQ41" i="1" s="1"/>
  <c r="AV40" i="1"/>
  <c r="AW40" i="1" s="1"/>
  <c r="AY40" i="1" s="1"/>
  <c r="AZ40" i="1" s="1"/>
  <c r="AD41" i="1" s="1"/>
  <c r="AH396" i="1"/>
  <c r="AI396" i="1" s="1"/>
  <c r="H396" i="1"/>
  <c r="J396" i="1" s="1"/>
  <c r="AH637" i="1"/>
  <c r="AI637" i="1" s="1"/>
  <c r="H637" i="1"/>
  <c r="J637" i="1" s="1"/>
  <c r="D207" i="1"/>
  <c r="E206" i="1"/>
  <c r="AG41" i="1" l="1"/>
  <c r="AJ41" i="1" s="1"/>
  <c r="AX41" i="1"/>
  <c r="AM41" i="1"/>
  <c r="AF41" i="1"/>
  <c r="AH397" i="1"/>
  <c r="AI397" i="1" s="1"/>
  <c r="H397" i="1"/>
  <c r="J397" i="1" s="1"/>
  <c r="AH638" i="1"/>
  <c r="AI638" i="1" s="1"/>
  <c r="H638" i="1"/>
  <c r="J638" i="1" s="1"/>
  <c r="D208" i="1"/>
  <c r="E207" i="1"/>
  <c r="AK41" i="1" l="1"/>
  <c r="AN41" i="1"/>
  <c r="AP41" i="1"/>
  <c r="AR41" i="1" s="1"/>
  <c r="AH398" i="1"/>
  <c r="AI398" i="1" s="1"/>
  <c r="H398" i="1"/>
  <c r="J398" i="1" s="1"/>
  <c r="AH639" i="1"/>
  <c r="AI639" i="1" s="1"/>
  <c r="H639" i="1"/>
  <c r="J639" i="1" s="1"/>
  <c r="D209" i="1"/>
  <c r="E208" i="1"/>
  <c r="AU41" i="1" l="1"/>
  <c r="AH640" i="1"/>
  <c r="AI640" i="1" s="1"/>
  <c r="H640" i="1"/>
  <c r="J640" i="1" s="1"/>
  <c r="AH399" i="1"/>
  <c r="AI399" i="1" s="1"/>
  <c r="H399" i="1"/>
  <c r="J399" i="1" s="1"/>
  <c r="D210" i="1"/>
  <c r="E209" i="1"/>
  <c r="AE42" i="1" l="1"/>
  <c r="AQ42" i="1" s="1"/>
  <c r="AV41" i="1"/>
  <c r="AW41" i="1" s="1"/>
  <c r="AY41" i="1" s="1"/>
  <c r="AZ41" i="1" s="1"/>
  <c r="AD42" i="1" s="1"/>
  <c r="AH641" i="1"/>
  <c r="AI641" i="1" s="1"/>
  <c r="H641" i="1"/>
  <c r="J641" i="1" s="1"/>
  <c r="AH400" i="1"/>
  <c r="AI400" i="1" s="1"/>
  <c r="H400" i="1"/>
  <c r="J400" i="1" s="1"/>
  <c r="D211" i="1"/>
  <c r="E210" i="1"/>
  <c r="AG42" i="1" l="1"/>
  <c r="AJ42" i="1" s="1"/>
  <c r="AX42" i="1"/>
  <c r="AM42" i="1"/>
  <c r="AF42" i="1"/>
  <c r="AH642" i="1"/>
  <c r="AI642" i="1" s="1"/>
  <c r="H642" i="1"/>
  <c r="J642" i="1" s="1"/>
  <c r="AH401" i="1"/>
  <c r="AI401" i="1" s="1"/>
  <c r="H401" i="1"/>
  <c r="J401" i="1" s="1"/>
  <c r="D212" i="1"/>
  <c r="E211" i="1"/>
  <c r="AK42" i="1" l="1"/>
  <c r="AN42" i="1"/>
  <c r="AP42" i="1"/>
  <c r="AR42" i="1" s="1"/>
  <c r="AH643" i="1"/>
  <c r="AI643" i="1" s="1"/>
  <c r="H643" i="1"/>
  <c r="J643" i="1" s="1"/>
  <c r="AH402" i="1"/>
  <c r="AI402" i="1" s="1"/>
  <c r="H402" i="1"/>
  <c r="J402" i="1" s="1"/>
  <c r="D213" i="1"/>
  <c r="E212" i="1"/>
  <c r="AU42" i="1" l="1"/>
  <c r="AH403" i="1"/>
  <c r="AI403" i="1" s="1"/>
  <c r="H403" i="1"/>
  <c r="J403" i="1" s="1"/>
  <c r="AH644" i="1"/>
  <c r="AI644" i="1" s="1"/>
  <c r="H644" i="1"/>
  <c r="J644" i="1" s="1"/>
  <c r="D214" i="1"/>
  <c r="E213" i="1"/>
  <c r="AE43" i="1" l="1"/>
  <c r="AQ43" i="1" s="1"/>
  <c r="AV42" i="1"/>
  <c r="AW42" i="1" s="1"/>
  <c r="AY42" i="1" s="1"/>
  <c r="AZ42" i="1" s="1"/>
  <c r="AD43" i="1" s="1"/>
  <c r="AH645" i="1"/>
  <c r="AI645" i="1" s="1"/>
  <c r="H645" i="1"/>
  <c r="J645" i="1" s="1"/>
  <c r="AH404" i="1"/>
  <c r="AI404" i="1" s="1"/>
  <c r="H404" i="1"/>
  <c r="J404" i="1" s="1"/>
  <c r="D215" i="1"/>
  <c r="E214" i="1"/>
  <c r="AM43" i="1" l="1"/>
  <c r="AG43" i="1"/>
  <c r="AJ43" i="1" s="1"/>
  <c r="AX43" i="1"/>
  <c r="AF43" i="1"/>
  <c r="AH646" i="1"/>
  <c r="AI646" i="1" s="1"/>
  <c r="H646" i="1"/>
  <c r="J646" i="1" s="1"/>
  <c r="AH405" i="1"/>
  <c r="AI405" i="1" s="1"/>
  <c r="H405" i="1"/>
  <c r="J405" i="1" s="1"/>
  <c r="D216" i="1"/>
  <c r="E215" i="1"/>
  <c r="AK43" i="1" l="1"/>
  <c r="AN43" i="1"/>
  <c r="AP43" i="1"/>
  <c r="AH406" i="1"/>
  <c r="AI406" i="1" s="1"/>
  <c r="H406" i="1"/>
  <c r="J406" i="1" s="1"/>
  <c r="AH647" i="1"/>
  <c r="AI647" i="1" s="1"/>
  <c r="H647" i="1"/>
  <c r="J647" i="1" s="1"/>
  <c r="D217" i="1"/>
  <c r="E216" i="1"/>
  <c r="AR43" i="1" l="1"/>
  <c r="AU43" i="1" s="1"/>
  <c r="AH648" i="1"/>
  <c r="AI648" i="1" s="1"/>
  <c r="H648" i="1"/>
  <c r="J648" i="1" s="1"/>
  <c r="AH407" i="1"/>
  <c r="AI407" i="1" s="1"/>
  <c r="H407" i="1"/>
  <c r="J407" i="1" s="1"/>
  <c r="D218" i="1"/>
  <c r="E217" i="1"/>
  <c r="AV43" i="1" l="1"/>
  <c r="AW43" i="1" s="1"/>
  <c r="AY43" i="1" s="1"/>
  <c r="AZ43" i="1" s="1"/>
  <c r="AD44" i="1" s="1"/>
  <c r="AE44" i="1"/>
  <c r="AQ44" i="1" s="1"/>
  <c r="AX44" i="1"/>
  <c r="AM44" i="1"/>
  <c r="AG44" i="1"/>
  <c r="AJ44" i="1" s="1"/>
  <c r="AH649" i="1"/>
  <c r="AI649" i="1" s="1"/>
  <c r="H649" i="1"/>
  <c r="J649" i="1" s="1"/>
  <c r="AH408" i="1"/>
  <c r="AI408" i="1" s="1"/>
  <c r="H408" i="1"/>
  <c r="J408" i="1" s="1"/>
  <c r="D219" i="1"/>
  <c r="E218" i="1"/>
  <c r="AF44" i="1" l="1"/>
  <c r="AK44" i="1" s="1"/>
  <c r="AN44" i="1"/>
  <c r="AP44" i="1"/>
  <c r="AH409" i="1"/>
  <c r="AI409" i="1" s="1"/>
  <c r="H409" i="1"/>
  <c r="J409" i="1" s="1"/>
  <c r="AH650" i="1"/>
  <c r="AI650" i="1" s="1"/>
  <c r="H650" i="1"/>
  <c r="J650" i="1" s="1"/>
  <c r="D220" i="1"/>
  <c r="E219" i="1"/>
  <c r="AR44" i="1" l="1"/>
  <c r="AU44" i="1" s="1"/>
  <c r="AH651" i="1"/>
  <c r="AI651" i="1" s="1"/>
  <c r="H651" i="1"/>
  <c r="J651" i="1" s="1"/>
  <c r="AH410" i="1"/>
  <c r="AI410" i="1" s="1"/>
  <c r="H410" i="1"/>
  <c r="J410" i="1" s="1"/>
  <c r="D221" i="1"/>
  <c r="E220" i="1"/>
  <c r="AV44" i="1" l="1"/>
  <c r="AW44" i="1" s="1"/>
  <c r="AY44" i="1" s="1"/>
  <c r="AZ44" i="1" s="1"/>
  <c r="AD45" i="1" s="1"/>
  <c r="AG45" i="1" s="1"/>
  <c r="AJ45" i="1" s="1"/>
  <c r="AE45" i="1"/>
  <c r="AX45" i="1"/>
  <c r="AM45" i="1"/>
  <c r="AH652" i="1"/>
  <c r="AI652" i="1" s="1"/>
  <c r="H652" i="1"/>
  <c r="J652" i="1" s="1"/>
  <c r="AH411" i="1"/>
  <c r="AI411" i="1" s="1"/>
  <c r="H411" i="1"/>
  <c r="J411" i="1" s="1"/>
  <c r="D222" i="1"/>
  <c r="E221" i="1"/>
  <c r="AF45" i="1" l="1"/>
  <c r="AK45" i="1" s="1"/>
  <c r="AQ45" i="1"/>
  <c r="AN45" i="1"/>
  <c r="AP45" i="1"/>
  <c r="AH412" i="1"/>
  <c r="AI412" i="1" s="1"/>
  <c r="H412" i="1"/>
  <c r="J412" i="1" s="1"/>
  <c r="AH653" i="1"/>
  <c r="AI653" i="1" s="1"/>
  <c r="H653" i="1"/>
  <c r="J653" i="1" s="1"/>
  <c r="D223" i="1"/>
  <c r="E222" i="1"/>
  <c r="AR45" i="1" l="1"/>
  <c r="AU45" i="1" s="1"/>
  <c r="AH413" i="1"/>
  <c r="AI413" i="1" s="1"/>
  <c r="H413" i="1"/>
  <c r="J413" i="1" s="1"/>
  <c r="AH654" i="1"/>
  <c r="AI654" i="1" s="1"/>
  <c r="H654" i="1"/>
  <c r="J654" i="1" s="1"/>
  <c r="D224" i="1"/>
  <c r="E223" i="1"/>
  <c r="AE46" i="1" l="1"/>
  <c r="AV45" i="1"/>
  <c r="AW45" i="1" s="1"/>
  <c r="AY45" i="1" s="1"/>
  <c r="AZ45" i="1" s="1"/>
  <c r="AD46" i="1" s="1"/>
  <c r="AX46" i="1" s="1"/>
  <c r="AH655" i="1"/>
  <c r="AI655" i="1" s="1"/>
  <c r="H655" i="1"/>
  <c r="J655" i="1" s="1"/>
  <c r="AH414" i="1"/>
  <c r="AI414" i="1" s="1"/>
  <c r="H414" i="1"/>
  <c r="J414" i="1" s="1"/>
  <c r="D225" i="1"/>
  <c r="E224" i="1"/>
  <c r="AG46" i="1" l="1"/>
  <c r="AJ46" i="1" s="1"/>
  <c r="AK46" i="1" s="1"/>
  <c r="AF46" i="1"/>
  <c r="AQ46" i="1"/>
  <c r="AM46" i="1"/>
  <c r="AP46" i="1" s="1"/>
  <c r="AH415" i="1"/>
  <c r="AI415" i="1" s="1"/>
  <c r="H415" i="1"/>
  <c r="J415" i="1" s="1"/>
  <c r="AH656" i="1"/>
  <c r="AI656" i="1" s="1"/>
  <c r="H656" i="1"/>
  <c r="J656" i="1" s="1"/>
  <c r="D226" i="1"/>
  <c r="E225" i="1"/>
  <c r="AN46" i="1" l="1"/>
  <c r="AR46" i="1" s="1"/>
  <c r="AU46" i="1" s="1"/>
  <c r="AH416" i="1"/>
  <c r="AI416" i="1" s="1"/>
  <c r="H416" i="1"/>
  <c r="J416" i="1" s="1"/>
  <c r="AH657" i="1"/>
  <c r="AI657" i="1" s="1"/>
  <c r="H657" i="1"/>
  <c r="J657" i="1" s="1"/>
  <c r="D227" i="1"/>
  <c r="E226" i="1"/>
  <c r="AV46" i="1" l="1"/>
  <c r="AW46" i="1" s="1"/>
  <c r="AY46" i="1" s="1"/>
  <c r="AZ46" i="1" s="1"/>
  <c r="AD47" i="1" s="1"/>
  <c r="AX47" i="1" s="1"/>
  <c r="AE47" i="1"/>
  <c r="AG47" i="1"/>
  <c r="AJ47" i="1" s="1"/>
  <c r="AH658" i="1"/>
  <c r="AI658" i="1" s="1"/>
  <c r="H658" i="1"/>
  <c r="J658" i="1" s="1"/>
  <c r="AH417" i="1"/>
  <c r="AI417" i="1" s="1"/>
  <c r="H417" i="1"/>
  <c r="J417" i="1" s="1"/>
  <c r="D228" i="1"/>
  <c r="E227" i="1"/>
  <c r="AM47" i="1" l="1"/>
  <c r="AF47" i="1"/>
  <c r="AK47" i="1" s="1"/>
  <c r="AQ47" i="1"/>
  <c r="AN47" i="1"/>
  <c r="AP47" i="1"/>
  <c r="AH418" i="1"/>
  <c r="AI418" i="1" s="1"/>
  <c r="H418" i="1"/>
  <c r="J418" i="1" s="1"/>
  <c r="AH659" i="1"/>
  <c r="AI659" i="1" s="1"/>
  <c r="H659" i="1"/>
  <c r="J659" i="1" s="1"/>
  <c r="D229" i="1"/>
  <c r="E228" i="1"/>
  <c r="AR47" i="1" l="1"/>
  <c r="AU47" i="1" s="1"/>
  <c r="AH419" i="1"/>
  <c r="AI419" i="1" s="1"/>
  <c r="H419" i="1"/>
  <c r="J419" i="1" s="1"/>
  <c r="AH660" i="1"/>
  <c r="AI660" i="1" s="1"/>
  <c r="H660" i="1"/>
  <c r="J660" i="1" s="1"/>
  <c r="D230" i="1"/>
  <c r="E229" i="1"/>
  <c r="AV47" i="1" l="1"/>
  <c r="AW47" i="1" s="1"/>
  <c r="AY47" i="1" s="1"/>
  <c r="AZ47" i="1" s="1"/>
  <c r="AD48" i="1" s="1"/>
  <c r="AE48" i="1"/>
  <c r="AQ48" i="1" s="1"/>
  <c r="AH661" i="1"/>
  <c r="AI661" i="1" s="1"/>
  <c r="H661" i="1"/>
  <c r="J661" i="1" s="1"/>
  <c r="AH420" i="1"/>
  <c r="AI420" i="1" s="1"/>
  <c r="H420" i="1"/>
  <c r="J420" i="1" s="1"/>
  <c r="D231" i="1"/>
  <c r="E230" i="1"/>
  <c r="AF48" i="1" l="1"/>
  <c r="AM48" i="1"/>
  <c r="AG48" i="1"/>
  <c r="AJ48" i="1" s="1"/>
  <c r="AX48" i="1"/>
  <c r="AH421" i="1"/>
  <c r="AI421" i="1" s="1"/>
  <c r="H421" i="1"/>
  <c r="J421" i="1" s="1"/>
  <c r="AH662" i="1"/>
  <c r="AI662" i="1" s="1"/>
  <c r="H662" i="1"/>
  <c r="J662" i="1" s="1"/>
  <c r="D232" i="1"/>
  <c r="E231" i="1"/>
  <c r="AK48" i="1" l="1"/>
  <c r="AN48" i="1"/>
  <c r="AP48" i="1"/>
  <c r="AH422" i="1"/>
  <c r="AI422" i="1" s="1"/>
  <c r="H422" i="1"/>
  <c r="J422" i="1" s="1"/>
  <c r="AH663" i="1"/>
  <c r="AI663" i="1" s="1"/>
  <c r="H663" i="1"/>
  <c r="J663" i="1" s="1"/>
  <c r="D233" i="1"/>
  <c r="E232" i="1"/>
  <c r="AR48" i="1" l="1"/>
  <c r="AU48" i="1" s="1"/>
  <c r="AH664" i="1"/>
  <c r="AI664" i="1" s="1"/>
  <c r="H664" i="1"/>
  <c r="J664" i="1" s="1"/>
  <c r="AH423" i="1"/>
  <c r="AI423" i="1" s="1"/>
  <c r="H423" i="1"/>
  <c r="J423" i="1" s="1"/>
  <c r="D234" i="1"/>
  <c r="E233" i="1"/>
  <c r="AE49" i="1" l="1"/>
  <c r="AQ49" i="1" s="1"/>
  <c r="AV48" i="1"/>
  <c r="AW48" i="1" s="1"/>
  <c r="AY48" i="1" s="1"/>
  <c r="AZ48" i="1" s="1"/>
  <c r="AD49" i="1" s="1"/>
  <c r="AX49" i="1" s="1"/>
  <c r="AH424" i="1"/>
  <c r="AI424" i="1" s="1"/>
  <c r="H424" i="1"/>
  <c r="J424" i="1" s="1"/>
  <c r="AH665" i="1"/>
  <c r="AI665" i="1" s="1"/>
  <c r="H665" i="1"/>
  <c r="J665" i="1" s="1"/>
  <c r="D235" i="1"/>
  <c r="E234" i="1"/>
  <c r="AF49" i="1" l="1"/>
  <c r="AM49" i="1"/>
  <c r="AP49" i="1" s="1"/>
  <c r="AG49" i="1"/>
  <c r="AJ49" i="1" s="1"/>
  <c r="AN49" i="1"/>
  <c r="AH425" i="1"/>
  <c r="AI425" i="1" s="1"/>
  <c r="H425" i="1"/>
  <c r="J425" i="1" s="1"/>
  <c r="AH666" i="1"/>
  <c r="AI666" i="1" s="1"/>
  <c r="H666" i="1"/>
  <c r="J666" i="1" s="1"/>
  <c r="D236" i="1"/>
  <c r="E235" i="1"/>
  <c r="AK49" i="1" l="1"/>
  <c r="AR49" i="1"/>
  <c r="AU49" i="1" s="1"/>
  <c r="AH667" i="1"/>
  <c r="AI667" i="1" s="1"/>
  <c r="H667" i="1"/>
  <c r="J667" i="1" s="1"/>
  <c r="AH426" i="1"/>
  <c r="AI426" i="1" s="1"/>
  <c r="H426" i="1"/>
  <c r="J426" i="1" s="1"/>
  <c r="D237" i="1"/>
  <c r="E236" i="1"/>
  <c r="AV49" i="1" l="1"/>
  <c r="AW49" i="1" s="1"/>
  <c r="AY49" i="1" s="1"/>
  <c r="AZ49" i="1" s="1"/>
  <c r="AD50" i="1" s="1"/>
  <c r="AM50" i="1" s="1"/>
  <c r="AE50" i="1"/>
  <c r="AQ50" i="1" s="1"/>
  <c r="AH427" i="1"/>
  <c r="AI427" i="1" s="1"/>
  <c r="H427" i="1"/>
  <c r="J427" i="1" s="1"/>
  <c r="AH668" i="1"/>
  <c r="AI668" i="1" s="1"/>
  <c r="H668" i="1"/>
  <c r="J668" i="1" s="1"/>
  <c r="D238" i="1"/>
  <c r="E237" i="1"/>
  <c r="AX50" i="1" l="1"/>
  <c r="AG50" i="1"/>
  <c r="AJ50" i="1" s="1"/>
  <c r="AF50" i="1"/>
  <c r="AN50" i="1"/>
  <c r="AP50" i="1"/>
  <c r="AR50" i="1" s="1"/>
  <c r="AH428" i="1"/>
  <c r="AI428" i="1" s="1"/>
  <c r="H428" i="1"/>
  <c r="J428" i="1" s="1"/>
  <c r="AH669" i="1"/>
  <c r="AI669" i="1" s="1"/>
  <c r="H669" i="1"/>
  <c r="J669" i="1" s="1"/>
  <c r="D239" i="1"/>
  <c r="E238" i="1"/>
  <c r="AK50" i="1" l="1"/>
  <c r="AU50" i="1" s="1"/>
  <c r="AH670" i="1"/>
  <c r="AI670" i="1" s="1"/>
  <c r="H670" i="1"/>
  <c r="J670" i="1" s="1"/>
  <c r="AH429" i="1"/>
  <c r="AI429" i="1" s="1"/>
  <c r="H429" i="1"/>
  <c r="J429" i="1" s="1"/>
  <c r="D240" i="1"/>
  <c r="E239" i="1"/>
  <c r="AV50" i="1" l="1"/>
  <c r="AW50" i="1" s="1"/>
  <c r="AY50" i="1" s="1"/>
  <c r="AZ50" i="1" s="1"/>
  <c r="AD51" i="1" s="1"/>
  <c r="AE51" i="1"/>
  <c r="AQ51" i="1" s="1"/>
  <c r="AH430" i="1"/>
  <c r="AI430" i="1" s="1"/>
  <c r="H430" i="1"/>
  <c r="J430" i="1" s="1"/>
  <c r="AH671" i="1"/>
  <c r="AI671" i="1" s="1"/>
  <c r="H671" i="1"/>
  <c r="J671" i="1" s="1"/>
  <c r="D241" i="1"/>
  <c r="E240" i="1"/>
  <c r="AF51" i="1" l="1"/>
  <c r="AM51" i="1"/>
  <c r="AG51" i="1"/>
  <c r="AJ51" i="1" s="1"/>
  <c r="AK51" i="1" s="1"/>
  <c r="AX51" i="1"/>
  <c r="AH672" i="1"/>
  <c r="AI672" i="1" s="1"/>
  <c r="H672" i="1"/>
  <c r="J672" i="1" s="1"/>
  <c r="AH431" i="1"/>
  <c r="AI431" i="1" s="1"/>
  <c r="H431" i="1"/>
  <c r="J431" i="1" s="1"/>
  <c r="D242" i="1"/>
  <c r="E241" i="1"/>
  <c r="AN51" i="1" l="1"/>
  <c r="AP51" i="1"/>
  <c r="AH432" i="1"/>
  <c r="AI432" i="1" s="1"/>
  <c r="H432" i="1"/>
  <c r="J432" i="1" s="1"/>
  <c r="AH673" i="1"/>
  <c r="AI673" i="1" s="1"/>
  <c r="H673" i="1"/>
  <c r="J673" i="1" s="1"/>
  <c r="D243" i="1"/>
  <c r="E242" i="1"/>
  <c r="AR51" i="1" l="1"/>
  <c r="AU51" i="1" s="1"/>
  <c r="AH433" i="1"/>
  <c r="AI433" i="1" s="1"/>
  <c r="H433" i="1"/>
  <c r="J433" i="1" s="1"/>
  <c r="AH674" i="1"/>
  <c r="AI674" i="1" s="1"/>
  <c r="H674" i="1"/>
  <c r="J674" i="1" s="1"/>
  <c r="D244" i="1"/>
  <c r="E243" i="1"/>
  <c r="AV51" i="1" l="1"/>
  <c r="AW51" i="1" s="1"/>
  <c r="AY51" i="1" s="1"/>
  <c r="AZ51" i="1" s="1"/>
  <c r="AD52" i="1" s="1"/>
  <c r="AX52" i="1" s="1"/>
  <c r="AE52" i="1"/>
  <c r="AH675" i="1"/>
  <c r="AI675" i="1" s="1"/>
  <c r="H675" i="1"/>
  <c r="J675" i="1" s="1"/>
  <c r="AH434" i="1"/>
  <c r="AI434" i="1" s="1"/>
  <c r="H434" i="1"/>
  <c r="J434" i="1" s="1"/>
  <c r="D245" i="1"/>
  <c r="E244" i="1"/>
  <c r="AG52" i="1" l="1"/>
  <c r="AJ52" i="1" s="1"/>
  <c r="AM52" i="1"/>
  <c r="AF52" i="1"/>
  <c r="AK52" i="1" s="1"/>
  <c r="AQ52" i="1"/>
  <c r="AN52" i="1"/>
  <c r="AP52" i="1"/>
  <c r="AH435" i="1"/>
  <c r="AI435" i="1" s="1"/>
  <c r="H435" i="1"/>
  <c r="J435" i="1" s="1"/>
  <c r="AH676" i="1"/>
  <c r="AI676" i="1" s="1"/>
  <c r="H676" i="1"/>
  <c r="J676" i="1" s="1"/>
  <c r="D246" i="1"/>
  <c r="E245" i="1"/>
  <c r="AR52" i="1" l="1"/>
  <c r="AU52" i="1" s="1"/>
  <c r="AH436" i="1"/>
  <c r="AI436" i="1" s="1"/>
  <c r="H436" i="1"/>
  <c r="J436" i="1" s="1"/>
  <c r="AH677" i="1"/>
  <c r="AI677" i="1" s="1"/>
  <c r="H677" i="1"/>
  <c r="J677" i="1" s="1"/>
  <c r="D247" i="1"/>
  <c r="E246" i="1"/>
  <c r="AE53" i="1" l="1"/>
  <c r="AQ53" i="1" s="1"/>
  <c r="AV52" i="1"/>
  <c r="AW52" i="1" s="1"/>
  <c r="AY52" i="1" s="1"/>
  <c r="AZ52" i="1" s="1"/>
  <c r="AD53" i="1" s="1"/>
  <c r="AH678" i="1"/>
  <c r="AI678" i="1" s="1"/>
  <c r="H678" i="1"/>
  <c r="J678" i="1" s="1"/>
  <c r="AH437" i="1"/>
  <c r="AI437" i="1" s="1"/>
  <c r="H437" i="1"/>
  <c r="J437" i="1" s="1"/>
  <c r="D248" i="1"/>
  <c r="E247" i="1"/>
  <c r="AX53" i="1" l="1"/>
  <c r="AG53" i="1"/>
  <c r="AJ53" i="1" s="1"/>
  <c r="AM53" i="1"/>
  <c r="AF53" i="1"/>
  <c r="AH438" i="1"/>
  <c r="AI438" i="1" s="1"/>
  <c r="H438" i="1"/>
  <c r="J438" i="1" s="1"/>
  <c r="AH679" i="1"/>
  <c r="AI679" i="1" s="1"/>
  <c r="H679" i="1"/>
  <c r="J679" i="1" s="1"/>
  <c r="D249" i="1"/>
  <c r="E248" i="1"/>
  <c r="AK53" i="1" l="1"/>
  <c r="AN53" i="1"/>
  <c r="AP53" i="1"/>
  <c r="AR53" i="1" s="1"/>
  <c r="AH439" i="1"/>
  <c r="AI439" i="1" s="1"/>
  <c r="H439" i="1"/>
  <c r="J439" i="1" s="1"/>
  <c r="AH680" i="1"/>
  <c r="AI680" i="1" s="1"/>
  <c r="H680" i="1"/>
  <c r="J680" i="1" s="1"/>
  <c r="D250" i="1"/>
  <c r="E249" i="1"/>
  <c r="AU53" i="1" l="1"/>
  <c r="AH681" i="1"/>
  <c r="AI681" i="1" s="1"/>
  <c r="H681" i="1"/>
  <c r="J681" i="1" s="1"/>
  <c r="AH440" i="1"/>
  <c r="AI440" i="1" s="1"/>
  <c r="H440" i="1"/>
  <c r="J440" i="1" s="1"/>
  <c r="D251" i="1"/>
  <c r="E250" i="1"/>
  <c r="AE54" i="1" l="1"/>
  <c r="AQ54" i="1" s="1"/>
  <c r="AV53" i="1"/>
  <c r="AW53" i="1" s="1"/>
  <c r="AY53" i="1" s="1"/>
  <c r="AZ53" i="1" s="1"/>
  <c r="AD54" i="1" s="1"/>
  <c r="AH441" i="1"/>
  <c r="AI441" i="1" s="1"/>
  <c r="H441" i="1"/>
  <c r="J441" i="1" s="1"/>
  <c r="G490" i="1"/>
  <c r="AH682" i="1"/>
  <c r="AI682" i="1" s="1"/>
  <c r="H682" i="1"/>
  <c r="J682" i="1" s="1"/>
  <c r="G682" i="1"/>
  <c r="D252" i="1"/>
  <c r="E251" i="1"/>
  <c r="AX54" i="1" l="1"/>
  <c r="AG54" i="1"/>
  <c r="AJ54" i="1" s="1"/>
  <c r="AM54" i="1"/>
  <c r="AF54" i="1"/>
  <c r="AH683" i="1"/>
  <c r="AI683" i="1" s="1"/>
  <c r="H683" i="1"/>
  <c r="J683" i="1" s="1"/>
  <c r="D253" i="1"/>
  <c r="E252" i="1"/>
  <c r="AK54" i="1" l="1"/>
  <c r="AN54" i="1"/>
  <c r="AP54" i="1"/>
  <c r="AH684" i="1"/>
  <c r="AI684" i="1" s="1"/>
  <c r="H684" i="1"/>
  <c r="J684" i="1" s="1"/>
  <c r="D254" i="1"/>
  <c r="E253" i="1"/>
  <c r="AR54" i="1" l="1"/>
  <c r="AU54" i="1" s="1"/>
  <c r="AH685" i="1"/>
  <c r="AI685" i="1" s="1"/>
  <c r="H685" i="1"/>
  <c r="J685" i="1" s="1"/>
  <c r="D255" i="1"/>
  <c r="E254" i="1"/>
  <c r="AE55" i="1" l="1"/>
  <c r="AQ55" i="1" s="1"/>
  <c r="AV54" i="1"/>
  <c r="AW54" i="1" s="1"/>
  <c r="AY54" i="1" s="1"/>
  <c r="AZ54" i="1" s="1"/>
  <c r="AD55" i="1" s="1"/>
  <c r="AM55" i="1" s="1"/>
  <c r="AH686" i="1"/>
  <c r="AI686" i="1" s="1"/>
  <c r="H686" i="1"/>
  <c r="J686" i="1" s="1"/>
  <c r="D256" i="1"/>
  <c r="E255" i="1"/>
  <c r="AF55" i="1" l="1"/>
  <c r="AX55" i="1"/>
  <c r="AG55" i="1"/>
  <c r="AJ55" i="1" s="1"/>
  <c r="AN55" i="1"/>
  <c r="AP55" i="1"/>
  <c r="AH687" i="1"/>
  <c r="AI687" i="1" s="1"/>
  <c r="H687" i="1"/>
  <c r="J687" i="1" s="1"/>
  <c r="D257" i="1"/>
  <c r="E256" i="1"/>
  <c r="AR55" i="1" l="1"/>
  <c r="AK55" i="1"/>
  <c r="AU55" i="1" s="1"/>
  <c r="AH688" i="1"/>
  <c r="AI688" i="1" s="1"/>
  <c r="H688" i="1"/>
  <c r="J688" i="1" s="1"/>
  <c r="D258" i="1"/>
  <c r="E257" i="1"/>
  <c r="AE56" i="1" l="1"/>
  <c r="AQ56" i="1" s="1"/>
  <c r="AV55" i="1"/>
  <c r="AW55" i="1" s="1"/>
  <c r="AY55" i="1" s="1"/>
  <c r="AZ55" i="1" s="1"/>
  <c r="AD56" i="1" s="1"/>
  <c r="AH689" i="1"/>
  <c r="AI689" i="1" s="1"/>
  <c r="H689" i="1"/>
  <c r="J689" i="1" s="1"/>
  <c r="D259" i="1"/>
  <c r="E258" i="1"/>
  <c r="AM56" i="1" l="1"/>
  <c r="AX56" i="1"/>
  <c r="AG56" i="1"/>
  <c r="AJ56" i="1" s="1"/>
  <c r="AF56" i="1"/>
  <c r="AH690" i="1"/>
  <c r="AI690" i="1" s="1"/>
  <c r="H690" i="1"/>
  <c r="J690" i="1" s="1"/>
  <c r="D260" i="1"/>
  <c r="E259" i="1"/>
  <c r="AK56" i="1" l="1"/>
  <c r="AN56" i="1"/>
  <c r="AP56" i="1"/>
  <c r="AH691" i="1"/>
  <c r="AI691" i="1" s="1"/>
  <c r="H691" i="1"/>
  <c r="J691" i="1" s="1"/>
  <c r="D261" i="1"/>
  <c r="E260" i="1"/>
  <c r="AR56" i="1" l="1"/>
  <c r="AU56" i="1" s="1"/>
  <c r="AH692" i="1"/>
  <c r="AI692" i="1" s="1"/>
  <c r="H692" i="1"/>
  <c r="J692" i="1" s="1"/>
  <c r="D262" i="1"/>
  <c r="E261" i="1"/>
  <c r="AV56" i="1" l="1"/>
  <c r="AW56" i="1" s="1"/>
  <c r="AY56" i="1" s="1"/>
  <c r="AZ56" i="1" s="1"/>
  <c r="AD57" i="1" s="1"/>
  <c r="AE57" i="1"/>
  <c r="AX57" i="1"/>
  <c r="AM57" i="1"/>
  <c r="AG57" i="1"/>
  <c r="AJ57" i="1" s="1"/>
  <c r="AH693" i="1"/>
  <c r="AI693" i="1" s="1"/>
  <c r="H693" i="1"/>
  <c r="J693" i="1" s="1"/>
  <c r="D263" i="1"/>
  <c r="E262" i="1"/>
  <c r="AF57" i="1" l="1"/>
  <c r="AQ57" i="1"/>
  <c r="AK57" i="1"/>
  <c r="AN57" i="1"/>
  <c r="AP57" i="1"/>
  <c r="AH694" i="1"/>
  <c r="AI694" i="1" s="1"/>
  <c r="H694" i="1"/>
  <c r="J694" i="1" s="1"/>
  <c r="D264" i="1"/>
  <c r="E263" i="1"/>
  <c r="AR57" i="1" l="1"/>
  <c r="AU57" i="1" s="1"/>
  <c r="AH695" i="1"/>
  <c r="AI695" i="1" s="1"/>
  <c r="H695" i="1"/>
  <c r="J695" i="1" s="1"/>
  <c r="D265" i="1"/>
  <c r="E264" i="1"/>
  <c r="AV57" i="1" l="1"/>
  <c r="AW57" i="1" s="1"/>
  <c r="AY57" i="1" s="1"/>
  <c r="AZ57" i="1" s="1"/>
  <c r="AD58" i="1" s="1"/>
  <c r="AG58" i="1" s="1"/>
  <c r="AJ58" i="1" s="1"/>
  <c r="AE58" i="1"/>
  <c r="AH696" i="1"/>
  <c r="AI696" i="1" s="1"/>
  <c r="H696" i="1"/>
  <c r="J696" i="1" s="1"/>
  <c r="D266" i="1"/>
  <c r="E265" i="1"/>
  <c r="AX58" i="1" l="1"/>
  <c r="AM58" i="1"/>
  <c r="AN58" i="1" s="1"/>
  <c r="AF58" i="1"/>
  <c r="AK58" i="1" s="1"/>
  <c r="AQ58" i="1"/>
  <c r="AP58" i="1"/>
  <c r="AH697" i="1"/>
  <c r="AI697" i="1" s="1"/>
  <c r="H697" i="1"/>
  <c r="J697" i="1" s="1"/>
  <c r="D267" i="1"/>
  <c r="E266" i="1"/>
  <c r="AR58" i="1" l="1"/>
  <c r="AU58" i="1" s="1"/>
  <c r="AH698" i="1"/>
  <c r="AI698" i="1" s="1"/>
  <c r="H698" i="1"/>
  <c r="J698" i="1" s="1"/>
  <c r="D268" i="1"/>
  <c r="E267" i="1"/>
  <c r="AV58" i="1" l="1"/>
  <c r="AW58" i="1" s="1"/>
  <c r="AY58" i="1" s="1"/>
  <c r="AZ58" i="1" s="1"/>
  <c r="AD59" i="1" s="1"/>
  <c r="AM59" i="1" s="1"/>
  <c r="AE59" i="1"/>
  <c r="AQ59" i="1" s="1"/>
  <c r="AG59" i="1"/>
  <c r="AJ59" i="1" s="1"/>
  <c r="AH699" i="1"/>
  <c r="AI699" i="1" s="1"/>
  <c r="H699" i="1"/>
  <c r="J699" i="1" s="1"/>
  <c r="D269" i="1"/>
  <c r="E268" i="1"/>
  <c r="AF59" i="1" l="1"/>
  <c r="AK59" i="1" s="1"/>
  <c r="AX59" i="1"/>
  <c r="AN59" i="1"/>
  <c r="AP59" i="1"/>
  <c r="AH700" i="1"/>
  <c r="AI700" i="1" s="1"/>
  <c r="H700" i="1"/>
  <c r="J700" i="1" s="1"/>
  <c r="D270" i="1"/>
  <c r="E269" i="1"/>
  <c r="AR59" i="1" l="1"/>
  <c r="AU59" i="1" s="1"/>
  <c r="AH701" i="1"/>
  <c r="AI701" i="1" s="1"/>
  <c r="H701" i="1"/>
  <c r="J701" i="1" s="1"/>
  <c r="D271" i="1"/>
  <c r="E270" i="1"/>
  <c r="AE60" i="1" l="1"/>
  <c r="AQ60" i="1" s="1"/>
  <c r="AV59" i="1"/>
  <c r="AW59" i="1" s="1"/>
  <c r="AY59" i="1" s="1"/>
  <c r="AZ59" i="1" s="1"/>
  <c r="AD60" i="1" s="1"/>
  <c r="AM60" i="1" s="1"/>
  <c r="AH702" i="1"/>
  <c r="AI702" i="1" s="1"/>
  <c r="H702" i="1"/>
  <c r="J702" i="1" s="1"/>
  <c r="D272" i="1"/>
  <c r="E271" i="1"/>
  <c r="AF60" i="1" l="1"/>
  <c r="AG60" i="1"/>
  <c r="AJ60" i="1" s="1"/>
  <c r="AX60" i="1"/>
  <c r="AN60" i="1"/>
  <c r="AP60" i="1"/>
  <c r="AH703" i="1"/>
  <c r="AI703" i="1" s="1"/>
  <c r="H703" i="1"/>
  <c r="J703" i="1" s="1"/>
  <c r="D273" i="1"/>
  <c r="E272" i="1"/>
  <c r="AK60" i="1" l="1"/>
  <c r="AR60" i="1"/>
  <c r="AU60" i="1" s="1"/>
  <c r="AH704" i="1"/>
  <c r="AI704" i="1" s="1"/>
  <c r="H704" i="1"/>
  <c r="J704" i="1" s="1"/>
  <c r="D274" i="1"/>
  <c r="E273" i="1"/>
  <c r="AE61" i="1" l="1"/>
  <c r="AQ61" i="1" s="1"/>
  <c r="AV60" i="1"/>
  <c r="AW60" i="1" s="1"/>
  <c r="AY60" i="1" s="1"/>
  <c r="AZ60" i="1" s="1"/>
  <c r="AD61" i="1" s="1"/>
  <c r="AH705" i="1"/>
  <c r="AI705" i="1" s="1"/>
  <c r="H705" i="1"/>
  <c r="J705" i="1" s="1"/>
  <c r="D275" i="1"/>
  <c r="E274" i="1"/>
  <c r="AX61" i="1" l="1"/>
  <c r="AM61" i="1"/>
  <c r="AG61" i="1"/>
  <c r="AJ61" i="1" s="1"/>
  <c r="AF61" i="1"/>
  <c r="AH706" i="1"/>
  <c r="AI706" i="1" s="1"/>
  <c r="H706" i="1"/>
  <c r="J706" i="1" s="1"/>
  <c r="D276" i="1"/>
  <c r="E275" i="1"/>
  <c r="AK61" i="1" l="1"/>
  <c r="AN61" i="1"/>
  <c r="AP61" i="1"/>
  <c r="AR61" i="1" s="1"/>
  <c r="AH707" i="1"/>
  <c r="AI707" i="1" s="1"/>
  <c r="H707" i="1"/>
  <c r="J707" i="1" s="1"/>
  <c r="D277" i="1"/>
  <c r="E276" i="1"/>
  <c r="AU61" i="1" l="1"/>
  <c r="AH708" i="1"/>
  <c r="AI708" i="1" s="1"/>
  <c r="H708" i="1"/>
  <c r="J708" i="1" s="1"/>
  <c r="D278" i="1"/>
  <c r="E277" i="1"/>
  <c r="AV61" i="1" l="1"/>
  <c r="AW61" i="1" s="1"/>
  <c r="AY61" i="1" s="1"/>
  <c r="AZ61" i="1" s="1"/>
  <c r="AD62" i="1" s="1"/>
  <c r="AE62" i="1"/>
  <c r="AQ62" i="1" s="1"/>
  <c r="AH709" i="1"/>
  <c r="AI709" i="1" s="1"/>
  <c r="H709" i="1"/>
  <c r="J709" i="1" s="1"/>
  <c r="D279" i="1"/>
  <c r="E278" i="1"/>
  <c r="AF62" i="1" l="1"/>
  <c r="AG62" i="1"/>
  <c r="AJ62" i="1" s="1"/>
  <c r="AK62" i="1" s="1"/>
  <c r="AM62" i="1"/>
  <c r="AX62" i="1"/>
  <c r="AH710" i="1"/>
  <c r="AI710" i="1" s="1"/>
  <c r="H710" i="1"/>
  <c r="J710" i="1" s="1"/>
  <c r="D280" i="1"/>
  <c r="E279" i="1"/>
  <c r="AN62" i="1" l="1"/>
  <c r="AP62" i="1"/>
  <c r="AH711" i="1"/>
  <c r="AI711" i="1" s="1"/>
  <c r="H711" i="1"/>
  <c r="J711" i="1" s="1"/>
  <c r="D281" i="1"/>
  <c r="E280" i="1"/>
  <c r="AR62" i="1" l="1"/>
  <c r="AU62" i="1" s="1"/>
  <c r="AH712" i="1"/>
  <c r="AI712" i="1" s="1"/>
  <c r="H712" i="1"/>
  <c r="J712" i="1" s="1"/>
  <c r="D282" i="1"/>
  <c r="E281" i="1"/>
  <c r="AV62" i="1" l="1"/>
  <c r="AW62" i="1" s="1"/>
  <c r="AY62" i="1" s="1"/>
  <c r="AZ62" i="1" s="1"/>
  <c r="AD63" i="1" s="1"/>
  <c r="AX63" i="1" s="1"/>
  <c r="AE63" i="1"/>
  <c r="AM63" i="1"/>
  <c r="AH713" i="1"/>
  <c r="AI713" i="1" s="1"/>
  <c r="H713" i="1"/>
  <c r="J713" i="1" s="1"/>
  <c r="D283" i="1"/>
  <c r="E282" i="1"/>
  <c r="AG63" i="1" l="1"/>
  <c r="AJ63" i="1" s="1"/>
  <c r="AF63" i="1"/>
  <c r="AQ63" i="1"/>
  <c r="AN63" i="1"/>
  <c r="AP63" i="1"/>
  <c r="AH714" i="1"/>
  <c r="AI714" i="1" s="1"/>
  <c r="H714" i="1"/>
  <c r="J714" i="1" s="1"/>
  <c r="D284" i="1"/>
  <c r="E283" i="1"/>
  <c r="AK63" i="1" l="1"/>
  <c r="AR63" i="1"/>
  <c r="AU63" i="1" s="1"/>
  <c r="AH715" i="1"/>
  <c r="AI715" i="1" s="1"/>
  <c r="H715" i="1"/>
  <c r="J715" i="1" s="1"/>
  <c r="D285" i="1"/>
  <c r="E284" i="1"/>
  <c r="AV63" i="1" l="1"/>
  <c r="AW63" i="1" s="1"/>
  <c r="AY63" i="1" s="1"/>
  <c r="AZ63" i="1" s="1"/>
  <c r="AD64" i="1" s="1"/>
  <c r="AG64" i="1" s="1"/>
  <c r="AJ64" i="1" s="1"/>
  <c r="AE64" i="1"/>
  <c r="AQ64" i="1" s="1"/>
  <c r="AX64" i="1"/>
  <c r="AM64" i="1"/>
  <c r="AH716" i="1"/>
  <c r="AI716" i="1" s="1"/>
  <c r="H716" i="1"/>
  <c r="J716" i="1" s="1"/>
  <c r="D286" i="1"/>
  <c r="E285" i="1"/>
  <c r="AF64" i="1" l="1"/>
  <c r="AK64" i="1" s="1"/>
  <c r="AN64" i="1"/>
  <c r="AP64" i="1"/>
  <c r="AH717" i="1"/>
  <c r="AI717" i="1" s="1"/>
  <c r="H717" i="1"/>
  <c r="J717" i="1" s="1"/>
  <c r="D287" i="1"/>
  <c r="E286" i="1"/>
  <c r="AR64" i="1" l="1"/>
  <c r="AU64" i="1" s="1"/>
  <c r="AH718" i="1"/>
  <c r="AI718" i="1" s="1"/>
  <c r="H718" i="1"/>
  <c r="J718" i="1" s="1"/>
  <c r="D288" i="1"/>
  <c r="E287" i="1"/>
  <c r="AV64" i="1" l="1"/>
  <c r="AW64" i="1" s="1"/>
  <c r="AY64" i="1" s="1"/>
  <c r="AZ64" i="1" s="1"/>
  <c r="AD65" i="1" s="1"/>
  <c r="AX65" i="1" s="1"/>
  <c r="AE65" i="1"/>
  <c r="AQ65" i="1" s="1"/>
  <c r="AM65" i="1"/>
  <c r="AH719" i="1"/>
  <c r="AI719" i="1" s="1"/>
  <c r="H719" i="1"/>
  <c r="J719" i="1" s="1"/>
  <c r="D289" i="1"/>
  <c r="E288" i="1"/>
  <c r="AG65" i="1" l="1"/>
  <c r="AJ65" i="1" s="1"/>
  <c r="AF65" i="1"/>
  <c r="AK65" i="1" s="1"/>
  <c r="AN65" i="1"/>
  <c r="AP65" i="1"/>
  <c r="AH720" i="1"/>
  <c r="AI720" i="1" s="1"/>
  <c r="H720" i="1"/>
  <c r="J720" i="1" s="1"/>
  <c r="D290" i="1"/>
  <c r="E289" i="1"/>
  <c r="AR65" i="1" l="1"/>
  <c r="AU65" i="1" s="1"/>
  <c r="AH721" i="1"/>
  <c r="AI721" i="1" s="1"/>
  <c r="H721" i="1"/>
  <c r="J721" i="1" s="1"/>
  <c r="D291" i="1"/>
  <c r="E290" i="1"/>
  <c r="AV65" i="1" l="1"/>
  <c r="AW65" i="1" s="1"/>
  <c r="AY65" i="1" s="1"/>
  <c r="AZ65" i="1" s="1"/>
  <c r="AD66" i="1" s="1"/>
  <c r="AG66" i="1" s="1"/>
  <c r="AJ66" i="1" s="1"/>
  <c r="AE66" i="1"/>
  <c r="AX66" i="1"/>
  <c r="AH722" i="1"/>
  <c r="AI722" i="1" s="1"/>
  <c r="H722" i="1"/>
  <c r="J722" i="1" s="1"/>
  <c r="D292" i="1"/>
  <c r="E291" i="1"/>
  <c r="AM66" i="1" l="1"/>
  <c r="AF66" i="1"/>
  <c r="AK66" i="1" s="1"/>
  <c r="AQ66" i="1"/>
  <c r="AN66" i="1"/>
  <c r="AP66" i="1"/>
  <c r="AH723" i="1"/>
  <c r="AI723" i="1" s="1"/>
  <c r="H723" i="1"/>
  <c r="J723" i="1" s="1"/>
  <c r="D293" i="1"/>
  <c r="E292" i="1"/>
  <c r="AR66" i="1" l="1"/>
  <c r="AU66" i="1"/>
  <c r="AH724" i="1"/>
  <c r="AI724" i="1" s="1"/>
  <c r="H724" i="1"/>
  <c r="J724" i="1" s="1"/>
  <c r="D294" i="1"/>
  <c r="E293" i="1"/>
  <c r="AE67" i="1" l="1"/>
  <c r="AQ67" i="1" s="1"/>
  <c r="AV66" i="1"/>
  <c r="AW66" i="1" s="1"/>
  <c r="AY66" i="1" s="1"/>
  <c r="AZ66" i="1" s="1"/>
  <c r="AD67" i="1" s="1"/>
  <c r="AH725" i="1"/>
  <c r="AI725" i="1" s="1"/>
  <c r="H725" i="1"/>
  <c r="J725" i="1" s="1"/>
  <c r="D295" i="1"/>
  <c r="E294" i="1"/>
  <c r="AG67" i="1" l="1"/>
  <c r="AJ67" i="1" s="1"/>
  <c r="AM67" i="1"/>
  <c r="AX67" i="1"/>
  <c r="AF67" i="1"/>
  <c r="AH726" i="1"/>
  <c r="AI726" i="1" s="1"/>
  <c r="H726" i="1"/>
  <c r="J726" i="1" s="1"/>
  <c r="D296" i="1"/>
  <c r="E295" i="1"/>
  <c r="AK67" i="1" l="1"/>
  <c r="AN67" i="1"/>
  <c r="AP67" i="1"/>
  <c r="AH727" i="1"/>
  <c r="AI727" i="1" s="1"/>
  <c r="H727" i="1"/>
  <c r="J727" i="1" s="1"/>
  <c r="D297" i="1"/>
  <c r="E296" i="1"/>
  <c r="AR67" i="1" l="1"/>
  <c r="AU67" i="1"/>
  <c r="AH728" i="1"/>
  <c r="AI728" i="1" s="1"/>
  <c r="H728" i="1"/>
  <c r="J728" i="1" s="1"/>
  <c r="D298" i="1"/>
  <c r="E297" i="1"/>
  <c r="AV67" i="1" l="1"/>
  <c r="AW67" i="1" s="1"/>
  <c r="AY67" i="1" s="1"/>
  <c r="AZ67" i="1" s="1"/>
  <c r="AD68" i="1" s="1"/>
  <c r="AE68" i="1"/>
  <c r="AQ68" i="1" s="1"/>
  <c r="AH729" i="1"/>
  <c r="AI729" i="1" s="1"/>
  <c r="H729" i="1"/>
  <c r="J729" i="1" s="1"/>
  <c r="D299" i="1"/>
  <c r="E298" i="1"/>
  <c r="AF68" i="1" l="1"/>
  <c r="AX68" i="1"/>
  <c r="AG68" i="1"/>
  <c r="AJ68" i="1" s="1"/>
  <c r="AM68" i="1"/>
  <c r="AH730" i="1"/>
  <c r="AI730" i="1" s="1"/>
  <c r="H730" i="1"/>
  <c r="J730" i="1" s="1"/>
  <c r="D300" i="1"/>
  <c r="E299" i="1"/>
  <c r="AK68" i="1" l="1"/>
  <c r="AN68" i="1"/>
  <c r="AP68" i="1"/>
  <c r="AH731" i="1"/>
  <c r="AI731" i="1" s="1"/>
  <c r="H731" i="1"/>
  <c r="J731" i="1" s="1"/>
  <c r="D301" i="1"/>
  <c r="E300" i="1"/>
  <c r="AR68" i="1" l="1"/>
  <c r="AU68" i="1"/>
  <c r="AH732" i="1"/>
  <c r="AI732" i="1" s="1"/>
  <c r="H732" i="1"/>
  <c r="J732" i="1" s="1"/>
  <c r="D302" i="1"/>
  <c r="E301" i="1"/>
  <c r="AV68" i="1" l="1"/>
  <c r="AW68" i="1" s="1"/>
  <c r="AY68" i="1" s="1"/>
  <c r="AZ68" i="1" s="1"/>
  <c r="AD69" i="1" s="1"/>
  <c r="AE69" i="1"/>
  <c r="AQ69" i="1" s="1"/>
  <c r="AH733" i="1"/>
  <c r="AI733" i="1" s="1"/>
  <c r="H733" i="1"/>
  <c r="J733" i="1" s="1"/>
  <c r="D303" i="1"/>
  <c r="E302" i="1"/>
  <c r="AF69" i="1" l="1"/>
  <c r="AG69" i="1"/>
  <c r="AJ69" i="1" s="1"/>
  <c r="AK69" i="1" s="1"/>
  <c r="AM69" i="1"/>
  <c r="AX69" i="1"/>
  <c r="AH734" i="1"/>
  <c r="AI734" i="1" s="1"/>
  <c r="H734" i="1"/>
  <c r="J734" i="1" s="1"/>
  <c r="D304" i="1"/>
  <c r="E303" i="1"/>
  <c r="AN69" i="1" l="1"/>
  <c r="AP69" i="1"/>
  <c r="AH735" i="1"/>
  <c r="AI735" i="1" s="1"/>
  <c r="H735" i="1"/>
  <c r="J735" i="1" s="1"/>
  <c r="D305" i="1"/>
  <c r="E304" i="1"/>
  <c r="AR69" i="1" l="1"/>
  <c r="AU69" i="1" s="1"/>
  <c r="AH736" i="1"/>
  <c r="AI736" i="1" s="1"/>
  <c r="H736" i="1"/>
  <c r="J736" i="1" s="1"/>
  <c r="D306" i="1"/>
  <c r="E305" i="1"/>
  <c r="AE70" i="1" l="1"/>
  <c r="AQ70" i="1" s="1"/>
  <c r="AV69" i="1"/>
  <c r="AW69" i="1" s="1"/>
  <c r="AY69" i="1" s="1"/>
  <c r="AZ69" i="1" s="1"/>
  <c r="AD70" i="1" s="1"/>
  <c r="AX70" i="1" s="1"/>
  <c r="AF70" i="1"/>
  <c r="AH737" i="1"/>
  <c r="AI737" i="1" s="1"/>
  <c r="H737" i="1"/>
  <c r="J737" i="1" s="1"/>
  <c r="D307" i="1"/>
  <c r="E306" i="1"/>
  <c r="AM70" i="1" l="1"/>
  <c r="AG70" i="1"/>
  <c r="AJ70" i="1" s="1"/>
  <c r="AK70" i="1" s="1"/>
  <c r="AN70" i="1"/>
  <c r="AP70" i="1"/>
  <c r="AH738" i="1"/>
  <c r="AI738" i="1" s="1"/>
  <c r="H738" i="1"/>
  <c r="J738" i="1" s="1"/>
  <c r="D308" i="1"/>
  <c r="E307" i="1"/>
  <c r="AR70" i="1" l="1"/>
  <c r="AU70" i="1" s="1"/>
  <c r="H739" i="1"/>
  <c r="J739" i="1" s="1"/>
  <c r="AH739" i="1"/>
  <c r="AI739" i="1" s="1"/>
  <c r="D309" i="1"/>
  <c r="E308" i="1"/>
  <c r="AV70" i="1" l="1"/>
  <c r="AW70" i="1" s="1"/>
  <c r="AY70" i="1" s="1"/>
  <c r="AZ70" i="1" s="1"/>
  <c r="AD71" i="1" s="1"/>
  <c r="AE71" i="1"/>
  <c r="AQ71" i="1" s="1"/>
  <c r="AH740" i="1"/>
  <c r="AI740" i="1" s="1"/>
  <c r="H740" i="1"/>
  <c r="J740" i="1" s="1"/>
  <c r="D310" i="1"/>
  <c r="E309" i="1"/>
  <c r="AF71" i="1" l="1"/>
  <c r="AX71" i="1"/>
  <c r="AG71" i="1"/>
  <c r="AJ71" i="1" s="1"/>
  <c r="AK71" i="1" s="1"/>
  <c r="AM71" i="1"/>
  <c r="AH741" i="1"/>
  <c r="AI741" i="1" s="1"/>
  <c r="H741" i="1"/>
  <c r="J741" i="1" s="1"/>
  <c r="D311" i="1"/>
  <c r="E310" i="1"/>
  <c r="AN71" i="1" l="1"/>
  <c r="AP71" i="1"/>
  <c r="AH742" i="1"/>
  <c r="AI742" i="1" s="1"/>
  <c r="H742" i="1"/>
  <c r="J742" i="1" s="1"/>
  <c r="D312" i="1"/>
  <c r="E311" i="1"/>
  <c r="AR71" i="1" l="1"/>
  <c r="AU71" i="1" s="1"/>
  <c r="AH743" i="1"/>
  <c r="AI743" i="1" s="1"/>
  <c r="H743" i="1"/>
  <c r="J743" i="1" s="1"/>
  <c r="D313" i="1"/>
  <c r="E312" i="1"/>
  <c r="AE72" i="1" l="1"/>
  <c r="AQ72" i="1" s="1"/>
  <c r="AV71" i="1"/>
  <c r="AW71" i="1" s="1"/>
  <c r="AY71" i="1" s="1"/>
  <c r="AZ71" i="1" s="1"/>
  <c r="AD72" i="1" s="1"/>
  <c r="AG72" i="1" s="1"/>
  <c r="AJ72" i="1" s="1"/>
  <c r="AH744" i="1"/>
  <c r="AI744" i="1" s="1"/>
  <c r="H744" i="1"/>
  <c r="J744" i="1" s="1"/>
  <c r="D314" i="1"/>
  <c r="E313" i="1"/>
  <c r="AF72" i="1" l="1"/>
  <c r="AX72" i="1"/>
  <c r="AK72" i="1"/>
  <c r="AM72" i="1"/>
  <c r="AP72" i="1" s="1"/>
  <c r="AH745" i="1"/>
  <c r="AI745" i="1" s="1"/>
  <c r="H745" i="1"/>
  <c r="J745" i="1" s="1"/>
  <c r="D315" i="1"/>
  <c r="E314" i="1"/>
  <c r="AN72" i="1" l="1"/>
  <c r="AR72" i="1" s="1"/>
  <c r="AU72" i="1" s="1"/>
  <c r="AH746" i="1"/>
  <c r="AI746" i="1" s="1"/>
  <c r="H746" i="1"/>
  <c r="J746" i="1" s="1"/>
  <c r="D316" i="1"/>
  <c r="E315" i="1"/>
  <c r="AE73" i="1" l="1"/>
  <c r="AQ73" i="1" s="1"/>
  <c r="AV72" i="1"/>
  <c r="AW72" i="1" s="1"/>
  <c r="AY72" i="1" s="1"/>
  <c r="AZ72" i="1" s="1"/>
  <c r="AD73" i="1" s="1"/>
  <c r="AH747" i="1"/>
  <c r="AI747" i="1" s="1"/>
  <c r="H747" i="1"/>
  <c r="J747" i="1" s="1"/>
  <c r="D317" i="1"/>
  <c r="E316" i="1"/>
  <c r="AM73" i="1" l="1"/>
  <c r="AX73" i="1"/>
  <c r="AG73" i="1"/>
  <c r="AJ73" i="1" s="1"/>
  <c r="AF73" i="1"/>
  <c r="AH748" i="1"/>
  <c r="AI748" i="1" s="1"/>
  <c r="H748" i="1"/>
  <c r="J748" i="1" s="1"/>
  <c r="D318" i="1"/>
  <c r="E317" i="1"/>
  <c r="AK73" i="1" l="1"/>
  <c r="AN73" i="1"/>
  <c r="AP73" i="1"/>
  <c r="AH749" i="1"/>
  <c r="AI749" i="1" s="1"/>
  <c r="H749" i="1"/>
  <c r="J749" i="1" s="1"/>
  <c r="D319" i="1"/>
  <c r="E318" i="1"/>
  <c r="AR73" i="1" l="1"/>
  <c r="AU73" i="1"/>
  <c r="AH750" i="1"/>
  <c r="AI750" i="1" s="1"/>
  <c r="H750" i="1"/>
  <c r="J750" i="1" s="1"/>
  <c r="D320" i="1"/>
  <c r="E319" i="1"/>
  <c r="AV73" i="1" l="1"/>
  <c r="AW73" i="1" s="1"/>
  <c r="AY73" i="1" s="1"/>
  <c r="AZ73" i="1" s="1"/>
  <c r="AD74" i="1" s="1"/>
  <c r="AE74" i="1"/>
  <c r="AQ74" i="1" s="1"/>
  <c r="AH751" i="1"/>
  <c r="AI751" i="1" s="1"/>
  <c r="H751" i="1"/>
  <c r="J751" i="1" s="1"/>
  <c r="D321" i="1"/>
  <c r="E320" i="1"/>
  <c r="AF74" i="1" l="1"/>
  <c r="AM74" i="1"/>
  <c r="AG74" i="1"/>
  <c r="AJ74" i="1" s="1"/>
  <c r="AK74" i="1" s="1"/>
  <c r="AX74" i="1"/>
  <c r="AH752" i="1"/>
  <c r="AI752" i="1" s="1"/>
  <c r="H752" i="1"/>
  <c r="J752" i="1" s="1"/>
  <c r="D322" i="1"/>
  <c r="E321" i="1"/>
  <c r="AN74" i="1" l="1"/>
  <c r="AP74" i="1"/>
  <c r="AH753" i="1"/>
  <c r="AI753" i="1" s="1"/>
  <c r="H753" i="1"/>
  <c r="J753" i="1" s="1"/>
  <c r="D323" i="1"/>
  <c r="E322" i="1"/>
  <c r="AR74" i="1" l="1"/>
  <c r="AU74" i="1" s="1"/>
  <c r="AH754" i="1"/>
  <c r="AI754" i="1" s="1"/>
  <c r="H754" i="1"/>
  <c r="J754" i="1" s="1"/>
  <c r="D324" i="1"/>
  <c r="E323" i="1"/>
  <c r="AV74" i="1" l="1"/>
  <c r="AW74" i="1" s="1"/>
  <c r="AY74" i="1" s="1"/>
  <c r="AZ74" i="1" s="1"/>
  <c r="AD75" i="1" s="1"/>
  <c r="AE75" i="1"/>
  <c r="AQ75" i="1" s="1"/>
  <c r="AG75" i="1"/>
  <c r="AJ75" i="1" s="1"/>
  <c r="AX75" i="1"/>
  <c r="AM75" i="1"/>
  <c r="H755" i="1"/>
  <c r="J755" i="1" s="1"/>
  <c r="AH755" i="1"/>
  <c r="AI755" i="1" s="1"/>
  <c r="D325" i="1"/>
  <c r="E324" i="1"/>
  <c r="AF75" i="1" l="1"/>
  <c r="AK75" i="1" s="1"/>
  <c r="AN75" i="1"/>
  <c r="AP75" i="1"/>
  <c r="AH756" i="1"/>
  <c r="AI756" i="1" s="1"/>
  <c r="H756" i="1"/>
  <c r="J756" i="1" s="1"/>
  <c r="D326" i="1"/>
  <c r="E325" i="1"/>
  <c r="AR75" i="1" l="1"/>
  <c r="AU75" i="1" s="1"/>
  <c r="AH757" i="1"/>
  <c r="AI757" i="1" s="1"/>
  <c r="H757" i="1"/>
  <c r="J757" i="1" s="1"/>
  <c r="D327" i="1"/>
  <c r="E326" i="1"/>
  <c r="AV75" i="1" l="1"/>
  <c r="AW75" i="1" s="1"/>
  <c r="AY75" i="1" s="1"/>
  <c r="AZ75" i="1" s="1"/>
  <c r="AD76" i="1" s="1"/>
  <c r="AM76" i="1" s="1"/>
  <c r="AE76" i="1"/>
  <c r="AH758" i="1"/>
  <c r="AI758" i="1" s="1"/>
  <c r="H758" i="1"/>
  <c r="J758" i="1" s="1"/>
  <c r="D328" i="1"/>
  <c r="E327" i="1"/>
  <c r="AF76" i="1" l="1"/>
  <c r="AQ76" i="1"/>
  <c r="AX76" i="1"/>
  <c r="AG76" i="1"/>
  <c r="AJ76" i="1" s="1"/>
  <c r="AK76" i="1" s="1"/>
  <c r="AN76" i="1"/>
  <c r="AP76" i="1"/>
  <c r="AH759" i="1"/>
  <c r="AI759" i="1" s="1"/>
  <c r="H759" i="1"/>
  <c r="J759" i="1" s="1"/>
  <c r="D329" i="1"/>
  <c r="E328" i="1"/>
  <c r="AR76" i="1" l="1"/>
  <c r="AU76" i="1"/>
  <c r="AH760" i="1"/>
  <c r="AI760" i="1" s="1"/>
  <c r="H760" i="1"/>
  <c r="J760" i="1" s="1"/>
  <c r="D330" i="1"/>
  <c r="E329" i="1"/>
  <c r="AE77" i="1" l="1"/>
  <c r="AQ77" i="1" s="1"/>
  <c r="AV76" i="1"/>
  <c r="AW76" i="1" s="1"/>
  <c r="AY76" i="1" s="1"/>
  <c r="AZ76" i="1" s="1"/>
  <c r="AD77" i="1" s="1"/>
  <c r="AH761" i="1"/>
  <c r="AI761" i="1" s="1"/>
  <c r="H761" i="1"/>
  <c r="J761" i="1" s="1"/>
  <c r="D331" i="1"/>
  <c r="E330" i="1"/>
  <c r="AX77" i="1" l="1"/>
  <c r="AM77" i="1"/>
  <c r="AG77" i="1"/>
  <c r="AJ77" i="1" s="1"/>
  <c r="AF77" i="1"/>
  <c r="AH762" i="1"/>
  <c r="AI762" i="1" s="1"/>
  <c r="H762" i="1"/>
  <c r="J762" i="1" s="1"/>
  <c r="D332" i="1"/>
  <c r="E331" i="1"/>
  <c r="AK77" i="1" l="1"/>
  <c r="AN77" i="1"/>
  <c r="AP77" i="1"/>
  <c r="AH763" i="1"/>
  <c r="AI763" i="1" s="1"/>
  <c r="H763" i="1"/>
  <c r="J763" i="1" s="1"/>
  <c r="D333" i="1"/>
  <c r="E332" i="1"/>
  <c r="AR77" i="1" l="1"/>
  <c r="AU77" i="1" s="1"/>
  <c r="AH764" i="1"/>
  <c r="AI764" i="1" s="1"/>
  <c r="H764" i="1"/>
  <c r="J764" i="1" s="1"/>
  <c r="D334" i="1"/>
  <c r="E333" i="1"/>
  <c r="AE78" i="1" l="1"/>
  <c r="AQ78" i="1" s="1"/>
  <c r="AV77" i="1"/>
  <c r="AW77" i="1" s="1"/>
  <c r="AY77" i="1" s="1"/>
  <c r="AZ77" i="1" s="1"/>
  <c r="AD78" i="1" s="1"/>
  <c r="AX78" i="1" s="1"/>
  <c r="AH765" i="1"/>
  <c r="AI765" i="1" s="1"/>
  <c r="H765" i="1"/>
  <c r="J765" i="1" s="1"/>
  <c r="D335" i="1"/>
  <c r="E334" i="1"/>
  <c r="AF78" i="1" l="1"/>
  <c r="AG78" i="1"/>
  <c r="AJ78" i="1" s="1"/>
  <c r="AK78" i="1" s="1"/>
  <c r="AM78" i="1"/>
  <c r="AP78" i="1" s="1"/>
  <c r="AN78" i="1"/>
  <c r="AH766" i="1"/>
  <c r="AI766" i="1" s="1"/>
  <c r="H766" i="1"/>
  <c r="J766" i="1" s="1"/>
  <c r="D336" i="1"/>
  <c r="E335" i="1"/>
  <c r="AR78" i="1" l="1"/>
  <c r="AU78" i="1" s="1"/>
  <c r="AH767" i="1"/>
  <c r="AI767" i="1" s="1"/>
  <c r="H767" i="1"/>
  <c r="J767" i="1" s="1"/>
  <c r="D337" i="1"/>
  <c r="E336" i="1"/>
  <c r="AV78" i="1" l="1"/>
  <c r="AW78" i="1" s="1"/>
  <c r="AY78" i="1" s="1"/>
  <c r="AZ78" i="1" s="1"/>
  <c r="AD79" i="1" s="1"/>
  <c r="AG79" i="1" s="1"/>
  <c r="AJ79" i="1" s="1"/>
  <c r="AE79" i="1"/>
  <c r="AH768" i="1"/>
  <c r="AI768" i="1" s="1"/>
  <c r="H768" i="1"/>
  <c r="J768" i="1" s="1"/>
  <c r="D338" i="1"/>
  <c r="E337" i="1"/>
  <c r="AF79" i="1" l="1"/>
  <c r="AK79" i="1" s="1"/>
  <c r="AQ79" i="1"/>
  <c r="AM79" i="1"/>
  <c r="AN79" i="1" s="1"/>
  <c r="AX79" i="1"/>
  <c r="AH769" i="1"/>
  <c r="AI769" i="1" s="1"/>
  <c r="H769" i="1"/>
  <c r="J769" i="1" s="1"/>
  <c r="D339" i="1"/>
  <c r="E338" i="1"/>
  <c r="AP79" i="1" l="1"/>
  <c r="AR79" i="1" s="1"/>
  <c r="AU79" i="1" s="1"/>
  <c r="AH770" i="1"/>
  <c r="AI770" i="1" s="1"/>
  <c r="H770" i="1"/>
  <c r="J770" i="1" s="1"/>
  <c r="D340" i="1"/>
  <c r="E339" i="1"/>
  <c r="AV79" i="1" l="1"/>
  <c r="AW79" i="1" s="1"/>
  <c r="AY79" i="1" s="1"/>
  <c r="AZ79" i="1" s="1"/>
  <c r="AD80" i="1" s="1"/>
  <c r="AE80" i="1"/>
  <c r="AQ80" i="1" s="1"/>
  <c r="AH771" i="1"/>
  <c r="AI771" i="1" s="1"/>
  <c r="H771" i="1"/>
  <c r="J771" i="1" s="1"/>
  <c r="D341" i="1"/>
  <c r="E340" i="1"/>
  <c r="AF80" i="1" l="1"/>
  <c r="AX80" i="1"/>
  <c r="AM80" i="1"/>
  <c r="AG80" i="1"/>
  <c r="AJ80" i="1" s="1"/>
  <c r="AH772" i="1"/>
  <c r="AI772" i="1" s="1"/>
  <c r="H772" i="1"/>
  <c r="J772" i="1" s="1"/>
  <c r="D342" i="1"/>
  <c r="E341" i="1"/>
  <c r="AK80" i="1" l="1"/>
  <c r="AN80" i="1"/>
  <c r="AP80" i="1"/>
  <c r="AH773" i="1"/>
  <c r="AI773" i="1" s="1"/>
  <c r="H773" i="1"/>
  <c r="J773" i="1" s="1"/>
  <c r="D343" i="1"/>
  <c r="E342" i="1"/>
  <c r="AR80" i="1" l="1"/>
  <c r="AU80" i="1" s="1"/>
  <c r="AH774" i="1"/>
  <c r="AI774" i="1" s="1"/>
  <c r="H774" i="1"/>
  <c r="J774" i="1" s="1"/>
  <c r="D344" i="1"/>
  <c r="E343" i="1"/>
  <c r="AV80" i="1" l="1"/>
  <c r="AW80" i="1" s="1"/>
  <c r="AY80" i="1" s="1"/>
  <c r="AZ80" i="1" s="1"/>
  <c r="AD81" i="1" s="1"/>
  <c r="AE81" i="1"/>
  <c r="AX81" i="1"/>
  <c r="AG81" i="1"/>
  <c r="AJ81" i="1" s="1"/>
  <c r="AM81" i="1"/>
  <c r="AH775" i="1"/>
  <c r="AI775" i="1" s="1"/>
  <c r="H775" i="1"/>
  <c r="J775" i="1" s="1"/>
  <c r="D345" i="1"/>
  <c r="E344" i="1"/>
  <c r="AF81" i="1" l="1"/>
  <c r="AK81" i="1" s="1"/>
  <c r="AQ81" i="1"/>
  <c r="AN81" i="1"/>
  <c r="AP81" i="1"/>
  <c r="AH776" i="1"/>
  <c r="AI776" i="1" s="1"/>
  <c r="H776" i="1"/>
  <c r="J776" i="1" s="1"/>
  <c r="D346" i="1"/>
  <c r="E345" i="1"/>
  <c r="AR81" i="1" l="1"/>
  <c r="AU81" i="1" s="1"/>
  <c r="F778" i="1"/>
  <c r="AH777" i="1"/>
  <c r="AI777" i="1" s="1"/>
  <c r="H777" i="1"/>
  <c r="J777" i="1" s="1"/>
  <c r="D347" i="1"/>
  <c r="E346" i="1"/>
  <c r="AE82" i="1" l="1"/>
  <c r="AV81" i="1"/>
  <c r="AW81" i="1" s="1"/>
  <c r="AY81" i="1" s="1"/>
  <c r="AZ81" i="1" s="1"/>
  <c r="AD82" i="1" s="1"/>
  <c r="AG82" i="1" s="1"/>
  <c r="AJ82" i="1" s="1"/>
  <c r="AH778" i="1"/>
  <c r="AI778" i="1" s="1"/>
  <c r="H778" i="1"/>
  <c r="J778" i="1" s="1"/>
  <c r="G778" i="1"/>
  <c r="D348" i="1"/>
  <c r="E347" i="1"/>
  <c r="AM82" i="1" l="1"/>
  <c r="AF82" i="1"/>
  <c r="AK82" i="1" s="1"/>
  <c r="AQ82" i="1"/>
  <c r="AX82" i="1"/>
  <c r="AN82" i="1"/>
  <c r="AP82" i="1"/>
  <c r="D349" i="1"/>
  <c r="E348" i="1"/>
  <c r="AR82" i="1" l="1"/>
  <c r="AU82" i="1" s="1"/>
  <c r="D350" i="1"/>
  <c r="E349" i="1"/>
  <c r="AE83" i="1" l="1"/>
  <c r="AQ83" i="1" s="1"/>
  <c r="AV82" i="1"/>
  <c r="AW82" i="1" s="1"/>
  <c r="AY82" i="1" s="1"/>
  <c r="AZ82" i="1" s="1"/>
  <c r="AD83" i="1" s="1"/>
  <c r="AG83" i="1" s="1"/>
  <c r="AJ83" i="1" s="1"/>
  <c r="D351" i="1"/>
  <c r="E350" i="1"/>
  <c r="AF83" i="1" l="1"/>
  <c r="AK83" i="1" s="1"/>
  <c r="AX83" i="1"/>
  <c r="AM83" i="1"/>
  <c r="AN83" i="1" s="1"/>
  <c r="D352" i="1"/>
  <c r="E351" i="1"/>
  <c r="AP83" i="1" l="1"/>
  <c r="AR83" i="1" s="1"/>
  <c r="AU83" i="1" s="1"/>
  <c r="D353" i="1"/>
  <c r="E352" i="1"/>
  <c r="AE84" i="1" l="1"/>
  <c r="AQ84" i="1" s="1"/>
  <c r="AV83" i="1"/>
  <c r="AW83" i="1" s="1"/>
  <c r="AY83" i="1" s="1"/>
  <c r="AZ83" i="1" s="1"/>
  <c r="AD84" i="1" s="1"/>
  <c r="D354" i="1"/>
  <c r="E353" i="1"/>
  <c r="AM84" i="1" l="1"/>
  <c r="AG84" i="1"/>
  <c r="AJ84" i="1" s="1"/>
  <c r="AX84" i="1"/>
  <c r="AF84" i="1"/>
  <c r="D355" i="1"/>
  <c r="E354" i="1"/>
  <c r="AK84" i="1" l="1"/>
  <c r="AN84" i="1"/>
  <c r="AP84" i="1"/>
  <c r="AR84" i="1" s="1"/>
  <c r="D356" i="1"/>
  <c r="E355" i="1"/>
  <c r="AU84" i="1" l="1"/>
  <c r="D357" i="1"/>
  <c r="E356" i="1"/>
  <c r="AE85" i="1" l="1"/>
  <c r="AQ85" i="1" s="1"/>
  <c r="AV84" i="1"/>
  <c r="AW84" i="1" s="1"/>
  <c r="AY84" i="1" s="1"/>
  <c r="AZ84" i="1" s="1"/>
  <c r="AD85" i="1" s="1"/>
  <c r="D358" i="1"/>
  <c r="E357" i="1"/>
  <c r="AM85" i="1" l="1"/>
  <c r="AX85" i="1"/>
  <c r="AG85" i="1"/>
  <c r="AJ85" i="1" s="1"/>
  <c r="AF85" i="1"/>
  <c r="D359" i="1"/>
  <c r="E358" i="1"/>
  <c r="AK85" i="1" l="1"/>
  <c r="AN85" i="1"/>
  <c r="AP85" i="1"/>
  <c r="AR85" i="1" s="1"/>
  <c r="D360" i="1"/>
  <c r="E359" i="1"/>
  <c r="AU85" i="1" l="1"/>
  <c r="D361" i="1"/>
  <c r="E360" i="1"/>
  <c r="AE86" i="1" l="1"/>
  <c r="AQ86" i="1" s="1"/>
  <c r="AV85" i="1"/>
  <c r="AW85" i="1" s="1"/>
  <c r="AY85" i="1" s="1"/>
  <c r="AZ85" i="1" s="1"/>
  <c r="AD86" i="1" s="1"/>
  <c r="D362" i="1"/>
  <c r="E361" i="1"/>
  <c r="AG86" i="1" l="1"/>
  <c r="AJ86" i="1" s="1"/>
  <c r="AM86" i="1"/>
  <c r="AX86" i="1"/>
  <c r="AF86" i="1"/>
  <c r="D363" i="1"/>
  <c r="E362" i="1"/>
  <c r="AK86" i="1" l="1"/>
  <c r="AN86" i="1"/>
  <c r="AP86" i="1"/>
  <c r="AR86" i="1" s="1"/>
  <c r="AU86" i="1" s="1"/>
  <c r="D364" i="1"/>
  <c r="E363" i="1"/>
  <c r="AE87" i="1" l="1"/>
  <c r="AQ87" i="1" s="1"/>
  <c r="AV86" i="1"/>
  <c r="AW86" i="1" s="1"/>
  <c r="AY86" i="1" s="1"/>
  <c r="AZ86" i="1" s="1"/>
  <c r="AD87" i="1" s="1"/>
  <c r="D365" i="1"/>
  <c r="E364" i="1"/>
  <c r="AX87" i="1" l="1"/>
  <c r="AM87" i="1"/>
  <c r="AG87" i="1"/>
  <c r="AJ87" i="1" s="1"/>
  <c r="AF87" i="1"/>
  <c r="D366" i="1"/>
  <c r="E365" i="1"/>
  <c r="AK87" i="1" l="1"/>
  <c r="AN87" i="1"/>
  <c r="AP87" i="1"/>
  <c r="D367" i="1"/>
  <c r="E366" i="1"/>
  <c r="AR87" i="1" l="1"/>
  <c r="AU87" i="1"/>
  <c r="D368" i="1"/>
  <c r="E367" i="1"/>
  <c r="AE88" i="1" l="1"/>
  <c r="AQ88" i="1" s="1"/>
  <c r="AV87" i="1"/>
  <c r="AW87" i="1" s="1"/>
  <c r="AY87" i="1" s="1"/>
  <c r="AZ87" i="1" s="1"/>
  <c r="AD88" i="1" s="1"/>
  <c r="D369" i="1"/>
  <c r="E368" i="1"/>
  <c r="AX88" i="1" l="1"/>
  <c r="AM88" i="1"/>
  <c r="AG88" i="1"/>
  <c r="AJ88" i="1" s="1"/>
  <c r="AF88" i="1"/>
  <c r="D370" i="1"/>
  <c r="E369" i="1"/>
  <c r="AK88" i="1" l="1"/>
  <c r="AN88" i="1"/>
  <c r="AP88" i="1"/>
  <c r="D371" i="1"/>
  <c r="E370" i="1"/>
  <c r="AR88" i="1" l="1"/>
  <c r="AU88" i="1" s="1"/>
  <c r="D372" i="1"/>
  <c r="E371" i="1"/>
  <c r="AV88" i="1" l="1"/>
  <c r="AW88" i="1" s="1"/>
  <c r="AY88" i="1" s="1"/>
  <c r="AZ88" i="1" s="1"/>
  <c r="AD89" i="1" s="1"/>
  <c r="AM89" i="1" s="1"/>
  <c r="AE89" i="1"/>
  <c r="AQ89" i="1" s="1"/>
  <c r="AX89" i="1"/>
  <c r="AG89" i="1"/>
  <c r="AJ89" i="1" s="1"/>
  <c r="D373" i="1"/>
  <c r="E372" i="1"/>
  <c r="AF89" i="1" l="1"/>
  <c r="AK89" i="1" s="1"/>
  <c r="AN89" i="1"/>
  <c r="AP89" i="1"/>
  <c r="D374" i="1"/>
  <c r="E373" i="1"/>
  <c r="AR89" i="1" l="1"/>
  <c r="AU89" i="1"/>
  <c r="D375" i="1"/>
  <c r="E374" i="1"/>
  <c r="AV89" i="1" l="1"/>
  <c r="AW89" i="1" s="1"/>
  <c r="AY89" i="1" s="1"/>
  <c r="AZ89" i="1" s="1"/>
  <c r="AD90" i="1" s="1"/>
  <c r="AE90" i="1"/>
  <c r="AQ90" i="1" s="1"/>
  <c r="D376" i="1"/>
  <c r="E375" i="1"/>
  <c r="AF90" i="1" l="1"/>
  <c r="AG90" i="1"/>
  <c r="AJ90" i="1" s="1"/>
  <c r="AK90" i="1" s="1"/>
  <c r="AM90" i="1"/>
  <c r="AX90" i="1"/>
  <c r="D377" i="1"/>
  <c r="E376" i="1"/>
  <c r="AN90" i="1" l="1"/>
  <c r="AP90" i="1"/>
  <c r="AR90" i="1" s="1"/>
  <c r="D378" i="1"/>
  <c r="E377" i="1"/>
  <c r="AU90" i="1" l="1"/>
  <c r="AV90" i="1" s="1"/>
  <c r="AW90" i="1" s="1"/>
  <c r="AY90" i="1" s="1"/>
  <c r="AZ90" i="1" s="1"/>
  <c r="AD91" i="1" s="1"/>
  <c r="D379" i="1"/>
  <c r="E378" i="1"/>
  <c r="AE91" i="1" l="1"/>
  <c r="AG91" i="1"/>
  <c r="AJ91" i="1" s="1"/>
  <c r="AM91" i="1"/>
  <c r="AX91" i="1"/>
  <c r="D380" i="1"/>
  <c r="E379" i="1"/>
  <c r="AF91" i="1" l="1"/>
  <c r="AK91" i="1" s="1"/>
  <c r="AQ91" i="1"/>
  <c r="AN91" i="1"/>
  <c r="AP91" i="1"/>
  <c r="D381" i="1"/>
  <c r="E380" i="1"/>
  <c r="AR91" i="1" l="1"/>
  <c r="AU91" i="1" s="1"/>
  <c r="D382" i="1"/>
  <c r="E381" i="1"/>
  <c r="AE92" i="1" l="1"/>
  <c r="AQ92" i="1" s="1"/>
  <c r="AV91" i="1"/>
  <c r="AW91" i="1" s="1"/>
  <c r="AY91" i="1" s="1"/>
  <c r="AZ91" i="1" s="1"/>
  <c r="AD92" i="1" s="1"/>
  <c r="AG92" i="1" s="1"/>
  <c r="AJ92" i="1" s="1"/>
  <c r="D383" i="1"/>
  <c r="E382" i="1"/>
  <c r="AF92" i="1" l="1"/>
  <c r="AK92" i="1" s="1"/>
  <c r="AM92" i="1"/>
  <c r="AP92" i="1" s="1"/>
  <c r="AX92" i="1"/>
  <c r="D384" i="1"/>
  <c r="E383" i="1"/>
  <c r="AN92" i="1" l="1"/>
  <c r="AR92" i="1" s="1"/>
  <c r="AU92" i="1" s="1"/>
  <c r="D385" i="1"/>
  <c r="E384" i="1"/>
  <c r="AV92" i="1" l="1"/>
  <c r="AW92" i="1" s="1"/>
  <c r="AY92" i="1" s="1"/>
  <c r="AZ92" i="1" s="1"/>
  <c r="AD93" i="1" s="1"/>
  <c r="AE93" i="1"/>
  <c r="AQ93" i="1" s="1"/>
  <c r="D386" i="1"/>
  <c r="E385" i="1"/>
  <c r="AX93" i="1" l="1"/>
  <c r="AM93" i="1"/>
  <c r="AG93" i="1"/>
  <c r="AJ93" i="1" s="1"/>
  <c r="AK93" i="1" s="1"/>
  <c r="AF93" i="1"/>
  <c r="D387" i="1"/>
  <c r="E386" i="1"/>
  <c r="AN93" i="1" l="1"/>
  <c r="AP93" i="1"/>
  <c r="D388" i="1"/>
  <c r="E387" i="1"/>
  <c r="AR93" i="1" l="1"/>
  <c r="AU93" i="1" s="1"/>
  <c r="D389" i="1"/>
  <c r="E388" i="1"/>
  <c r="AE94" i="1" l="1"/>
  <c r="AQ94" i="1" s="1"/>
  <c r="AV93" i="1"/>
  <c r="AW93" i="1" s="1"/>
  <c r="AY93" i="1" s="1"/>
  <c r="AZ93" i="1" s="1"/>
  <c r="AD94" i="1" s="1"/>
  <c r="AX94" i="1" s="1"/>
  <c r="D390" i="1"/>
  <c r="E389" i="1"/>
  <c r="AF94" i="1" l="1"/>
  <c r="AG94" i="1"/>
  <c r="AJ94" i="1" s="1"/>
  <c r="AK94" i="1" s="1"/>
  <c r="AM94" i="1"/>
  <c r="AP94" i="1" s="1"/>
  <c r="D391" i="1"/>
  <c r="E390" i="1"/>
  <c r="AN94" i="1" l="1"/>
  <c r="AR94" i="1" s="1"/>
  <c r="AU94" i="1" s="1"/>
  <c r="D392" i="1"/>
  <c r="E391" i="1"/>
  <c r="AV94" i="1" l="1"/>
  <c r="AW94" i="1" s="1"/>
  <c r="AY94" i="1" s="1"/>
  <c r="AZ94" i="1" s="1"/>
  <c r="AD95" i="1" s="1"/>
  <c r="AG95" i="1" s="1"/>
  <c r="AJ95" i="1" s="1"/>
  <c r="AE95" i="1"/>
  <c r="AQ95" i="1" s="1"/>
  <c r="D393" i="1"/>
  <c r="E392" i="1"/>
  <c r="AM95" i="1" l="1"/>
  <c r="AX95" i="1"/>
  <c r="AF95" i="1"/>
  <c r="AK95" i="1" s="1"/>
  <c r="AN95" i="1"/>
  <c r="AP95" i="1"/>
  <c r="D394" i="1"/>
  <c r="E393" i="1"/>
  <c r="AR95" i="1" l="1"/>
  <c r="AU95" i="1" s="1"/>
  <c r="D395" i="1"/>
  <c r="E394" i="1"/>
  <c r="AV95" i="1" l="1"/>
  <c r="AW95" i="1" s="1"/>
  <c r="AY95" i="1" s="1"/>
  <c r="AZ95" i="1" s="1"/>
  <c r="AD96" i="1" s="1"/>
  <c r="AE96" i="1"/>
  <c r="AQ96" i="1" s="1"/>
  <c r="D396" i="1"/>
  <c r="E395" i="1"/>
  <c r="AX96" i="1" l="1"/>
  <c r="AM96" i="1"/>
  <c r="AG96" i="1"/>
  <c r="AJ96" i="1" s="1"/>
  <c r="AF96" i="1"/>
  <c r="D397" i="1"/>
  <c r="E396" i="1"/>
  <c r="AK96" i="1" l="1"/>
  <c r="AN96" i="1"/>
  <c r="AP96" i="1"/>
  <c r="D398" i="1"/>
  <c r="E397" i="1"/>
  <c r="AR96" i="1" l="1"/>
  <c r="AU96" i="1"/>
  <c r="AE97" i="1" s="1"/>
  <c r="AQ97" i="1" s="1"/>
  <c r="D399" i="1"/>
  <c r="E398" i="1"/>
  <c r="AV96" i="1" l="1"/>
  <c r="AW96" i="1" s="1"/>
  <c r="AY96" i="1" s="1"/>
  <c r="AZ96" i="1" s="1"/>
  <c r="AD97" i="1" s="1"/>
  <c r="AG97" i="1" s="1"/>
  <c r="AJ97" i="1" s="1"/>
  <c r="AF97" i="1"/>
  <c r="D400" i="1"/>
  <c r="E399" i="1"/>
  <c r="AK97" i="1" l="1"/>
  <c r="AX97" i="1"/>
  <c r="AM97" i="1"/>
  <c r="AP97" i="1" s="1"/>
  <c r="D401" i="1"/>
  <c r="E400" i="1"/>
  <c r="AN97" i="1" l="1"/>
  <c r="AR97" i="1" s="1"/>
  <c r="AU97" i="1" s="1"/>
  <c r="D402" i="1"/>
  <c r="E401" i="1"/>
  <c r="AE98" i="1" l="1"/>
  <c r="AQ98" i="1" s="1"/>
  <c r="AV97" i="1"/>
  <c r="AW97" i="1" s="1"/>
  <c r="AY97" i="1" s="1"/>
  <c r="AZ97" i="1" s="1"/>
  <c r="AD98" i="1" s="1"/>
  <c r="AG98" i="1" s="1"/>
  <c r="AJ98" i="1" s="1"/>
  <c r="D403" i="1"/>
  <c r="E402" i="1"/>
  <c r="AF98" i="1" l="1"/>
  <c r="AK98" i="1" s="1"/>
  <c r="AX98" i="1"/>
  <c r="AM98" i="1"/>
  <c r="AP98" i="1" s="1"/>
  <c r="D404" i="1"/>
  <c r="E403" i="1"/>
  <c r="AN98" i="1" l="1"/>
  <c r="AR98" i="1" s="1"/>
  <c r="AU98" i="1" s="1"/>
  <c r="D405" i="1"/>
  <c r="E404" i="1"/>
  <c r="AE99" i="1" l="1"/>
  <c r="AV98" i="1"/>
  <c r="AW98" i="1" s="1"/>
  <c r="AY98" i="1" s="1"/>
  <c r="AZ98" i="1" s="1"/>
  <c r="AD99" i="1" s="1"/>
  <c r="AM99" i="1" s="1"/>
  <c r="D406" i="1"/>
  <c r="E405" i="1"/>
  <c r="AF99" i="1" l="1"/>
  <c r="AQ99" i="1"/>
  <c r="AX99" i="1"/>
  <c r="AG99" i="1"/>
  <c r="AJ99" i="1" s="1"/>
  <c r="AN99" i="1"/>
  <c r="AP99" i="1"/>
  <c r="D407" i="1"/>
  <c r="E406" i="1"/>
  <c r="AK99" i="1" l="1"/>
  <c r="AR99" i="1"/>
  <c r="D408" i="1"/>
  <c r="E407" i="1"/>
  <c r="AU99" i="1" l="1"/>
  <c r="AE100" i="1" s="1"/>
  <c r="D409" i="1"/>
  <c r="E408" i="1"/>
  <c r="AV99" i="1" l="1"/>
  <c r="AW99" i="1" s="1"/>
  <c r="AY99" i="1" s="1"/>
  <c r="AZ99" i="1" s="1"/>
  <c r="AD100" i="1" s="1"/>
  <c r="AM100" i="1" s="1"/>
  <c r="AN100" i="1" s="1"/>
  <c r="AF100" i="1"/>
  <c r="AQ100" i="1"/>
  <c r="D410" i="1"/>
  <c r="E409" i="1"/>
  <c r="AP100" i="1" l="1"/>
  <c r="AR100" i="1" s="1"/>
  <c r="AG100" i="1"/>
  <c r="AJ100" i="1" s="1"/>
  <c r="AK100" i="1" s="1"/>
  <c r="AX100" i="1"/>
  <c r="D411" i="1"/>
  <c r="E410" i="1"/>
  <c r="AU100" i="1" l="1"/>
  <c r="AV100" i="1"/>
  <c r="AW100" i="1" s="1"/>
  <c r="AY100" i="1" s="1"/>
  <c r="AZ100" i="1" s="1"/>
  <c r="AD101" i="1" s="1"/>
  <c r="AM101" i="1" s="1"/>
  <c r="AE101" i="1"/>
  <c r="AQ101" i="1" s="1"/>
  <c r="D412" i="1"/>
  <c r="E411" i="1"/>
  <c r="AX101" i="1" l="1"/>
  <c r="AG101" i="1"/>
  <c r="AJ101" i="1" s="1"/>
  <c r="AF101" i="1"/>
  <c r="AN101" i="1"/>
  <c r="AP101" i="1"/>
  <c r="D413" i="1"/>
  <c r="E412" i="1"/>
  <c r="AK101" i="1" l="1"/>
  <c r="AR101" i="1"/>
  <c r="AU101" i="1" s="1"/>
  <c r="AV101" i="1" s="1"/>
  <c r="AW101" i="1" s="1"/>
  <c r="AY101" i="1" s="1"/>
  <c r="AZ101" i="1" s="1"/>
  <c r="AD102" i="1" s="1"/>
  <c r="D414" i="1"/>
  <c r="E413" i="1"/>
  <c r="AE102" i="1" l="1"/>
  <c r="AQ102" i="1" s="1"/>
  <c r="AX102" i="1"/>
  <c r="AM102" i="1"/>
  <c r="AG102" i="1"/>
  <c r="AJ102" i="1" s="1"/>
  <c r="D415" i="1"/>
  <c r="E414" i="1"/>
  <c r="AF102" i="1" l="1"/>
  <c r="AK102" i="1" s="1"/>
  <c r="AN102" i="1"/>
  <c r="AP102" i="1"/>
  <c r="D416" i="1"/>
  <c r="E415" i="1"/>
  <c r="AR102" i="1" l="1"/>
  <c r="AU102" i="1" s="1"/>
  <c r="D417" i="1"/>
  <c r="E416" i="1"/>
  <c r="AE103" i="1" l="1"/>
  <c r="AQ103" i="1" s="1"/>
  <c r="AV102" i="1"/>
  <c r="AW102" i="1" s="1"/>
  <c r="AY102" i="1" s="1"/>
  <c r="AZ102" i="1" s="1"/>
  <c r="AD103" i="1" s="1"/>
  <c r="AG103" i="1" s="1"/>
  <c r="AJ103" i="1" s="1"/>
  <c r="D418" i="1"/>
  <c r="E417" i="1"/>
  <c r="AM103" i="1" l="1"/>
  <c r="AF103" i="1"/>
  <c r="AX103" i="1"/>
  <c r="AK103" i="1"/>
  <c r="AN103" i="1"/>
  <c r="AP103" i="1"/>
  <c r="D419" i="1"/>
  <c r="E418" i="1"/>
  <c r="AR103" i="1" l="1"/>
  <c r="AU103" i="1" s="1"/>
  <c r="D420" i="1"/>
  <c r="E419" i="1"/>
  <c r="AV103" i="1" l="1"/>
  <c r="AW103" i="1" s="1"/>
  <c r="AY103" i="1" s="1"/>
  <c r="AZ103" i="1" s="1"/>
  <c r="AD104" i="1" s="1"/>
  <c r="AE104" i="1"/>
  <c r="AQ104" i="1" s="1"/>
  <c r="D421" i="1"/>
  <c r="E420" i="1"/>
  <c r="AF104" i="1" l="1"/>
  <c r="AX104" i="1"/>
  <c r="AG104" i="1"/>
  <c r="AJ104" i="1" s="1"/>
  <c r="AM104" i="1"/>
  <c r="D422" i="1"/>
  <c r="E421" i="1"/>
  <c r="AK104" i="1" l="1"/>
  <c r="AN104" i="1"/>
  <c r="AP104" i="1"/>
  <c r="D423" i="1"/>
  <c r="E422" i="1"/>
  <c r="AR104" i="1" l="1"/>
  <c r="AU104" i="1" s="1"/>
  <c r="AE105" i="1" s="1"/>
  <c r="AQ105" i="1" s="1"/>
  <c r="D424" i="1"/>
  <c r="E423" i="1"/>
  <c r="AV104" i="1" l="1"/>
  <c r="AW104" i="1" s="1"/>
  <c r="AY104" i="1" s="1"/>
  <c r="AZ104" i="1" s="1"/>
  <c r="AD105" i="1" s="1"/>
  <c r="AX105" i="1" s="1"/>
  <c r="AF105" i="1"/>
  <c r="D425" i="1"/>
  <c r="E424" i="1"/>
  <c r="AM105" i="1" l="1"/>
  <c r="AP105" i="1" s="1"/>
  <c r="AG105" i="1"/>
  <c r="AJ105" i="1" s="1"/>
  <c r="AK105" i="1" s="1"/>
  <c r="AN105" i="1"/>
  <c r="D426" i="1"/>
  <c r="E425" i="1"/>
  <c r="AR105" i="1" l="1"/>
  <c r="AU105" i="1"/>
  <c r="D427" i="1"/>
  <c r="E426" i="1"/>
  <c r="AE106" i="1" l="1"/>
  <c r="AQ106" i="1" s="1"/>
  <c r="AV105" i="1"/>
  <c r="AW105" i="1" s="1"/>
  <c r="AY105" i="1" s="1"/>
  <c r="AZ105" i="1" s="1"/>
  <c r="AD106" i="1" s="1"/>
  <c r="D428" i="1"/>
  <c r="E427" i="1"/>
  <c r="AX106" i="1" l="1"/>
  <c r="AM106" i="1"/>
  <c r="AG106" i="1"/>
  <c r="AJ106" i="1" s="1"/>
  <c r="AF106" i="1"/>
  <c r="D429" i="1"/>
  <c r="E428" i="1"/>
  <c r="AK106" i="1" l="1"/>
  <c r="AN106" i="1"/>
  <c r="AP106" i="1"/>
  <c r="D430" i="1"/>
  <c r="E429" i="1"/>
  <c r="AR106" i="1" l="1"/>
  <c r="AU106" i="1" s="1"/>
  <c r="D431" i="1"/>
  <c r="E430" i="1"/>
  <c r="AV106" i="1" l="1"/>
  <c r="AW106" i="1" s="1"/>
  <c r="AY106" i="1" s="1"/>
  <c r="AZ106" i="1" s="1"/>
  <c r="AD107" i="1" s="1"/>
  <c r="AE107" i="1"/>
  <c r="AQ107" i="1" s="1"/>
  <c r="D432" i="1"/>
  <c r="E431" i="1"/>
  <c r="AF107" i="1" l="1"/>
  <c r="AX107" i="1"/>
  <c r="AM107" i="1"/>
  <c r="AG107" i="1"/>
  <c r="AJ107" i="1" s="1"/>
  <c r="AK107" i="1" s="1"/>
  <c r="D433" i="1"/>
  <c r="E432" i="1"/>
  <c r="AN107" i="1" l="1"/>
  <c r="AP107" i="1"/>
  <c r="D434" i="1"/>
  <c r="E433" i="1"/>
  <c r="AR107" i="1" l="1"/>
  <c r="AU107" i="1" s="1"/>
  <c r="AV107" i="1" s="1"/>
  <c r="AW107" i="1" s="1"/>
  <c r="AY107" i="1" s="1"/>
  <c r="AZ107" i="1" s="1"/>
  <c r="AD108" i="1" s="1"/>
  <c r="D435" i="1"/>
  <c r="E434" i="1"/>
  <c r="AE108" i="1" l="1"/>
  <c r="AQ108" i="1" s="1"/>
  <c r="AG108" i="1"/>
  <c r="AJ108" i="1" s="1"/>
  <c r="AM108" i="1"/>
  <c r="AX108" i="1"/>
  <c r="D436" i="1"/>
  <c r="E435" i="1"/>
  <c r="AF108" i="1" l="1"/>
  <c r="AK108" i="1" s="1"/>
  <c r="AN108" i="1"/>
  <c r="AP108" i="1"/>
  <c r="D437" i="1"/>
  <c r="E436" i="1"/>
  <c r="AR108" i="1" l="1"/>
  <c r="AU108" i="1" s="1"/>
  <c r="AV108" i="1" s="1"/>
  <c r="AW108" i="1" s="1"/>
  <c r="AY108" i="1" s="1"/>
  <c r="AZ108" i="1" s="1"/>
  <c r="AD109" i="1" s="1"/>
  <c r="D438" i="1"/>
  <c r="E437" i="1"/>
  <c r="AE109" i="1" l="1"/>
  <c r="AQ109" i="1" s="1"/>
  <c r="AX109" i="1"/>
  <c r="AG109" i="1"/>
  <c r="AJ109" i="1" s="1"/>
  <c r="AM109" i="1"/>
  <c r="D439" i="1"/>
  <c r="E438" i="1"/>
  <c r="AF109" i="1" l="1"/>
  <c r="AK109" i="1" s="1"/>
  <c r="AN109" i="1"/>
  <c r="AP109" i="1"/>
  <c r="D440" i="1"/>
  <c r="E439" i="1"/>
  <c r="AR109" i="1" l="1"/>
  <c r="AU109" i="1" s="1"/>
  <c r="D441" i="1"/>
  <c r="E440" i="1"/>
  <c r="AE110" i="1" l="1"/>
  <c r="AQ110" i="1" s="1"/>
  <c r="AV109" i="1"/>
  <c r="AW109" i="1" s="1"/>
  <c r="AY109" i="1" s="1"/>
  <c r="AZ109" i="1" s="1"/>
  <c r="AD110" i="1" s="1"/>
  <c r="AG110" i="1" s="1"/>
  <c r="AJ110" i="1" s="1"/>
  <c r="D442" i="1"/>
  <c r="E441" i="1"/>
  <c r="AF110" i="1" l="1"/>
  <c r="AK110" i="1" s="1"/>
  <c r="AM110" i="1"/>
  <c r="AN110" i="1" s="1"/>
  <c r="AX110" i="1"/>
  <c r="AP110" i="1"/>
  <c r="D443" i="1"/>
  <c r="E442" i="1"/>
  <c r="AR110" i="1" l="1"/>
  <c r="AU110" i="1" s="1"/>
  <c r="D444" i="1"/>
  <c r="E443" i="1"/>
  <c r="AE111" i="1" l="1"/>
  <c r="AQ111" i="1" s="1"/>
  <c r="AV110" i="1"/>
  <c r="AW110" i="1" s="1"/>
  <c r="AY110" i="1" s="1"/>
  <c r="AZ110" i="1" s="1"/>
  <c r="AD111" i="1" s="1"/>
  <c r="D445" i="1"/>
  <c r="E444" i="1"/>
  <c r="AM111" i="1" l="1"/>
  <c r="AX111" i="1"/>
  <c r="AG111" i="1"/>
  <c r="AJ111" i="1" s="1"/>
  <c r="AF111" i="1"/>
  <c r="D446" i="1"/>
  <c r="E445" i="1"/>
  <c r="AK111" i="1" l="1"/>
  <c r="AN111" i="1"/>
  <c r="AP111" i="1"/>
  <c r="AR111" i="1" s="1"/>
  <c r="D447" i="1"/>
  <c r="E446" i="1"/>
  <c r="AU111" i="1" l="1"/>
  <c r="AV111" i="1" s="1"/>
  <c r="AW111" i="1" s="1"/>
  <c r="AY111" i="1" s="1"/>
  <c r="AZ111" i="1" s="1"/>
  <c r="AD112" i="1" s="1"/>
  <c r="D448" i="1"/>
  <c r="E447" i="1"/>
  <c r="AE112" i="1" l="1"/>
  <c r="AX112" i="1"/>
  <c r="AM112" i="1"/>
  <c r="AG112" i="1"/>
  <c r="AJ112" i="1" s="1"/>
  <c r="D449" i="1"/>
  <c r="E448" i="1"/>
  <c r="AF112" i="1" l="1"/>
  <c r="AK112" i="1" s="1"/>
  <c r="AQ112" i="1"/>
  <c r="AN112" i="1"/>
  <c r="AP112" i="1"/>
  <c r="D450" i="1"/>
  <c r="E449" i="1"/>
  <c r="AR112" i="1" l="1"/>
  <c r="AU112" i="1" s="1"/>
  <c r="AE113" i="1" s="1"/>
  <c r="AQ113" i="1" s="1"/>
  <c r="D451" i="1"/>
  <c r="E450" i="1"/>
  <c r="AV112" i="1" l="1"/>
  <c r="AW112" i="1" s="1"/>
  <c r="AY112" i="1" s="1"/>
  <c r="AZ112" i="1" s="1"/>
  <c r="AD113" i="1" s="1"/>
  <c r="AM113" i="1" s="1"/>
  <c r="AF113" i="1"/>
  <c r="D452" i="1"/>
  <c r="E451" i="1"/>
  <c r="AX113" i="1" l="1"/>
  <c r="AG113" i="1"/>
  <c r="AJ113" i="1" s="1"/>
  <c r="AK113" i="1" s="1"/>
  <c r="AN113" i="1"/>
  <c r="AP113" i="1"/>
  <c r="D453" i="1"/>
  <c r="E452" i="1"/>
  <c r="AR113" i="1" l="1"/>
  <c r="AU113" i="1" s="1"/>
  <c r="AV113" i="1" s="1"/>
  <c r="AW113" i="1" s="1"/>
  <c r="AY113" i="1" s="1"/>
  <c r="AZ113" i="1" s="1"/>
  <c r="AD114" i="1" s="1"/>
  <c r="D454" i="1"/>
  <c r="E453" i="1"/>
  <c r="AE114" i="1" l="1"/>
  <c r="AQ114" i="1" s="1"/>
  <c r="AX114" i="1"/>
  <c r="AM114" i="1"/>
  <c r="AG114" i="1"/>
  <c r="AJ114" i="1" s="1"/>
  <c r="D455" i="1"/>
  <c r="E454" i="1"/>
  <c r="AF114" i="1" l="1"/>
  <c r="AK114" i="1" s="1"/>
  <c r="AN114" i="1"/>
  <c r="AP114" i="1"/>
  <c r="D456" i="1"/>
  <c r="E455" i="1"/>
  <c r="AR114" i="1" l="1"/>
  <c r="AU114" i="1" s="1"/>
  <c r="D457" i="1"/>
  <c r="E456" i="1"/>
  <c r="AV114" i="1" l="1"/>
  <c r="AW114" i="1" s="1"/>
  <c r="AY114" i="1" s="1"/>
  <c r="AZ114" i="1" s="1"/>
  <c r="AD115" i="1" s="1"/>
  <c r="AG115" i="1" s="1"/>
  <c r="AJ115" i="1" s="1"/>
  <c r="AE115" i="1"/>
  <c r="AQ115" i="1" s="1"/>
  <c r="D458" i="1"/>
  <c r="E457" i="1"/>
  <c r="AM115" i="1" l="1"/>
  <c r="AX115" i="1"/>
  <c r="AF115" i="1"/>
  <c r="AK115" i="1" s="1"/>
  <c r="AN115" i="1"/>
  <c r="AP115" i="1"/>
  <c r="D459" i="1"/>
  <c r="E458" i="1"/>
  <c r="AR115" i="1" l="1"/>
  <c r="AU115" i="1" s="1"/>
  <c r="AE116" i="1" s="1"/>
  <c r="AQ116" i="1" s="1"/>
  <c r="D460" i="1"/>
  <c r="E459" i="1"/>
  <c r="AV115" i="1" l="1"/>
  <c r="AW115" i="1" s="1"/>
  <c r="AY115" i="1" s="1"/>
  <c r="AZ115" i="1" s="1"/>
  <c r="AD116" i="1" s="1"/>
  <c r="AF116" i="1"/>
  <c r="AG116" i="1"/>
  <c r="AJ116" i="1" s="1"/>
  <c r="AX116" i="1"/>
  <c r="AM116" i="1"/>
  <c r="D461" i="1"/>
  <c r="E460" i="1"/>
  <c r="AK116" i="1" l="1"/>
  <c r="AN116" i="1"/>
  <c r="AP116" i="1"/>
  <c r="D462" i="1"/>
  <c r="E461" i="1"/>
  <c r="AR116" i="1" l="1"/>
  <c r="AU116" i="1" s="1"/>
  <c r="D463" i="1"/>
  <c r="E462" i="1"/>
  <c r="AE117" i="1" l="1"/>
  <c r="AV116" i="1"/>
  <c r="AW116" i="1" s="1"/>
  <c r="AY116" i="1" s="1"/>
  <c r="AZ116" i="1" s="1"/>
  <c r="AD117" i="1" s="1"/>
  <c r="AX117" i="1" s="1"/>
  <c r="D464" i="1"/>
  <c r="E463" i="1"/>
  <c r="AM117" i="1" l="1"/>
  <c r="AF117" i="1"/>
  <c r="AQ117" i="1"/>
  <c r="AG117" i="1"/>
  <c r="AJ117" i="1" s="1"/>
  <c r="AN117" i="1"/>
  <c r="AP117" i="1"/>
  <c r="D465" i="1"/>
  <c r="E464" i="1"/>
  <c r="AK117" i="1" l="1"/>
  <c r="AR117" i="1"/>
  <c r="D466" i="1"/>
  <c r="E465" i="1"/>
  <c r="AU117" i="1" l="1"/>
  <c r="AE118" i="1"/>
  <c r="AQ118" i="1" s="1"/>
  <c r="AV117" i="1"/>
  <c r="AW117" i="1" s="1"/>
  <c r="AY117" i="1" s="1"/>
  <c r="AZ117" i="1" s="1"/>
  <c r="AD118" i="1" s="1"/>
  <c r="AX118" i="1" s="1"/>
  <c r="D467" i="1"/>
  <c r="E466" i="1"/>
  <c r="AF118" i="1" l="1"/>
  <c r="AM118" i="1"/>
  <c r="AP118" i="1" s="1"/>
  <c r="AG118" i="1"/>
  <c r="AJ118" i="1" s="1"/>
  <c r="AK118" i="1" s="1"/>
  <c r="AN118" i="1"/>
  <c r="D468" i="1"/>
  <c r="E467" i="1"/>
  <c r="AR118" i="1" l="1"/>
  <c r="AU118" i="1" s="1"/>
  <c r="D469" i="1"/>
  <c r="E468" i="1"/>
  <c r="AE119" i="1" l="1"/>
  <c r="AQ119" i="1" s="1"/>
  <c r="AV118" i="1"/>
  <c r="AW118" i="1" s="1"/>
  <c r="AY118" i="1" s="1"/>
  <c r="AZ118" i="1" s="1"/>
  <c r="AD119" i="1" s="1"/>
  <c r="D470" i="1"/>
  <c r="E469" i="1"/>
  <c r="AG119" i="1" l="1"/>
  <c r="AJ119" i="1" s="1"/>
  <c r="AX119" i="1"/>
  <c r="AM119" i="1"/>
  <c r="AF119" i="1"/>
  <c r="D471" i="1"/>
  <c r="E470" i="1"/>
  <c r="AK119" i="1" l="1"/>
  <c r="AN119" i="1"/>
  <c r="AP119" i="1"/>
  <c r="D472" i="1"/>
  <c r="E471" i="1"/>
  <c r="AR119" i="1" l="1"/>
  <c r="AU119" i="1" s="1"/>
  <c r="D473" i="1"/>
  <c r="E472" i="1"/>
  <c r="AE120" i="1" l="1"/>
  <c r="AV119" i="1"/>
  <c r="AW119" i="1" s="1"/>
  <c r="AY119" i="1" s="1"/>
  <c r="AZ119" i="1" s="1"/>
  <c r="AD120" i="1" s="1"/>
  <c r="AX120" i="1" s="1"/>
  <c r="D474" i="1"/>
  <c r="E473" i="1"/>
  <c r="AF120" i="1" l="1"/>
  <c r="AQ120" i="1"/>
  <c r="AM120" i="1"/>
  <c r="AN120" i="1" s="1"/>
  <c r="AG120" i="1"/>
  <c r="AJ120" i="1" s="1"/>
  <c r="D475" i="1"/>
  <c r="E474" i="1"/>
  <c r="AK120" i="1" l="1"/>
  <c r="AP120" i="1"/>
  <c r="AR120" i="1" s="1"/>
  <c r="D476" i="1"/>
  <c r="E475" i="1"/>
  <c r="AU120" i="1" l="1"/>
  <c r="AV120" i="1" s="1"/>
  <c r="AW120" i="1" s="1"/>
  <c r="AY120" i="1" s="1"/>
  <c r="AZ120" i="1" s="1"/>
  <c r="AD121" i="1" s="1"/>
  <c r="AG121" i="1" s="1"/>
  <c r="AJ121" i="1" s="1"/>
  <c r="D477" i="1"/>
  <c r="E476" i="1"/>
  <c r="AE121" i="1" l="1"/>
  <c r="AQ121" i="1" s="1"/>
  <c r="AX121" i="1"/>
  <c r="AM121" i="1"/>
  <c r="AN121" i="1" s="1"/>
  <c r="D478" i="1"/>
  <c r="E477" i="1"/>
  <c r="AP121" i="1" l="1"/>
  <c r="AR121" i="1" s="1"/>
  <c r="AF121" i="1"/>
  <c r="AK121" i="1" s="1"/>
  <c r="D479" i="1"/>
  <c r="E478" i="1"/>
  <c r="AU121" i="1" l="1"/>
  <c r="AE122" i="1" s="1"/>
  <c r="AQ122" i="1" s="1"/>
  <c r="D480" i="1"/>
  <c r="E479" i="1"/>
  <c r="AV121" i="1" l="1"/>
  <c r="AW121" i="1" s="1"/>
  <c r="AY121" i="1" s="1"/>
  <c r="AZ121" i="1" s="1"/>
  <c r="AD122" i="1" s="1"/>
  <c r="AX122" i="1" s="1"/>
  <c r="AF122" i="1"/>
  <c r="D481" i="1"/>
  <c r="E480" i="1"/>
  <c r="AG122" i="1" l="1"/>
  <c r="AJ122" i="1" s="1"/>
  <c r="AK122" i="1" s="1"/>
  <c r="AM122" i="1"/>
  <c r="AN122" i="1"/>
  <c r="AP122" i="1"/>
  <c r="D482" i="1"/>
  <c r="E481" i="1"/>
  <c r="AR122" i="1" l="1"/>
  <c r="AU122" i="1" s="1"/>
  <c r="D483" i="1"/>
  <c r="E482" i="1"/>
  <c r="AV122" i="1" l="1"/>
  <c r="AW122" i="1" s="1"/>
  <c r="AY122" i="1" s="1"/>
  <c r="AZ122" i="1" s="1"/>
  <c r="AD123" i="1" s="1"/>
  <c r="AX123" i="1" s="1"/>
  <c r="AE123" i="1"/>
  <c r="AQ123" i="1" s="1"/>
  <c r="D484" i="1"/>
  <c r="E483" i="1"/>
  <c r="AG123" i="1" l="1"/>
  <c r="AJ123" i="1" s="1"/>
  <c r="AM123" i="1"/>
  <c r="AF123" i="1"/>
  <c r="AN123" i="1"/>
  <c r="AP123" i="1"/>
  <c r="D485" i="1"/>
  <c r="E484" i="1"/>
  <c r="AK123" i="1" l="1"/>
  <c r="AR123" i="1"/>
  <c r="D486" i="1"/>
  <c r="E485" i="1"/>
  <c r="AU123" i="1" l="1"/>
  <c r="AV123" i="1" s="1"/>
  <c r="AW123" i="1" s="1"/>
  <c r="AY123" i="1" s="1"/>
  <c r="AZ123" i="1" s="1"/>
  <c r="AD124" i="1" s="1"/>
  <c r="AE124" i="1"/>
  <c r="AG124" i="1"/>
  <c r="AJ124" i="1" s="1"/>
  <c r="AX124" i="1"/>
  <c r="AM124" i="1"/>
  <c r="D487" i="1"/>
  <c r="E486" i="1"/>
  <c r="AF124" i="1" l="1"/>
  <c r="AK124" i="1" s="1"/>
  <c r="AQ124" i="1"/>
  <c r="AN124" i="1"/>
  <c r="AP124" i="1"/>
  <c r="D488" i="1"/>
  <c r="E487" i="1"/>
  <c r="AR124" i="1" l="1"/>
  <c r="AU124" i="1" s="1"/>
  <c r="AV124" i="1" s="1"/>
  <c r="AW124" i="1" s="1"/>
  <c r="AY124" i="1" s="1"/>
  <c r="AZ124" i="1" s="1"/>
  <c r="AD125" i="1" s="1"/>
  <c r="D489" i="1"/>
  <c r="E488" i="1"/>
  <c r="AE125" i="1" l="1"/>
  <c r="AG125" i="1"/>
  <c r="AJ125" i="1" s="1"/>
  <c r="AX125" i="1"/>
  <c r="AM125" i="1"/>
  <c r="D490" i="1"/>
  <c r="E489" i="1"/>
  <c r="AF125" i="1" l="1"/>
  <c r="AK125" i="1" s="1"/>
  <c r="AQ125" i="1"/>
  <c r="AN125" i="1"/>
  <c r="AP125" i="1"/>
  <c r="D491" i="1"/>
  <c r="E490" i="1"/>
  <c r="AR125" i="1" l="1"/>
  <c r="AU125" i="1" s="1"/>
  <c r="D492" i="1"/>
  <c r="E491" i="1"/>
  <c r="AE126" i="1" l="1"/>
  <c r="AV125" i="1"/>
  <c r="AW125" i="1" s="1"/>
  <c r="AY125" i="1" s="1"/>
  <c r="AZ125" i="1" s="1"/>
  <c r="AD126" i="1" s="1"/>
  <c r="AM126" i="1" s="1"/>
  <c r="D493" i="1"/>
  <c r="E492" i="1"/>
  <c r="AG126" i="1" l="1"/>
  <c r="AJ126" i="1" s="1"/>
  <c r="AX126" i="1"/>
  <c r="AF126" i="1"/>
  <c r="AQ126" i="1"/>
  <c r="AN126" i="1"/>
  <c r="AP126" i="1"/>
  <c r="D494" i="1"/>
  <c r="E493" i="1"/>
  <c r="AK126" i="1" l="1"/>
  <c r="AR126" i="1"/>
  <c r="D495" i="1"/>
  <c r="E494" i="1"/>
  <c r="AU126" i="1" l="1"/>
  <c r="AE127" i="1" s="1"/>
  <c r="AQ127" i="1" s="1"/>
  <c r="D496" i="1"/>
  <c r="E495" i="1"/>
  <c r="AV126" i="1" l="1"/>
  <c r="AW126" i="1" s="1"/>
  <c r="AY126" i="1" s="1"/>
  <c r="AZ126" i="1" s="1"/>
  <c r="AD127" i="1" s="1"/>
  <c r="AM127" i="1" s="1"/>
  <c r="AF127" i="1"/>
  <c r="D497" i="1"/>
  <c r="E496" i="1"/>
  <c r="AP127" i="1" l="1"/>
  <c r="AN127" i="1"/>
  <c r="AG127" i="1"/>
  <c r="AJ127" i="1" s="1"/>
  <c r="AK127" i="1" s="1"/>
  <c r="AX127" i="1"/>
  <c r="D498" i="1"/>
  <c r="E497" i="1"/>
  <c r="AR127" i="1" l="1"/>
  <c r="AU127" i="1" s="1"/>
  <c r="D499" i="1"/>
  <c r="E498" i="1"/>
  <c r="AE128" i="1" l="1"/>
  <c r="AQ128" i="1" s="1"/>
  <c r="AV127" i="1"/>
  <c r="AW127" i="1" s="1"/>
  <c r="AY127" i="1" s="1"/>
  <c r="AZ127" i="1" s="1"/>
  <c r="AD128" i="1" s="1"/>
  <c r="AG128" i="1" s="1"/>
  <c r="AJ128" i="1" s="1"/>
  <c r="AK128" i="1" s="1"/>
  <c r="AF128" i="1"/>
  <c r="D500" i="1"/>
  <c r="E499" i="1"/>
  <c r="AX128" i="1" l="1"/>
  <c r="AM128" i="1"/>
  <c r="AN128" i="1"/>
  <c r="AP128" i="1"/>
  <c r="D501" i="1"/>
  <c r="E500" i="1"/>
  <c r="AR128" i="1" l="1"/>
  <c r="AU128" i="1" s="1"/>
  <c r="D502" i="1"/>
  <c r="E501" i="1"/>
  <c r="AE129" i="1" l="1"/>
  <c r="AQ129" i="1" s="1"/>
  <c r="AV128" i="1"/>
  <c r="AW128" i="1" s="1"/>
  <c r="AY128" i="1" s="1"/>
  <c r="AZ128" i="1" s="1"/>
  <c r="AD129" i="1" s="1"/>
  <c r="AM129" i="1" s="1"/>
  <c r="D503" i="1"/>
  <c r="E502" i="1"/>
  <c r="AX129" i="1" l="1"/>
  <c r="AG129" i="1"/>
  <c r="AJ129" i="1" s="1"/>
  <c r="AF129" i="1"/>
  <c r="AN129" i="1"/>
  <c r="AP129" i="1"/>
  <c r="D504" i="1"/>
  <c r="E503" i="1"/>
  <c r="AK129" i="1" l="1"/>
  <c r="AR129" i="1"/>
  <c r="AU129" i="1" s="1"/>
  <c r="D505" i="1"/>
  <c r="E504" i="1"/>
  <c r="AE130" i="1" l="1"/>
  <c r="AV129" i="1"/>
  <c r="AW129" i="1" s="1"/>
  <c r="AY129" i="1" s="1"/>
  <c r="AZ129" i="1" s="1"/>
  <c r="AD130" i="1" s="1"/>
  <c r="AM130" i="1" s="1"/>
  <c r="D506" i="1"/>
  <c r="E505" i="1"/>
  <c r="AF130" i="1" l="1"/>
  <c r="AQ130" i="1"/>
  <c r="AG130" i="1"/>
  <c r="AJ130" i="1" s="1"/>
  <c r="AK130" i="1" s="1"/>
  <c r="AX130" i="1"/>
  <c r="AN130" i="1"/>
  <c r="AP130" i="1"/>
  <c r="D507" i="1"/>
  <c r="E506" i="1"/>
  <c r="AR130" i="1" l="1"/>
  <c r="AU130" i="1" s="1"/>
  <c r="D508" i="1"/>
  <c r="E507" i="1"/>
  <c r="AV130" i="1" l="1"/>
  <c r="AW130" i="1" s="1"/>
  <c r="AY130" i="1" s="1"/>
  <c r="AZ130" i="1" s="1"/>
  <c r="AD131" i="1" s="1"/>
  <c r="AM131" i="1" s="1"/>
  <c r="AE131" i="1"/>
  <c r="AQ131" i="1" s="1"/>
  <c r="D509" i="1"/>
  <c r="E508" i="1"/>
  <c r="AG131" i="1" l="1"/>
  <c r="AJ131" i="1" s="1"/>
  <c r="AX131" i="1"/>
  <c r="AF131" i="1"/>
  <c r="AN131" i="1"/>
  <c r="AP131" i="1"/>
  <c r="D510" i="1"/>
  <c r="E509" i="1"/>
  <c r="AK131" i="1" l="1"/>
  <c r="AR131" i="1"/>
  <c r="D511" i="1"/>
  <c r="E510" i="1"/>
  <c r="AU131" i="1" l="1"/>
  <c r="AV131" i="1"/>
  <c r="AW131" i="1" s="1"/>
  <c r="AY131" i="1" s="1"/>
  <c r="AZ131" i="1" s="1"/>
  <c r="AD132" i="1" s="1"/>
  <c r="AM132" i="1" s="1"/>
  <c r="AE132" i="1"/>
  <c r="AQ132" i="1" s="1"/>
  <c r="D512" i="1"/>
  <c r="E511" i="1"/>
  <c r="AG132" i="1" l="1"/>
  <c r="AJ132" i="1" s="1"/>
  <c r="AX132" i="1"/>
  <c r="AF132" i="1"/>
  <c r="AK132" i="1" s="1"/>
  <c r="AN132" i="1"/>
  <c r="AP132" i="1"/>
  <c r="D513" i="1"/>
  <c r="E512" i="1"/>
  <c r="AR132" i="1" l="1"/>
  <c r="AU132" i="1" s="1"/>
  <c r="D514" i="1"/>
  <c r="E513" i="1"/>
  <c r="AV132" i="1" l="1"/>
  <c r="AW132" i="1" s="1"/>
  <c r="AY132" i="1" s="1"/>
  <c r="AZ132" i="1" s="1"/>
  <c r="AD133" i="1" s="1"/>
  <c r="AE133" i="1"/>
  <c r="AQ133" i="1" s="1"/>
  <c r="D515" i="1"/>
  <c r="E514" i="1"/>
  <c r="AF133" i="1" l="1"/>
  <c r="AX133" i="1"/>
  <c r="AG133" i="1"/>
  <c r="AJ133" i="1" s="1"/>
  <c r="AK133" i="1" s="1"/>
  <c r="AM133" i="1"/>
  <c r="D516" i="1"/>
  <c r="E515" i="1"/>
  <c r="AN133" i="1" l="1"/>
  <c r="AP133" i="1"/>
  <c r="D517" i="1"/>
  <c r="E516" i="1"/>
  <c r="AR133" i="1" l="1"/>
  <c r="AU133" i="1" s="1"/>
  <c r="D518" i="1"/>
  <c r="E517" i="1"/>
  <c r="AV133" i="1" l="1"/>
  <c r="AW133" i="1" s="1"/>
  <c r="AY133" i="1" s="1"/>
  <c r="AZ133" i="1" s="1"/>
  <c r="AD134" i="1" s="1"/>
  <c r="AE134" i="1"/>
  <c r="AQ134" i="1" s="1"/>
  <c r="D519" i="1"/>
  <c r="E518" i="1"/>
  <c r="AF134" i="1" l="1"/>
  <c r="AM134" i="1"/>
  <c r="AG134" i="1"/>
  <c r="AJ134" i="1" s="1"/>
  <c r="AX134" i="1"/>
  <c r="D520" i="1"/>
  <c r="E519" i="1"/>
  <c r="AK134" i="1" l="1"/>
  <c r="AN134" i="1"/>
  <c r="AP134" i="1"/>
  <c r="D521" i="1"/>
  <c r="E520" i="1"/>
  <c r="AR134" i="1" l="1"/>
  <c r="AU134" i="1" s="1"/>
  <c r="D522" i="1"/>
  <c r="E521" i="1"/>
  <c r="AV134" i="1" l="1"/>
  <c r="AW134" i="1" s="1"/>
  <c r="AY134" i="1" s="1"/>
  <c r="AZ134" i="1" s="1"/>
  <c r="AD135" i="1" s="1"/>
  <c r="AG135" i="1" s="1"/>
  <c r="AJ135" i="1" s="1"/>
  <c r="AE135" i="1"/>
  <c r="D523" i="1"/>
  <c r="E522" i="1"/>
  <c r="AF135" i="1" l="1"/>
  <c r="AQ135" i="1"/>
  <c r="AK135" i="1"/>
  <c r="AX135" i="1"/>
  <c r="AM135" i="1"/>
  <c r="AN135" i="1" s="1"/>
  <c r="D524" i="1"/>
  <c r="E523" i="1"/>
  <c r="AP135" i="1" l="1"/>
  <c r="D525" i="1"/>
  <c r="E524" i="1"/>
  <c r="AR135" i="1" l="1"/>
  <c r="AU135" i="1" s="1"/>
  <c r="D526" i="1"/>
  <c r="E525" i="1"/>
  <c r="AV135" i="1" l="1"/>
  <c r="AW135" i="1" s="1"/>
  <c r="AY135" i="1" s="1"/>
  <c r="AZ135" i="1" s="1"/>
  <c r="AD136" i="1" s="1"/>
  <c r="AE136" i="1"/>
  <c r="AQ136" i="1" s="1"/>
  <c r="D527" i="1"/>
  <c r="E526" i="1"/>
  <c r="AF136" i="1" l="1"/>
  <c r="AG136" i="1"/>
  <c r="AJ136" i="1" s="1"/>
  <c r="AK136" i="1" s="1"/>
  <c r="AM136" i="1"/>
  <c r="AX136" i="1"/>
  <c r="D528" i="1"/>
  <c r="E527" i="1"/>
  <c r="AN136" i="1" l="1"/>
  <c r="AP136" i="1"/>
  <c r="AR136" i="1" s="1"/>
  <c r="AU136" i="1" s="1"/>
  <c r="D529" i="1"/>
  <c r="E528" i="1"/>
  <c r="AV136" i="1" l="1"/>
  <c r="AW136" i="1" s="1"/>
  <c r="AY136" i="1" s="1"/>
  <c r="AZ136" i="1" s="1"/>
  <c r="AD137" i="1" s="1"/>
  <c r="AE137" i="1"/>
  <c r="AX137" i="1"/>
  <c r="AG137" i="1"/>
  <c r="AJ137" i="1" s="1"/>
  <c r="AM137" i="1"/>
  <c r="D530" i="1"/>
  <c r="E529" i="1"/>
  <c r="AF137" i="1" l="1"/>
  <c r="AQ137" i="1"/>
  <c r="AK137" i="1"/>
  <c r="AN137" i="1"/>
  <c r="AP137" i="1"/>
  <c r="D531" i="1"/>
  <c r="E530" i="1"/>
  <c r="AR137" i="1" l="1"/>
  <c r="AU137" i="1" s="1"/>
  <c r="D532" i="1"/>
  <c r="E531" i="1"/>
  <c r="AE138" i="1" l="1"/>
  <c r="AQ138" i="1" s="1"/>
  <c r="AV137" i="1"/>
  <c r="AW137" i="1" s="1"/>
  <c r="AY137" i="1" s="1"/>
  <c r="AZ137" i="1" s="1"/>
  <c r="AD138" i="1" s="1"/>
  <c r="AM138" i="1" s="1"/>
  <c r="AF138" i="1"/>
  <c r="D533" i="1"/>
  <c r="E532" i="1"/>
  <c r="AG138" i="1" l="1"/>
  <c r="AJ138" i="1" s="1"/>
  <c r="AK138" i="1" s="1"/>
  <c r="AX138" i="1"/>
  <c r="AN138" i="1"/>
  <c r="AP138" i="1"/>
  <c r="D534" i="1"/>
  <c r="E533" i="1"/>
  <c r="AR138" i="1" l="1"/>
  <c r="AU138" i="1" s="1"/>
  <c r="D535" i="1"/>
  <c r="E534" i="1"/>
  <c r="AV138" i="1" l="1"/>
  <c r="AW138" i="1" s="1"/>
  <c r="AY138" i="1" s="1"/>
  <c r="AZ138" i="1" s="1"/>
  <c r="AD139" i="1" s="1"/>
  <c r="AE139" i="1"/>
  <c r="AQ139" i="1" s="1"/>
  <c r="AM139" i="1"/>
  <c r="AX139" i="1"/>
  <c r="AG139" i="1"/>
  <c r="AJ139" i="1" s="1"/>
  <c r="D536" i="1"/>
  <c r="E535" i="1"/>
  <c r="AF139" i="1" l="1"/>
  <c r="AK139" i="1" s="1"/>
  <c r="AN139" i="1"/>
  <c r="AP139" i="1"/>
  <c r="D537" i="1"/>
  <c r="E536" i="1"/>
  <c r="AR139" i="1" l="1"/>
  <c r="AU139" i="1" s="1"/>
  <c r="D538" i="1"/>
  <c r="E537" i="1"/>
  <c r="AE140" i="1" l="1"/>
  <c r="AQ140" i="1" s="1"/>
  <c r="AV139" i="1"/>
  <c r="AW139" i="1" s="1"/>
  <c r="AY139" i="1" s="1"/>
  <c r="AZ139" i="1" s="1"/>
  <c r="AD140" i="1" s="1"/>
  <c r="AX140" i="1" s="1"/>
  <c r="D539" i="1"/>
  <c r="E538" i="1"/>
  <c r="AF140" i="1" l="1"/>
  <c r="AG140" i="1"/>
  <c r="AJ140" i="1" s="1"/>
  <c r="AK140" i="1" s="1"/>
  <c r="AM140" i="1"/>
  <c r="AP140" i="1" s="1"/>
  <c r="D540" i="1"/>
  <c r="E539" i="1"/>
  <c r="AN140" i="1" l="1"/>
  <c r="AR140" i="1" s="1"/>
  <c r="AU140" i="1" s="1"/>
  <c r="D541" i="1"/>
  <c r="E540" i="1"/>
  <c r="AV140" i="1" l="1"/>
  <c r="AW140" i="1" s="1"/>
  <c r="AY140" i="1" s="1"/>
  <c r="AZ140" i="1" s="1"/>
  <c r="AD141" i="1" s="1"/>
  <c r="AG141" i="1" s="1"/>
  <c r="AJ141" i="1" s="1"/>
  <c r="AE141" i="1"/>
  <c r="AQ141" i="1" s="1"/>
  <c r="AX141" i="1"/>
  <c r="AM141" i="1"/>
  <c r="D542" i="1"/>
  <c r="E541" i="1"/>
  <c r="AF141" i="1" l="1"/>
  <c r="AK141" i="1" s="1"/>
  <c r="AN141" i="1"/>
  <c r="AP141" i="1"/>
  <c r="D543" i="1"/>
  <c r="E542" i="1"/>
  <c r="AR141" i="1" l="1"/>
  <c r="AU141" i="1" s="1"/>
  <c r="D544" i="1"/>
  <c r="E543" i="1"/>
  <c r="AE142" i="1" l="1"/>
  <c r="AQ142" i="1" s="1"/>
  <c r="AV141" i="1"/>
  <c r="AW141" i="1" s="1"/>
  <c r="AY141" i="1" s="1"/>
  <c r="AZ141" i="1" s="1"/>
  <c r="AD142" i="1" s="1"/>
  <c r="AM142" i="1" s="1"/>
  <c r="D545" i="1"/>
  <c r="E544" i="1"/>
  <c r="AF142" i="1" l="1"/>
  <c r="AG142" i="1"/>
  <c r="AJ142" i="1" s="1"/>
  <c r="AX142" i="1"/>
  <c r="AN142" i="1"/>
  <c r="AP142" i="1"/>
  <c r="D546" i="1"/>
  <c r="E545" i="1"/>
  <c r="AK142" i="1" l="1"/>
  <c r="AR142" i="1"/>
  <c r="AU142" i="1" s="1"/>
  <c r="D547" i="1"/>
  <c r="E546" i="1"/>
  <c r="AV142" i="1" l="1"/>
  <c r="AW142" i="1" s="1"/>
  <c r="AY142" i="1" s="1"/>
  <c r="AZ142" i="1" s="1"/>
  <c r="AD143" i="1" s="1"/>
  <c r="AE143" i="1"/>
  <c r="AQ143" i="1" s="1"/>
  <c r="D548" i="1"/>
  <c r="E547" i="1"/>
  <c r="AF143" i="1" l="1"/>
  <c r="AM143" i="1"/>
  <c r="AG143" i="1"/>
  <c r="AJ143" i="1" s="1"/>
  <c r="AK143" i="1" s="1"/>
  <c r="AX143" i="1"/>
  <c r="D549" i="1"/>
  <c r="E548" i="1"/>
  <c r="AN143" i="1" l="1"/>
  <c r="AP143" i="1"/>
  <c r="D550" i="1"/>
  <c r="E549" i="1"/>
  <c r="AR143" i="1" l="1"/>
  <c r="AU143" i="1" s="1"/>
  <c r="D551" i="1"/>
  <c r="E550" i="1"/>
  <c r="AE144" i="1" l="1"/>
  <c r="AQ144" i="1" s="1"/>
  <c r="AV143" i="1"/>
  <c r="AW143" i="1" s="1"/>
  <c r="AY143" i="1" s="1"/>
  <c r="AZ143" i="1" s="1"/>
  <c r="AD144" i="1" s="1"/>
  <c r="AM144" i="1" s="1"/>
  <c r="D552" i="1"/>
  <c r="E551" i="1"/>
  <c r="AF144" i="1" l="1"/>
  <c r="AX144" i="1"/>
  <c r="AG144" i="1"/>
  <c r="AJ144" i="1" s="1"/>
  <c r="AK144" i="1" s="1"/>
  <c r="AN144" i="1"/>
  <c r="AP144" i="1"/>
  <c r="D553" i="1"/>
  <c r="E552" i="1"/>
  <c r="AR144" i="1" l="1"/>
  <c r="AU144" i="1" s="1"/>
  <c r="D554" i="1"/>
  <c r="E553" i="1"/>
  <c r="AV144" i="1" l="1"/>
  <c r="AW144" i="1" s="1"/>
  <c r="AY144" i="1" s="1"/>
  <c r="AZ144" i="1" s="1"/>
  <c r="AD145" i="1" s="1"/>
  <c r="AE145" i="1"/>
  <c r="AQ145" i="1" s="1"/>
  <c r="D555" i="1"/>
  <c r="E554" i="1"/>
  <c r="AF145" i="1" l="1"/>
  <c r="AG145" i="1"/>
  <c r="AJ145" i="1" s="1"/>
  <c r="AK145" i="1" s="1"/>
  <c r="AM145" i="1"/>
  <c r="AX145" i="1"/>
  <c r="D556" i="1"/>
  <c r="E555" i="1"/>
  <c r="AN145" i="1" l="1"/>
  <c r="AP145" i="1"/>
  <c r="D557" i="1"/>
  <c r="E556" i="1"/>
  <c r="AR145" i="1" l="1"/>
  <c r="AU145" i="1" s="1"/>
  <c r="D558" i="1"/>
  <c r="E557" i="1"/>
  <c r="AE146" i="1" l="1"/>
  <c r="AQ146" i="1" s="1"/>
  <c r="AV145" i="1"/>
  <c r="AW145" i="1" s="1"/>
  <c r="AY145" i="1" s="1"/>
  <c r="AZ145" i="1" s="1"/>
  <c r="AD146" i="1" s="1"/>
  <c r="AM146" i="1" s="1"/>
  <c r="D559" i="1"/>
  <c r="E558" i="1"/>
  <c r="AF146" i="1" l="1"/>
  <c r="AX146" i="1"/>
  <c r="AG146" i="1"/>
  <c r="AJ146" i="1" s="1"/>
  <c r="AK146" i="1" s="1"/>
  <c r="AN146" i="1"/>
  <c r="AP146" i="1"/>
  <c r="D560" i="1"/>
  <c r="E559" i="1"/>
  <c r="AR146" i="1" l="1"/>
  <c r="AU146" i="1" s="1"/>
  <c r="D561" i="1"/>
  <c r="E560" i="1"/>
  <c r="AV146" i="1" l="1"/>
  <c r="AW146" i="1" s="1"/>
  <c r="AY146" i="1" s="1"/>
  <c r="AZ146" i="1" s="1"/>
  <c r="AD147" i="1" s="1"/>
  <c r="AE147" i="1"/>
  <c r="AQ147" i="1" s="1"/>
  <c r="D562" i="1"/>
  <c r="E561" i="1"/>
  <c r="AF147" i="1" l="1"/>
  <c r="AM147" i="1"/>
  <c r="AG147" i="1"/>
  <c r="AJ147" i="1" s="1"/>
  <c r="AK147" i="1" s="1"/>
  <c r="AX147" i="1"/>
  <c r="D563" i="1"/>
  <c r="E562" i="1"/>
  <c r="AN147" i="1" l="1"/>
  <c r="AP147" i="1"/>
  <c r="D564" i="1"/>
  <c r="E563" i="1"/>
  <c r="AR147" i="1" l="1"/>
  <c r="AU147" i="1" s="1"/>
  <c r="D565" i="1"/>
  <c r="E564" i="1"/>
  <c r="AV147" i="1" l="1"/>
  <c r="AW147" i="1" s="1"/>
  <c r="AY147" i="1" s="1"/>
  <c r="AZ147" i="1" s="1"/>
  <c r="AD148" i="1" s="1"/>
  <c r="AM148" i="1" s="1"/>
  <c r="AE148" i="1"/>
  <c r="D566" i="1"/>
  <c r="E565" i="1"/>
  <c r="AX148" i="1" l="1"/>
  <c r="AG148" i="1"/>
  <c r="AJ148" i="1" s="1"/>
  <c r="AF148" i="1"/>
  <c r="AQ148" i="1"/>
  <c r="AN148" i="1"/>
  <c r="AP148" i="1"/>
  <c r="D567" i="1"/>
  <c r="E566" i="1"/>
  <c r="AK148" i="1" l="1"/>
  <c r="AR148" i="1"/>
  <c r="AU148" i="1" s="1"/>
  <c r="D568" i="1"/>
  <c r="E567" i="1"/>
  <c r="AV148" i="1" l="1"/>
  <c r="AW148" i="1" s="1"/>
  <c r="AY148" i="1" s="1"/>
  <c r="AZ148" i="1" s="1"/>
  <c r="AD149" i="1" s="1"/>
  <c r="AM149" i="1" s="1"/>
  <c r="AE149" i="1"/>
  <c r="AX149" i="1"/>
  <c r="AG149" i="1"/>
  <c r="AJ149" i="1" s="1"/>
  <c r="D569" i="1"/>
  <c r="E568" i="1"/>
  <c r="AF149" i="1" l="1"/>
  <c r="AK149" i="1" s="1"/>
  <c r="AQ149" i="1"/>
  <c r="AN149" i="1"/>
  <c r="AP149" i="1"/>
  <c r="D570" i="1"/>
  <c r="E569" i="1"/>
  <c r="AR149" i="1" l="1"/>
  <c r="AU149" i="1" s="1"/>
  <c r="D571" i="1"/>
  <c r="E570" i="1"/>
  <c r="AE150" i="1" l="1"/>
  <c r="AV149" i="1"/>
  <c r="AW149" i="1" s="1"/>
  <c r="AY149" i="1" s="1"/>
  <c r="AZ149" i="1" s="1"/>
  <c r="AD150" i="1" s="1"/>
  <c r="AX150" i="1" s="1"/>
  <c r="D572" i="1"/>
  <c r="E571" i="1"/>
  <c r="AF150" i="1" l="1"/>
  <c r="AQ150" i="1"/>
  <c r="AM150" i="1"/>
  <c r="AN150" i="1" s="1"/>
  <c r="AG150" i="1"/>
  <c r="AJ150" i="1" s="1"/>
  <c r="AK150" i="1" s="1"/>
  <c r="D573" i="1"/>
  <c r="E572" i="1"/>
  <c r="AP150" i="1" l="1"/>
  <c r="AR150" i="1" s="1"/>
  <c r="AU150" i="1" s="1"/>
  <c r="D574" i="1"/>
  <c r="E573" i="1"/>
  <c r="AE151" i="1" l="1"/>
  <c r="AQ151" i="1" s="1"/>
  <c r="AV150" i="1"/>
  <c r="AW150" i="1" s="1"/>
  <c r="AY150" i="1" s="1"/>
  <c r="AZ150" i="1" s="1"/>
  <c r="AD151" i="1" s="1"/>
  <c r="AG151" i="1" s="1"/>
  <c r="AJ151" i="1" s="1"/>
  <c r="D575" i="1"/>
  <c r="E574" i="1"/>
  <c r="AF151" i="1" l="1"/>
  <c r="AK151" i="1" s="1"/>
  <c r="AM151" i="1"/>
  <c r="AN151" i="1" s="1"/>
  <c r="AX151" i="1"/>
  <c r="D576" i="1"/>
  <c r="E575" i="1"/>
  <c r="AP151" i="1" l="1"/>
  <c r="AR151" i="1" s="1"/>
  <c r="AU151" i="1" s="1"/>
  <c r="D577" i="1"/>
  <c r="E576" i="1"/>
  <c r="AE152" i="1" l="1"/>
  <c r="AQ152" i="1" s="1"/>
  <c r="AV151" i="1"/>
  <c r="AW151" i="1" s="1"/>
  <c r="AY151" i="1" s="1"/>
  <c r="AZ151" i="1" s="1"/>
  <c r="AD152" i="1" s="1"/>
  <c r="D578" i="1"/>
  <c r="E577" i="1"/>
  <c r="AX152" i="1" l="1"/>
  <c r="AM152" i="1"/>
  <c r="AG152" i="1"/>
  <c r="AJ152" i="1" s="1"/>
  <c r="AF152" i="1"/>
  <c r="D579" i="1"/>
  <c r="E578" i="1"/>
  <c r="AK152" i="1" l="1"/>
  <c r="AN152" i="1"/>
  <c r="AP152" i="1"/>
  <c r="D580" i="1"/>
  <c r="E579" i="1"/>
  <c r="AR152" i="1" l="1"/>
  <c r="AU152" i="1" s="1"/>
  <c r="D581" i="1"/>
  <c r="E580" i="1"/>
  <c r="AV152" i="1" l="1"/>
  <c r="AW152" i="1" s="1"/>
  <c r="AY152" i="1" s="1"/>
  <c r="AZ152" i="1" s="1"/>
  <c r="AD153" i="1" s="1"/>
  <c r="AE153" i="1"/>
  <c r="AG153" i="1"/>
  <c r="AJ153" i="1" s="1"/>
  <c r="AM153" i="1"/>
  <c r="AX153" i="1"/>
  <c r="D582" i="1"/>
  <c r="E581" i="1"/>
  <c r="AF153" i="1" l="1"/>
  <c r="AK153" i="1" s="1"/>
  <c r="AQ153" i="1"/>
  <c r="AN153" i="1"/>
  <c r="AP153" i="1"/>
  <c r="D583" i="1"/>
  <c r="E582" i="1"/>
  <c r="AR153" i="1" l="1"/>
  <c r="AU153" i="1" s="1"/>
  <c r="D584" i="1"/>
  <c r="E583" i="1"/>
  <c r="AE154" i="1" l="1"/>
  <c r="AV153" i="1"/>
  <c r="AW153" i="1" s="1"/>
  <c r="AY153" i="1" s="1"/>
  <c r="AZ153" i="1" s="1"/>
  <c r="AD154" i="1" s="1"/>
  <c r="AM154" i="1" s="1"/>
  <c r="D585" i="1"/>
  <c r="E584" i="1"/>
  <c r="AF154" i="1" l="1"/>
  <c r="AQ154" i="1"/>
  <c r="AX154" i="1"/>
  <c r="AG154" i="1"/>
  <c r="AJ154" i="1" s="1"/>
  <c r="AK154" i="1" s="1"/>
  <c r="AN154" i="1"/>
  <c r="AP154" i="1"/>
  <c r="D586" i="1"/>
  <c r="E585" i="1"/>
  <c r="AR154" i="1" l="1"/>
  <c r="AU154" i="1" s="1"/>
  <c r="D587" i="1"/>
  <c r="E586" i="1"/>
  <c r="AV154" i="1" l="1"/>
  <c r="AW154" i="1" s="1"/>
  <c r="AY154" i="1" s="1"/>
  <c r="AZ154" i="1" s="1"/>
  <c r="AD155" i="1" s="1"/>
  <c r="AM155" i="1" s="1"/>
  <c r="AE155" i="1"/>
  <c r="AQ155" i="1" s="1"/>
  <c r="D588" i="1"/>
  <c r="E587" i="1"/>
  <c r="AX155" i="1" l="1"/>
  <c r="AG155" i="1"/>
  <c r="AJ155" i="1" s="1"/>
  <c r="AF155" i="1"/>
  <c r="AN155" i="1"/>
  <c r="AP155" i="1"/>
  <c r="D589" i="1"/>
  <c r="E588" i="1"/>
  <c r="AK155" i="1" l="1"/>
  <c r="AR155" i="1"/>
  <c r="AU155" i="1" s="1"/>
  <c r="AV155" i="1" s="1"/>
  <c r="AW155" i="1" s="1"/>
  <c r="AY155" i="1" s="1"/>
  <c r="AZ155" i="1" s="1"/>
  <c r="AD156" i="1" s="1"/>
  <c r="D590" i="1"/>
  <c r="E589" i="1"/>
  <c r="AE156" i="1" l="1"/>
  <c r="AQ156" i="1" s="1"/>
  <c r="AM156" i="1"/>
  <c r="AG156" i="1"/>
  <c r="AJ156" i="1" s="1"/>
  <c r="AX156" i="1"/>
  <c r="D591" i="1"/>
  <c r="E590" i="1"/>
  <c r="AF156" i="1" l="1"/>
  <c r="AK156" i="1" s="1"/>
  <c r="AN156" i="1"/>
  <c r="AP156" i="1"/>
  <c r="D592" i="1"/>
  <c r="E591" i="1"/>
  <c r="AR156" i="1" l="1"/>
  <c r="AU156" i="1" s="1"/>
  <c r="D593" i="1"/>
  <c r="E592" i="1"/>
  <c r="AE157" i="1" l="1"/>
  <c r="AQ157" i="1" s="1"/>
  <c r="AV156" i="1"/>
  <c r="AW156" i="1" s="1"/>
  <c r="AY156" i="1" s="1"/>
  <c r="AZ156" i="1" s="1"/>
  <c r="AD157" i="1" s="1"/>
  <c r="AX157" i="1" s="1"/>
  <c r="D594" i="1"/>
  <c r="E593" i="1"/>
  <c r="AF157" i="1" l="1"/>
  <c r="AG157" i="1"/>
  <c r="AJ157" i="1" s="1"/>
  <c r="AK157" i="1" s="1"/>
  <c r="AM157" i="1"/>
  <c r="AP157" i="1" s="1"/>
  <c r="D595" i="1"/>
  <c r="E594" i="1"/>
  <c r="AN157" i="1" l="1"/>
  <c r="AR157" i="1"/>
  <c r="AU157" i="1" s="1"/>
  <c r="D596" i="1"/>
  <c r="E595" i="1"/>
  <c r="AV157" i="1" l="1"/>
  <c r="AW157" i="1" s="1"/>
  <c r="AY157" i="1" s="1"/>
  <c r="AZ157" i="1" s="1"/>
  <c r="AD158" i="1" s="1"/>
  <c r="AM158" i="1" s="1"/>
  <c r="AE158" i="1"/>
  <c r="AQ158" i="1" s="1"/>
  <c r="D597" i="1"/>
  <c r="E596" i="1"/>
  <c r="AX158" i="1" l="1"/>
  <c r="AG158" i="1"/>
  <c r="AJ158" i="1" s="1"/>
  <c r="AF158" i="1"/>
  <c r="AN158" i="1"/>
  <c r="AP158" i="1"/>
  <c r="D598" i="1"/>
  <c r="E597" i="1"/>
  <c r="AK158" i="1" l="1"/>
  <c r="AR158" i="1"/>
  <c r="AU158" i="1" s="1"/>
  <c r="D599" i="1"/>
  <c r="E598" i="1"/>
  <c r="AE159" i="1" l="1"/>
  <c r="AV158" i="1"/>
  <c r="AW158" i="1" s="1"/>
  <c r="AY158" i="1" s="1"/>
  <c r="AZ158" i="1" s="1"/>
  <c r="AD159" i="1" s="1"/>
  <c r="AX159" i="1" s="1"/>
  <c r="D600" i="1"/>
  <c r="E599" i="1"/>
  <c r="AF159" i="1" l="1"/>
  <c r="AQ159" i="1"/>
  <c r="AG159" i="1"/>
  <c r="AJ159" i="1" s="1"/>
  <c r="AM159" i="1"/>
  <c r="AN159" i="1" s="1"/>
  <c r="D601" i="1"/>
  <c r="E600" i="1"/>
  <c r="AK159" i="1" l="1"/>
  <c r="AP159" i="1"/>
  <c r="AR159" i="1" s="1"/>
  <c r="AU159" i="1" s="1"/>
  <c r="D602" i="1"/>
  <c r="E601" i="1"/>
  <c r="AV159" i="1" l="1"/>
  <c r="AW159" i="1" s="1"/>
  <c r="AY159" i="1" s="1"/>
  <c r="AZ159" i="1" s="1"/>
  <c r="AD160" i="1" s="1"/>
  <c r="AE160" i="1"/>
  <c r="AQ160" i="1" s="1"/>
  <c r="D603" i="1"/>
  <c r="E602" i="1"/>
  <c r="AF160" i="1" l="1"/>
  <c r="AX160" i="1"/>
  <c r="AM160" i="1"/>
  <c r="AG160" i="1"/>
  <c r="AJ160" i="1" s="1"/>
  <c r="AK160" i="1" s="1"/>
  <c r="D604" i="1"/>
  <c r="E603" i="1"/>
  <c r="AN160" i="1" l="1"/>
  <c r="AP160" i="1"/>
  <c r="D605" i="1"/>
  <c r="E604" i="1"/>
  <c r="AR160" i="1" l="1"/>
  <c r="AU160" i="1" s="1"/>
  <c r="D606" i="1"/>
  <c r="E605" i="1"/>
  <c r="AV160" i="1" l="1"/>
  <c r="AW160" i="1" s="1"/>
  <c r="AY160" i="1" s="1"/>
  <c r="AZ160" i="1" s="1"/>
  <c r="AD161" i="1" s="1"/>
  <c r="AM161" i="1" s="1"/>
  <c r="AE161" i="1"/>
  <c r="D607" i="1"/>
  <c r="E606" i="1"/>
  <c r="AF161" i="1" l="1"/>
  <c r="AQ161" i="1"/>
  <c r="AG161" i="1"/>
  <c r="AJ161" i="1" s="1"/>
  <c r="AX161" i="1"/>
  <c r="AN161" i="1"/>
  <c r="AP161" i="1"/>
  <c r="D608" i="1"/>
  <c r="E607" i="1"/>
  <c r="AK161" i="1" l="1"/>
  <c r="AR161" i="1"/>
  <c r="D609" i="1"/>
  <c r="E608" i="1"/>
  <c r="AU161" i="1" l="1"/>
  <c r="AV161" i="1" s="1"/>
  <c r="AW161" i="1" s="1"/>
  <c r="AY161" i="1" s="1"/>
  <c r="AZ161" i="1" s="1"/>
  <c r="AD162" i="1" s="1"/>
  <c r="AG162" i="1" s="1"/>
  <c r="AJ162" i="1" s="1"/>
  <c r="D610" i="1"/>
  <c r="E609" i="1"/>
  <c r="AE162" i="1" l="1"/>
  <c r="AQ162" i="1" s="1"/>
  <c r="AX162" i="1"/>
  <c r="AM162" i="1"/>
  <c r="AN162" i="1" s="1"/>
  <c r="AF162" i="1"/>
  <c r="AK162" i="1" s="1"/>
  <c r="D611" i="1"/>
  <c r="E610" i="1"/>
  <c r="AP162" i="1" l="1"/>
  <c r="AR162" i="1" s="1"/>
  <c r="AU162" i="1" s="1"/>
  <c r="D612" i="1"/>
  <c r="E611" i="1"/>
  <c r="AV162" i="1" l="1"/>
  <c r="AW162" i="1" s="1"/>
  <c r="AY162" i="1" s="1"/>
  <c r="AZ162" i="1" s="1"/>
  <c r="AD163" i="1" s="1"/>
  <c r="AM163" i="1" s="1"/>
  <c r="AE163" i="1"/>
  <c r="AQ163" i="1" s="1"/>
  <c r="AG163" i="1"/>
  <c r="AJ163" i="1" s="1"/>
  <c r="D613" i="1"/>
  <c r="E612" i="1"/>
  <c r="AX163" i="1" l="1"/>
  <c r="AF163" i="1"/>
  <c r="AK163" i="1" s="1"/>
  <c r="AN163" i="1"/>
  <c r="AP163" i="1"/>
  <c r="D614" i="1"/>
  <c r="E613" i="1"/>
  <c r="AR163" i="1" l="1"/>
  <c r="AU163" i="1" s="1"/>
  <c r="D615" i="1"/>
  <c r="E614" i="1"/>
  <c r="AE164" i="1" l="1"/>
  <c r="AV163" i="1"/>
  <c r="AW163" i="1" s="1"/>
  <c r="AY163" i="1" s="1"/>
  <c r="AZ163" i="1" s="1"/>
  <c r="AD164" i="1" s="1"/>
  <c r="AM164" i="1" s="1"/>
  <c r="D616" i="1"/>
  <c r="E615" i="1"/>
  <c r="AG164" i="1" l="1"/>
  <c r="AJ164" i="1" s="1"/>
  <c r="AF164" i="1"/>
  <c r="AQ164" i="1"/>
  <c r="AX164" i="1"/>
  <c r="AN164" i="1"/>
  <c r="AP164" i="1"/>
  <c r="D617" i="1"/>
  <c r="E616" i="1"/>
  <c r="AK164" i="1" l="1"/>
  <c r="AR164" i="1"/>
  <c r="D618" i="1"/>
  <c r="E617" i="1"/>
  <c r="AU164" i="1" l="1"/>
  <c r="AE165" i="1"/>
  <c r="AV164" i="1"/>
  <c r="AW164" i="1" s="1"/>
  <c r="AY164" i="1" s="1"/>
  <c r="AZ164" i="1" s="1"/>
  <c r="AD165" i="1" s="1"/>
  <c r="AM165" i="1" s="1"/>
  <c r="D619" i="1"/>
  <c r="E618" i="1"/>
  <c r="AX165" i="1" l="1"/>
  <c r="AF165" i="1"/>
  <c r="AQ165" i="1"/>
  <c r="AG165" i="1"/>
  <c r="AJ165" i="1" s="1"/>
  <c r="AN165" i="1"/>
  <c r="AP165" i="1"/>
  <c r="D620" i="1"/>
  <c r="E619" i="1"/>
  <c r="AK165" i="1" l="1"/>
  <c r="AR165" i="1"/>
  <c r="D621" i="1"/>
  <c r="E620" i="1"/>
  <c r="AU165" i="1" l="1"/>
  <c r="AE166" i="1" s="1"/>
  <c r="AQ166" i="1" s="1"/>
  <c r="D622" i="1"/>
  <c r="E621" i="1"/>
  <c r="AV165" i="1" l="1"/>
  <c r="AW165" i="1" s="1"/>
  <c r="AY165" i="1" s="1"/>
  <c r="AZ165" i="1" s="1"/>
  <c r="AD166" i="1" s="1"/>
  <c r="AG166" i="1" s="1"/>
  <c r="AJ166" i="1" s="1"/>
  <c r="AX166" i="1"/>
  <c r="AF166" i="1"/>
  <c r="D623" i="1"/>
  <c r="E622" i="1"/>
  <c r="AM166" i="1" l="1"/>
  <c r="AK166" i="1"/>
  <c r="AN166" i="1"/>
  <c r="AP166" i="1"/>
  <c r="D624" i="1"/>
  <c r="E623" i="1"/>
  <c r="AR166" i="1" l="1"/>
  <c r="AU166" i="1" s="1"/>
  <c r="D625" i="1"/>
  <c r="E624" i="1"/>
  <c r="AE167" i="1" l="1"/>
  <c r="AV166" i="1"/>
  <c r="AW166" i="1" s="1"/>
  <c r="AY166" i="1" s="1"/>
  <c r="AZ166" i="1" s="1"/>
  <c r="AD167" i="1" s="1"/>
  <c r="AM167" i="1" s="1"/>
  <c r="D626" i="1"/>
  <c r="E625" i="1"/>
  <c r="AF167" i="1" l="1"/>
  <c r="AQ167" i="1"/>
  <c r="AG167" i="1"/>
  <c r="AJ167" i="1" s="1"/>
  <c r="AK167" i="1" s="1"/>
  <c r="AX167" i="1"/>
  <c r="AN167" i="1"/>
  <c r="AP167" i="1"/>
  <c r="D627" i="1"/>
  <c r="E626" i="1"/>
  <c r="AR167" i="1" l="1"/>
  <c r="AU167" i="1" s="1"/>
  <c r="D628" i="1"/>
  <c r="E627" i="1"/>
  <c r="AE168" i="1" l="1"/>
  <c r="AQ168" i="1" s="1"/>
  <c r="AV167" i="1"/>
  <c r="AW167" i="1" s="1"/>
  <c r="AY167" i="1" s="1"/>
  <c r="AZ167" i="1" s="1"/>
  <c r="AD168" i="1" s="1"/>
  <c r="AX168" i="1" s="1"/>
  <c r="D629" i="1"/>
  <c r="E628" i="1"/>
  <c r="AF168" i="1" l="1"/>
  <c r="AG168" i="1"/>
  <c r="AJ168" i="1" s="1"/>
  <c r="AM168" i="1"/>
  <c r="AN168" i="1" s="1"/>
  <c r="D630" i="1"/>
  <c r="E629" i="1"/>
  <c r="AK168" i="1" l="1"/>
  <c r="AP168" i="1"/>
  <c r="AR168" i="1" s="1"/>
  <c r="D631" i="1"/>
  <c r="E630" i="1"/>
  <c r="AU168" i="1" l="1"/>
  <c r="AV168" i="1" s="1"/>
  <c r="AW168" i="1" s="1"/>
  <c r="AY168" i="1" s="1"/>
  <c r="AZ168" i="1" s="1"/>
  <c r="AD169" i="1" s="1"/>
  <c r="AX169" i="1" s="1"/>
  <c r="D632" i="1"/>
  <c r="E631" i="1"/>
  <c r="AM169" i="1" l="1"/>
  <c r="AG169" i="1"/>
  <c r="AJ169" i="1" s="1"/>
  <c r="AE169" i="1"/>
  <c r="AN169" i="1"/>
  <c r="AP169" i="1"/>
  <c r="D633" i="1"/>
  <c r="E632" i="1"/>
  <c r="AQ169" i="1" l="1"/>
  <c r="AF169" i="1"/>
  <c r="AK169" i="1" s="1"/>
  <c r="AU169" i="1" s="1"/>
  <c r="AR169" i="1"/>
  <c r="D634" i="1"/>
  <c r="E633" i="1"/>
  <c r="AE170" i="1" l="1"/>
  <c r="AQ170" i="1" s="1"/>
  <c r="AV169" i="1"/>
  <c r="AW169" i="1" s="1"/>
  <c r="AY169" i="1" s="1"/>
  <c r="AZ169" i="1" s="1"/>
  <c r="AD170" i="1" s="1"/>
  <c r="D635" i="1"/>
  <c r="E634" i="1"/>
  <c r="AM170" i="1" l="1"/>
  <c r="AG170" i="1"/>
  <c r="AJ170" i="1" s="1"/>
  <c r="AX170" i="1"/>
  <c r="AF170" i="1"/>
  <c r="D636" i="1"/>
  <c r="E635" i="1"/>
  <c r="AK170" i="1" l="1"/>
  <c r="AN170" i="1"/>
  <c r="AP170" i="1"/>
  <c r="D637" i="1"/>
  <c r="E636" i="1"/>
  <c r="AR170" i="1" l="1"/>
  <c r="AU170" i="1" s="1"/>
  <c r="D638" i="1"/>
  <c r="E637" i="1"/>
  <c r="AE171" i="1" l="1"/>
  <c r="AQ171" i="1" s="1"/>
  <c r="AV170" i="1"/>
  <c r="AW170" i="1" s="1"/>
  <c r="AY170" i="1" s="1"/>
  <c r="AZ170" i="1" s="1"/>
  <c r="AD171" i="1" s="1"/>
  <c r="AX171" i="1" s="1"/>
  <c r="D639" i="1"/>
  <c r="E638" i="1"/>
  <c r="AM171" i="1" l="1"/>
  <c r="AG171" i="1"/>
  <c r="AJ171" i="1" s="1"/>
  <c r="AF171" i="1"/>
  <c r="AN171" i="1"/>
  <c r="AP171" i="1"/>
  <c r="D640" i="1"/>
  <c r="E639" i="1"/>
  <c r="AK171" i="1" l="1"/>
  <c r="AR171" i="1"/>
  <c r="AU171" i="1" s="1"/>
  <c r="D641" i="1"/>
  <c r="E640" i="1"/>
  <c r="AE172" i="1" l="1"/>
  <c r="AV171" i="1"/>
  <c r="AW171" i="1" s="1"/>
  <c r="AY171" i="1" s="1"/>
  <c r="AZ171" i="1" s="1"/>
  <c r="AD172" i="1" s="1"/>
  <c r="AG172" i="1" s="1"/>
  <c r="AJ172" i="1" s="1"/>
  <c r="D642" i="1"/>
  <c r="E641" i="1"/>
  <c r="AF172" i="1" l="1"/>
  <c r="AK172" i="1" s="1"/>
  <c r="AQ172" i="1"/>
  <c r="AM172" i="1"/>
  <c r="AN172" i="1" s="1"/>
  <c r="AX172" i="1"/>
  <c r="D643" i="1"/>
  <c r="E642" i="1"/>
  <c r="AP172" i="1" l="1"/>
  <c r="AR172" i="1" s="1"/>
  <c r="AU172" i="1" s="1"/>
  <c r="D644" i="1"/>
  <c r="E643" i="1"/>
  <c r="AV172" i="1" l="1"/>
  <c r="AW172" i="1" s="1"/>
  <c r="AY172" i="1" s="1"/>
  <c r="AZ172" i="1" s="1"/>
  <c r="AD173" i="1" s="1"/>
  <c r="AE173" i="1"/>
  <c r="AQ173" i="1" s="1"/>
  <c r="D645" i="1"/>
  <c r="E644" i="1"/>
  <c r="AX173" i="1" l="1"/>
  <c r="AM173" i="1"/>
  <c r="AG173" i="1"/>
  <c r="AJ173" i="1" s="1"/>
  <c r="AF173" i="1"/>
  <c r="D646" i="1"/>
  <c r="E645" i="1"/>
  <c r="AK173" i="1" l="1"/>
  <c r="AN173" i="1"/>
  <c r="AP173" i="1"/>
  <c r="D647" i="1"/>
  <c r="E646" i="1"/>
  <c r="AR173" i="1" l="1"/>
  <c r="AU173" i="1" s="1"/>
  <c r="D648" i="1"/>
  <c r="E647" i="1"/>
  <c r="AE174" i="1" l="1"/>
  <c r="AQ174" i="1" s="1"/>
  <c r="AV173" i="1"/>
  <c r="AW173" i="1" s="1"/>
  <c r="AY173" i="1" s="1"/>
  <c r="AZ173" i="1" s="1"/>
  <c r="AD174" i="1" s="1"/>
  <c r="D649" i="1"/>
  <c r="E648" i="1"/>
  <c r="AX174" i="1" l="1"/>
  <c r="AM174" i="1"/>
  <c r="AG174" i="1"/>
  <c r="AJ174" i="1" s="1"/>
  <c r="AF174" i="1"/>
  <c r="D650" i="1"/>
  <c r="E649" i="1"/>
  <c r="AK174" i="1" l="1"/>
  <c r="AN174" i="1"/>
  <c r="AP174" i="1"/>
  <c r="D651" i="1"/>
  <c r="E650" i="1"/>
  <c r="AR174" i="1" l="1"/>
  <c r="AU174" i="1" s="1"/>
  <c r="D652" i="1"/>
  <c r="E651" i="1"/>
  <c r="AE175" i="1" l="1"/>
  <c r="AQ175" i="1" s="1"/>
  <c r="AV174" i="1"/>
  <c r="AW174" i="1" s="1"/>
  <c r="AY174" i="1" s="1"/>
  <c r="AZ174" i="1" s="1"/>
  <c r="AD175" i="1" s="1"/>
  <c r="AX175" i="1" s="1"/>
  <c r="D653" i="1"/>
  <c r="E652" i="1"/>
  <c r="AG175" i="1" l="1"/>
  <c r="AJ175" i="1" s="1"/>
  <c r="AM175" i="1"/>
  <c r="AF175" i="1"/>
  <c r="AN175" i="1"/>
  <c r="AP175" i="1"/>
  <c r="D654" i="1"/>
  <c r="E653" i="1"/>
  <c r="AK175" i="1" l="1"/>
  <c r="AR175" i="1"/>
  <c r="D655" i="1"/>
  <c r="E654" i="1"/>
  <c r="AU175" i="1" l="1"/>
  <c r="AV175" i="1" s="1"/>
  <c r="AW175" i="1" s="1"/>
  <c r="AY175" i="1" s="1"/>
  <c r="AZ175" i="1" s="1"/>
  <c r="AD176" i="1" s="1"/>
  <c r="AG176" i="1" s="1"/>
  <c r="AJ176" i="1" s="1"/>
  <c r="D656" i="1"/>
  <c r="E655" i="1"/>
  <c r="AE176" i="1" l="1"/>
  <c r="AQ176" i="1" s="1"/>
  <c r="AM176" i="1"/>
  <c r="AX176" i="1"/>
  <c r="AF176" i="1"/>
  <c r="AK176" i="1" s="1"/>
  <c r="AN176" i="1"/>
  <c r="AP176" i="1"/>
  <c r="D657" i="1"/>
  <c r="E656" i="1"/>
  <c r="AR176" i="1" l="1"/>
  <c r="AU176" i="1" s="1"/>
  <c r="D658" i="1"/>
  <c r="E657" i="1"/>
  <c r="AV176" i="1" l="1"/>
  <c r="AW176" i="1" s="1"/>
  <c r="AY176" i="1" s="1"/>
  <c r="AZ176" i="1" s="1"/>
  <c r="AD177" i="1" s="1"/>
  <c r="AE177" i="1"/>
  <c r="AQ177" i="1" s="1"/>
  <c r="D659" i="1"/>
  <c r="E658" i="1"/>
  <c r="AF177" i="1" l="1"/>
  <c r="AG177" i="1"/>
  <c r="AJ177" i="1" s="1"/>
  <c r="AK177" i="1" s="1"/>
  <c r="AX177" i="1"/>
  <c r="AM177" i="1"/>
  <c r="D660" i="1"/>
  <c r="E659" i="1"/>
  <c r="AN177" i="1" l="1"/>
  <c r="AP177" i="1"/>
  <c r="D661" i="1"/>
  <c r="E660" i="1"/>
  <c r="AR177" i="1" l="1"/>
  <c r="AU177" i="1" s="1"/>
  <c r="D662" i="1"/>
  <c r="E661" i="1"/>
  <c r="AV177" i="1" l="1"/>
  <c r="AW177" i="1" s="1"/>
  <c r="AY177" i="1" s="1"/>
  <c r="AZ177" i="1" s="1"/>
  <c r="AD178" i="1" s="1"/>
  <c r="AX178" i="1" s="1"/>
  <c r="AE178" i="1"/>
  <c r="AQ178" i="1" s="1"/>
  <c r="D663" i="1"/>
  <c r="E662" i="1"/>
  <c r="AM178" i="1" l="1"/>
  <c r="AG178" i="1"/>
  <c r="AJ178" i="1" s="1"/>
  <c r="AF178" i="1"/>
  <c r="AN178" i="1"/>
  <c r="AP178" i="1"/>
  <c r="D664" i="1"/>
  <c r="E663" i="1"/>
  <c r="AK178" i="1" l="1"/>
  <c r="AR178" i="1"/>
  <c r="D665" i="1"/>
  <c r="E664" i="1"/>
  <c r="AU178" i="1" l="1"/>
  <c r="AE179" i="1" s="1"/>
  <c r="AQ179" i="1" s="1"/>
  <c r="D666" i="1"/>
  <c r="E665" i="1"/>
  <c r="AV178" i="1" l="1"/>
  <c r="AW178" i="1" s="1"/>
  <c r="AY178" i="1" s="1"/>
  <c r="AZ178" i="1" s="1"/>
  <c r="AD179" i="1" s="1"/>
  <c r="AM179" i="1" s="1"/>
  <c r="AF179" i="1"/>
  <c r="AG179" i="1"/>
  <c r="AJ179" i="1" s="1"/>
  <c r="AK179" i="1" s="1"/>
  <c r="AX179" i="1"/>
  <c r="AN179" i="1"/>
  <c r="AP179" i="1"/>
  <c r="D667" i="1"/>
  <c r="E666" i="1"/>
  <c r="AR179" i="1" l="1"/>
  <c r="AU179" i="1" s="1"/>
  <c r="D668" i="1"/>
  <c r="E667" i="1"/>
  <c r="AV179" i="1" l="1"/>
  <c r="AW179" i="1" s="1"/>
  <c r="AY179" i="1" s="1"/>
  <c r="AZ179" i="1" s="1"/>
  <c r="AD180" i="1" s="1"/>
  <c r="AG180" i="1" s="1"/>
  <c r="AJ180" i="1" s="1"/>
  <c r="AE180" i="1"/>
  <c r="AQ180" i="1" s="1"/>
  <c r="D669" i="1"/>
  <c r="E668" i="1"/>
  <c r="AM180" i="1" l="1"/>
  <c r="AN180" i="1" s="1"/>
  <c r="AX180" i="1"/>
  <c r="AF180" i="1"/>
  <c r="AK180" i="1" s="1"/>
  <c r="D670" i="1"/>
  <c r="E669" i="1"/>
  <c r="AP180" i="1" l="1"/>
  <c r="AR180" i="1" s="1"/>
  <c r="AU180" i="1" s="1"/>
  <c r="D671" i="1"/>
  <c r="E670" i="1"/>
  <c r="AE181" i="1" l="1"/>
  <c r="AV180" i="1"/>
  <c r="AW180" i="1" s="1"/>
  <c r="AY180" i="1" s="1"/>
  <c r="AZ180" i="1" s="1"/>
  <c r="AD181" i="1" s="1"/>
  <c r="AX181" i="1" s="1"/>
  <c r="D672" i="1"/>
  <c r="E671" i="1"/>
  <c r="AF181" i="1" l="1"/>
  <c r="AQ181" i="1"/>
  <c r="AM181" i="1"/>
  <c r="AN181" i="1" s="1"/>
  <c r="AG181" i="1"/>
  <c r="AJ181" i="1" s="1"/>
  <c r="D673" i="1"/>
  <c r="E672" i="1"/>
  <c r="AK181" i="1" l="1"/>
  <c r="AP181" i="1"/>
  <c r="AR181" i="1" s="1"/>
  <c r="AU181" i="1" s="1"/>
  <c r="D674" i="1"/>
  <c r="E673" i="1"/>
  <c r="AE182" i="1" l="1"/>
  <c r="AQ182" i="1" s="1"/>
  <c r="AV181" i="1"/>
  <c r="AW181" i="1" s="1"/>
  <c r="AY181" i="1" s="1"/>
  <c r="AZ181" i="1" s="1"/>
  <c r="AD182" i="1" s="1"/>
  <c r="AX182" i="1" s="1"/>
  <c r="D675" i="1"/>
  <c r="E674" i="1"/>
  <c r="AF182" i="1" l="1"/>
  <c r="AG182" i="1"/>
  <c r="AJ182" i="1" s="1"/>
  <c r="AK182" i="1" s="1"/>
  <c r="AM182" i="1"/>
  <c r="AP182" i="1" s="1"/>
  <c r="D676" i="1"/>
  <c r="E675" i="1"/>
  <c r="AN182" i="1" l="1"/>
  <c r="AR182" i="1" s="1"/>
  <c r="AU182" i="1" s="1"/>
  <c r="D677" i="1"/>
  <c r="E676" i="1"/>
  <c r="AE183" i="1" l="1"/>
  <c r="AQ183" i="1" s="1"/>
  <c r="AV182" i="1"/>
  <c r="AW182" i="1" s="1"/>
  <c r="AY182" i="1" s="1"/>
  <c r="AZ182" i="1" s="1"/>
  <c r="AD183" i="1" s="1"/>
  <c r="AG183" i="1" s="1"/>
  <c r="AJ183" i="1" s="1"/>
  <c r="D678" i="1"/>
  <c r="E677" i="1"/>
  <c r="AF183" i="1" l="1"/>
  <c r="AK183" i="1" s="1"/>
  <c r="AX183" i="1"/>
  <c r="AM183" i="1"/>
  <c r="AN183" i="1" s="1"/>
  <c r="D679" i="1"/>
  <c r="E678" i="1"/>
  <c r="AP183" i="1" l="1"/>
  <c r="AR183" i="1" s="1"/>
  <c r="AU183" i="1" s="1"/>
  <c r="D680" i="1"/>
  <c r="E679" i="1"/>
  <c r="AE184" i="1" l="1"/>
  <c r="AV183" i="1"/>
  <c r="AW183" i="1" s="1"/>
  <c r="AY183" i="1" s="1"/>
  <c r="AZ183" i="1" s="1"/>
  <c r="AD184" i="1" s="1"/>
  <c r="AX184" i="1" s="1"/>
  <c r="D681" i="1"/>
  <c r="E680" i="1"/>
  <c r="AF184" i="1" l="1"/>
  <c r="AQ184" i="1"/>
  <c r="AM184" i="1"/>
  <c r="AN184" i="1" s="1"/>
  <c r="AG184" i="1"/>
  <c r="AJ184" i="1" s="1"/>
  <c r="AK184" i="1" s="1"/>
  <c r="D682" i="1"/>
  <c r="E681" i="1"/>
  <c r="AP184" i="1" l="1"/>
  <c r="AR184" i="1" s="1"/>
  <c r="AU184" i="1" s="1"/>
  <c r="AV184" i="1" s="1"/>
  <c r="AW184" i="1" s="1"/>
  <c r="AY184" i="1" s="1"/>
  <c r="AZ184" i="1" s="1"/>
  <c r="AD185" i="1" s="1"/>
  <c r="D683" i="1"/>
  <c r="E682" i="1"/>
  <c r="AE185" i="1" l="1"/>
  <c r="AQ185" i="1" s="1"/>
  <c r="AX185" i="1"/>
  <c r="AG185" i="1"/>
  <c r="AJ185" i="1" s="1"/>
  <c r="AK185" i="1" s="1"/>
  <c r="AM185" i="1"/>
  <c r="AF185" i="1"/>
  <c r="D684" i="1"/>
  <c r="E683" i="1"/>
  <c r="AN185" i="1" l="1"/>
  <c r="AP185" i="1"/>
  <c r="D685" i="1"/>
  <c r="E684" i="1"/>
  <c r="AR185" i="1" l="1"/>
  <c r="AU185" i="1" s="1"/>
  <c r="D686" i="1"/>
  <c r="E685" i="1"/>
  <c r="AV185" i="1" l="1"/>
  <c r="AW185" i="1" s="1"/>
  <c r="AY185" i="1" s="1"/>
  <c r="AZ185" i="1" s="1"/>
  <c r="AD186" i="1" s="1"/>
  <c r="AE186" i="1"/>
  <c r="AQ186" i="1" s="1"/>
  <c r="AX186" i="1"/>
  <c r="AG186" i="1"/>
  <c r="AJ186" i="1" s="1"/>
  <c r="AM186" i="1"/>
  <c r="D687" i="1"/>
  <c r="E686" i="1"/>
  <c r="AF186" i="1" l="1"/>
  <c r="AK186" i="1" s="1"/>
  <c r="AN186" i="1"/>
  <c r="AP186" i="1"/>
  <c r="D688" i="1"/>
  <c r="E687" i="1"/>
  <c r="AR186" i="1" l="1"/>
  <c r="AU186" i="1" s="1"/>
  <c r="D689" i="1"/>
  <c r="E688" i="1"/>
  <c r="AE187" i="1" l="1"/>
  <c r="AQ187" i="1" s="1"/>
  <c r="AV186" i="1"/>
  <c r="AW186" i="1" s="1"/>
  <c r="AY186" i="1" s="1"/>
  <c r="AZ186" i="1" s="1"/>
  <c r="AD187" i="1" s="1"/>
  <c r="AX187" i="1" s="1"/>
  <c r="D690" i="1"/>
  <c r="E689" i="1"/>
  <c r="AF187" i="1" l="1"/>
  <c r="AM187" i="1"/>
  <c r="AP187" i="1" s="1"/>
  <c r="AG187" i="1"/>
  <c r="AJ187" i="1" s="1"/>
  <c r="AK187" i="1" s="1"/>
  <c r="AN187" i="1"/>
  <c r="D691" i="1"/>
  <c r="E690" i="1"/>
  <c r="AR187" i="1" l="1"/>
  <c r="AU187" i="1" s="1"/>
  <c r="D692" i="1"/>
  <c r="E691" i="1"/>
  <c r="AV187" i="1" l="1"/>
  <c r="AW187" i="1" s="1"/>
  <c r="AY187" i="1" s="1"/>
  <c r="AZ187" i="1" s="1"/>
  <c r="AD188" i="1" s="1"/>
  <c r="AE188" i="1"/>
  <c r="AX188" i="1"/>
  <c r="AG188" i="1"/>
  <c r="AJ188" i="1" s="1"/>
  <c r="AM188" i="1"/>
  <c r="D693" i="1"/>
  <c r="E692" i="1"/>
  <c r="AF188" i="1" l="1"/>
  <c r="AK188" i="1" s="1"/>
  <c r="AQ188" i="1"/>
  <c r="AN188" i="1"/>
  <c r="AP188" i="1"/>
  <c r="D694" i="1"/>
  <c r="E693" i="1"/>
  <c r="AR188" i="1" l="1"/>
  <c r="AU188" i="1" s="1"/>
  <c r="D695" i="1"/>
  <c r="E694" i="1"/>
  <c r="AV188" i="1" l="1"/>
  <c r="AW188" i="1" s="1"/>
  <c r="AY188" i="1" s="1"/>
  <c r="AZ188" i="1" s="1"/>
  <c r="AD189" i="1" s="1"/>
  <c r="AE189" i="1"/>
  <c r="AQ189" i="1" s="1"/>
  <c r="AG189" i="1"/>
  <c r="AJ189" i="1" s="1"/>
  <c r="AM189" i="1"/>
  <c r="AX189" i="1"/>
  <c r="D696" i="1"/>
  <c r="E695" i="1"/>
  <c r="AF189" i="1" l="1"/>
  <c r="AK189" i="1" s="1"/>
  <c r="AN189" i="1"/>
  <c r="AP189" i="1"/>
  <c r="AR189" i="1" s="1"/>
  <c r="D697" i="1"/>
  <c r="E696" i="1"/>
  <c r="AU189" i="1" l="1"/>
  <c r="AE190" i="1" s="1"/>
  <c r="AQ190" i="1" s="1"/>
  <c r="D698" i="1"/>
  <c r="E697" i="1"/>
  <c r="AV189" i="1" l="1"/>
  <c r="AW189" i="1" s="1"/>
  <c r="AY189" i="1" s="1"/>
  <c r="AZ189" i="1" s="1"/>
  <c r="AD190" i="1" s="1"/>
  <c r="AG190" i="1" s="1"/>
  <c r="AJ190" i="1" s="1"/>
  <c r="AF190" i="1"/>
  <c r="D699" i="1"/>
  <c r="E698" i="1"/>
  <c r="AK190" i="1" l="1"/>
  <c r="AX190" i="1"/>
  <c r="AM190" i="1"/>
  <c r="AP190" i="1" s="1"/>
  <c r="D700" i="1"/>
  <c r="E699" i="1"/>
  <c r="AN190" i="1" l="1"/>
  <c r="AR190" i="1" s="1"/>
  <c r="AU190" i="1" s="1"/>
  <c r="D701" i="1"/>
  <c r="E700" i="1"/>
  <c r="AV190" i="1" l="1"/>
  <c r="AW190" i="1" s="1"/>
  <c r="AY190" i="1" s="1"/>
  <c r="AZ190" i="1" s="1"/>
  <c r="AD191" i="1" s="1"/>
  <c r="AG191" i="1" s="1"/>
  <c r="AJ191" i="1" s="1"/>
  <c r="AE191" i="1"/>
  <c r="D702" i="1"/>
  <c r="E701" i="1"/>
  <c r="AX191" i="1" l="1"/>
  <c r="AM191" i="1"/>
  <c r="AF191" i="1"/>
  <c r="AK191" i="1" s="1"/>
  <c r="AQ191" i="1"/>
  <c r="AN191" i="1"/>
  <c r="AP191" i="1"/>
  <c r="D703" i="1"/>
  <c r="E702" i="1"/>
  <c r="AR191" i="1" l="1"/>
  <c r="AU191" i="1" s="1"/>
  <c r="D704" i="1"/>
  <c r="E703" i="1"/>
  <c r="AV191" i="1" l="1"/>
  <c r="AW191" i="1" s="1"/>
  <c r="AY191" i="1" s="1"/>
  <c r="AZ191" i="1" s="1"/>
  <c r="AD192" i="1" s="1"/>
  <c r="AM192" i="1" s="1"/>
  <c r="AE192" i="1"/>
  <c r="AQ192" i="1" s="1"/>
  <c r="D705" i="1"/>
  <c r="E704" i="1"/>
  <c r="AG192" i="1" l="1"/>
  <c r="AJ192" i="1" s="1"/>
  <c r="AX192" i="1"/>
  <c r="AF192" i="1"/>
  <c r="AN192" i="1"/>
  <c r="AP192" i="1"/>
  <c r="D706" i="1"/>
  <c r="E705" i="1"/>
  <c r="AK192" i="1" l="1"/>
  <c r="AR192" i="1"/>
  <c r="AU192" i="1" s="1"/>
  <c r="D707" i="1"/>
  <c r="E706" i="1"/>
  <c r="AE193" i="1" l="1"/>
  <c r="AV192" i="1"/>
  <c r="AW192" i="1" s="1"/>
  <c r="AY192" i="1" s="1"/>
  <c r="AZ192" i="1" s="1"/>
  <c r="AD193" i="1" s="1"/>
  <c r="AM193" i="1" s="1"/>
  <c r="D708" i="1"/>
  <c r="E707" i="1"/>
  <c r="AF193" i="1" l="1"/>
  <c r="AQ193" i="1"/>
  <c r="AG193" i="1"/>
  <c r="AJ193" i="1" s="1"/>
  <c r="AX193" i="1"/>
  <c r="AN193" i="1"/>
  <c r="AP193" i="1"/>
  <c r="D709" i="1"/>
  <c r="E708" i="1"/>
  <c r="AK193" i="1" l="1"/>
  <c r="AR193" i="1"/>
  <c r="AU193" i="1" s="1"/>
  <c r="D710" i="1"/>
  <c r="E709" i="1"/>
  <c r="AE194" i="1" l="1"/>
  <c r="AV193" i="1"/>
  <c r="AW193" i="1" s="1"/>
  <c r="AY193" i="1" s="1"/>
  <c r="AZ193" i="1" s="1"/>
  <c r="AD194" i="1" s="1"/>
  <c r="AX194" i="1" s="1"/>
  <c r="D711" i="1"/>
  <c r="E710" i="1"/>
  <c r="AF194" i="1" l="1"/>
  <c r="AQ194" i="1"/>
  <c r="AM194" i="1"/>
  <c r="AN194" i="1" s="1"/>
  <c r="AG194" i="1"/>
  <c r="AJ194" i="1" s="1"/>
  <c r="AK194" i="1" s="1"/>
  <c r="D712" i="1"/>
  <c r="E711" i="1"/>
  <c r="AP194" i="1" l="1"/>
  <c r="AR194" i="1" s="1"/>
  <c r="AU194" i="1" s="1"/>
  <c r="D713" i="1"/>
  <c r="E712" i="1"/>
  <c r="AE195" i="1" l="1"/>
  <c r="AQ195" i="1" s="1"/>
  <c r="AV194" i="1"/>
  <c r="AW194" i="1" s="1"/>
  <c r="AY194" i="1" s="1"/>
  <c r="AZ194" i="1" s="1"/>
  <c r="AD195" i="1" s="1"/>
  <c r="AM195" i="1" s="1"/>
  <c r="D714" i="1"/>
  <c r="E713" i="1"/>
  <c r="AF195" i="1" l="1"/>
  <c r="AX195" i="1"/>
  <c r="AG195" i="1"/>
  <c r="AJ195" i="1" s="1"/>
  <c r="AK195" i="1" s="1"/>
  <c r="AN195" i="1"/>
  <c r="AP195" i="1"/>
  <c r="D715" i="1"/>
  <c r="E714" i="1"/>
  <c r="AR195" i="1" l="1"/>
  <c r="AU195" i="1" s="1"/>
  <c r="D716" i="1"/>
  <c r="E715" i="1"/>
  <c r="AE196" i="1" l="1"/>
  <c r="AQ196" i="1" s="1"/>
  <c r="AV195" i="1"/>
  <c r="AW195" i="1" s="1"/>
  <c r="AY195" i="1" s="1"/>
  <c r="AZ195" i="1" s="1"/>
  <c r="AD196" i="1" s="1"/>
  <c r="AM196" i="1" s="1"/>
  <c r="D717" i="1"/>
  <c r="E716" i="1"/>
  <c r="AF196" i="1" l="1"/>
  <c r="AG196" i="1"/>
  <c r="AJ196" i="1" s="1"/>
  <c r="AK196" i="1" s="1"/>
  <c r="AX196" i="1"/>
  <c r="AN196" i="1"/>
  <c r="AP196" i="1"/>
  <c r="D718" i="1"/>
  <c r="E717" i="1"/>
  <c r="AR196" i="1" l="1"/>
  <c r="AU196" i="1" s="1"/>
  <c r="D719" i="1"/>
  <c r="E718" i="1"/>
  <c r="AV196" i="1" l="1"/>
  <c r="AW196" i="1" s="1"/>
  <c r="AY196" i="1" s="1"/>
  <c r="AZ196" i="1" s="1"/>
  <c r="AD197" i="1" s="1"/>
  <c r="AE197" i="1"/>
  <c r="AQ197" i="1" s="1"/>
  <c r="D720" i="1"/>
  <c r="E719" i="1"/>
  <c r="AF197" i="1" l="1"/>
  <c r="AX197" i="1"/>
  <c r="AG197" i="1"/>
  <c r="AJ197" i="1" s="1"/>
  <c r="AK197" i="1" s="1"/>
  <c r="AM197" i="1"/>
  <c r="D721" i="1"/>
  <c r="E720" i="1"/>
  <c r="AN197" i="1" l="1"/>
  <c r="AP197" i="1"/>
  <c r="D722" i="1"/>
  <c r="E721" i="1"/>
  <c r="AR197" i="1" l="1"/>
  <c r="AU197" i="1" s="1"/>
  <c r="D723" i="1"/>
  <c r="E722" i="1"/>
  <c r="AV197" i="1" l="1"/>
  <c r="AW197" i="1" s="1"/>
  <c r="AY197" i="1" s="1"/>
  <c r="AZ197" i="1" s="1"/>
  <c r="AD198" i="1" s="1"/>
  <c r="AM198" i="1" s="1"/>
  <c r="AE198" i="1"/>
  <c r="AQ198" i="1" s="1"/>
  <c r="D724" i="1"/>
  <c r="E723" i="1"/>
  <c r="AG198" i="1" l="1"/>
  <c r="AJ198" i="1" s="1"/>
  <c r="AX198" i="1"/>
  <c r="AF198" i="1"/>
  <c r="AK198" i="1" s="1"/>
  <c r="AN198" i="1"/>
  <c r="AP198" i="1"/>
  <c r="D725" i="1"/>
  <c r="E724" i="1"/>
  <c r="AR198" i="1" l="1"/>
  <c r="AU198" i="1" s="1"/>
  <c r="D726" i="1"/>
  <c r="E725" i="1"/>
  <c r="AE199" i="1" l="1"/>
  <c r="AQ199" i="1" s="1"/>
  <c r="AV198" i="1"/>
  <c r="AW198" i="1" s="1"/>
  <c r="AY198" i="1" s="1"/>
  <c r="AZ198" i="1" s="1"/>
  <c r="AD199" i="1" s="1"/>
  <c r="AG199" i="1" s="1"/>
  <c r="AJ199" i="1" s="1"/>
  <c r="D727" i="1"/>
  <c r="E726" i="1"/>
  <c r="AF199" i="1" l="1"/>
  <c r="AK199" i="1" s="1"/>
  <c r="AM199" i="1"/>
  <c r="AN199" i="1" s="1"/>
  <c r="AX199" i="1"/>
  <c r="D728" i="1"/>
  <c r="E727" i="1"/>
  <c r="AP199" i="1" l="1"/>
  <c r="AR199" i="1" s="1"/>
  <c r="AU199" i="1" s="1"/>
  <c r="D729" i="1"/>
  <c r="E728" i="1"/>
  <c r="AV199" i="1" l="1"/>
  <c r="AW199" i="1" s="1"/>
  <c r="AY199" i="1" s="1"/>
  <c r="AZ199" i="1" s="1"/>
  <c r="AD200" i="1" s="1"/>
  <c r="AE200" i="1"/>
  <c r="AQ200" i="1" s="1"/>
  <c r="D730" i="1"/>
  <c r="E729" i="1"/>
  <c r="AF200" i="1" l="1"/>
  <c r="AM200" i="1"/>
  <c r="AG200" i="1"/>
  <c r="AJ200" i="1" s="1"/>
  <c r="AK200" i="1" s="1"/>
  <c r="AX200" i="1"/>
  <c r="D731" i="1"/>
  <c r="E730" i="1"/>
  <c r="AN200" i="1" l="1"/>
  <c r="AP200" i="1"/>
  <c r="D732" i="1"/>
  <c r="E731" i="1"/>
  <c r="AR200" i="1" l="1"/>
  <c r="AU200" i="1" s="1"/>
  <c r="D733" i="1"/>
  <c r="E732" i="1"/>
  <c r="AE201" i="1" l="1"/>
  <c r="AV200" i="1"/>
  <c r="AW200" i="1" s="1"/>
  <c r="AY200" i="1" s="1"/>
  <c r="AZ200" i="1" s="1"/>
  <c r="AD201" i="1" s="1"/>
  <c r="AM201" i="1" s="1"/>
  <c r="D734" i="1"/>
  <c r="E733" i="1"/>
  <c r="AG201" i="1" l="1"/>
  <c r="AJ201" i="1" s="1"/>
  <c r="AF201" i="1"/>
  <c r="AQ201" i="1"/>
  <c r="AK201" i="1"/>
  <c r="AX201" i="1"/>
  <c r="AN201" i="1"/>
  <c r="AP201" i="1"/>
  <c r="D735" i="1"/>
  <c r="E734" i="1"/>
  <c r="AR201" i="1" l="1"/>
  <c r="AU201" i="1" s="1"/>
  <c r="D736" i="1"/>
  <c r="E735" i="1"/>
  <c r="AE202" i="1" l="1"/>
  <c r="AV201" i="1"/>
  <c r="AW201" i="1" s="1"/>
  <c r="AY201" i="1" s="1"/>
  <c r="AZ201" i="1" s="1"/>
  <c r="AD202" i="1" s="1"/>
  <c r="AM202" i="1" s="1"/>
  <c r="D737" i="1"/>
  <c r="E736" i="1"/>
  <c r="AG202" i="1" l="1"/>
  <c r="AJ202" i="1" s="1"/>
  <c r="AF202" i="1"/>
  <c r="AQ202" i="1"/>
  <c r="AX202" i="1"/>
  <c r="AN202" i="1"/>
  <c r="AP202" i="1"/>
  <c r="D738" i="1"/>
  <c r="E737" i="1"/>
  <c r="AK202" i="1" l="1"/>
  <c r="AR202" i="1"/>
  <c r="D739" i="1"/>
  <c r="E738" i="1"/>
  <c r="AU202" i="1" l="1"/>
  <c r="AE203" i="1" s="1"/>
  <c r="AQ203" i="1" s="1"/>
  <c r="D740" i="1"/>
  <c r="E739" i="1"/>
  <c r="AV202" i="1" l="1"/>
  <c r="AW202" i="1" s="1"/>
  <c r="AY202" i="1" s="1"/>
  <c r="AZ202" i="1" s="1"/>
  <c r="AD203" i="1" s="1"/>
  <c r="AG203" i="1" s="1"/>
  <c r="AJ203" i="1" s="1"/>
  <c r="AF203" i="1"/>
  <c r="D741" i="1"/>
  <c r="E740" i="1"/>
  <c r="AX203" i="1" l="1"/>
  <c r="AM203" i="1"/>
  <c r="AP203" i="1" s="1"/>
  <c r="AK203" i="1"/>
  <c r="AN203" i="1"/>
  <c r="D742" i="1"/>
  <c r="E741" i="1"/>
  <c r="AR203" i="1" l="1"/>
  <c r="AU203" i="1" s="1"/>
  <c r="D743" i="1"/>
  <c r="E742" i="1"/>
  <c r="AV203" i="1" l="1"/>
  <c r="AW203" i="1" s="1"/>
  <c r="AY203" i="1" s="1"/>
  <c r="AZ203" i="1" s="1"/>
  <c r="AD204" i="1" s="1"/>
  <c r="AE204" i="1"/>
  <c r="AQ204" i="1" s="1"/>
  <c r="D744" i="1"/>
  <c r="E743" i="1"/>
  <c r="AF204" i="1" l="1"/>
  <c r="AG204" i="1"/>
  <c r="AJ204" i="1" s="1"/>
  <c r="AM204" i="1"/>
  <c r="AX204" i="1"/>
  <c r="D745" i="1"/>
  <c r="E744" i="1"/>
  <c r="AK204" i="1" l="1"/>
  <c r="AN204" i="1"/>
  <c r="AP204" i="1"/>
  <c r="D746" i="1"/>
  <c r="E745" i="1"/>
  <c r="AR204" i="1" l="1"/>
  <c r="AU204" i="1" s="1"/>
  <c r="D747" i="1"/>
  <c r="E746" i="1"/>
  <c r="AV204" i="1" l="1"/>
  <c r="AW204" i="1" s="1"/>
  <c r="AY204" i="1" s="1"/>
  <c r="AZ204" i="1" s="1"/>
  <c r="AD205" i="1" s="1"/>
  <c r="AM205" i="1" s="1"/>
  <c r="AE205" i="1"/>
  <c r="D748" i="1"/>
  <c r="E747" i="1"/>
  <c r="AG205" i="1" l="1"/>
  <c r="AJ205" i="1" s="1"/>
  <c r="AX205" i="1"/>
  <c r="AF205" i="1"/>
  <c r="AQ205" i="1"/>
  <c r="AN205" i="1"/>
  <c r="AP205" i="1"/>
  <c r="D749" i="1"/>
  <c r="E748" i="1"/>
  <c r="AK205" i="1" l="1"/>
  <c r="AR205" i="1"/>
  <c r="AU205" i="1" s="1"/>
  <c r="D750" i="1"/>
  <c r="E749" i="1"/>
  <c r="AV205" i="1" l="1"/>
  <c r="AW205" i="1" s="1"/>
  <c r="AY205" i="1" s="1"/>
  <c r="AZ205" i="1" s="1"/>
  <c r="AD206" i="1" s="1"/>
  <c r="AM206" i="1" s="1"/>
  <c r="AE206" i="1"/>
  <c r="AQ206" i="1" s="1"/>
  <c r="D751" i="1"/>
  <c r="E750" i="1"/>
  <c r="AG206" i="1" l="1"/>
  <c r="AJ206" i="1" s="1"/>
  <c r="AX206" i="1"/>
  <c r="AF206" i="1"/>
  <c r="AK206" i="1" s="1"/>
  <c r="AN206" i="1"/>
  <c r="AP206" i="1"/>
  <c r="D752" i="1"/>
  <c r="E751" i="1"/>
  <c r="AR206" i="1" l="1"/>
  <c r="AU206" i="1" s="1"/>
  <c r="D753" i="1"/>
  <c r="E752" i="1"/>
  <c r="AV206" i="1" l="1"/>
  <c r="AW206" i="1" s="1"/>
  <c r="AY206" i="1" s="1"/>
  <c r="AZ206" i="1" s="1"/>
  <c r="AD207" i="1" s="1"/>
  <c r="AG207" i="1" s="1"/>
  <c r="AJ207" i="1" s="1"/>
  <c r="AE207" i="1"/>
  <c r="AQ207" i="1" s="1"/>
  <c r="D754" i="1"/>
  <c r="E753" i="1"/>
  <c r="AM207" i="1" l="1"/>
  <c r="AN207" i="1" s="1"/>
  <c r="AX207" i="1"/>
  <c r="AF207" i="1"/>
  <c r="AK207" i="1" s="1"/>
  <c r="D755" i="1"/>
  <c r="E754" i="1"/>
  <c r="AP207" i="1" l="1"/>
  <c r="AR207" i="1" s="1"/>
  <c r="AU207" i="1" s="1"/>
  <c r="D756" i="1"/>
  <c r="E755" i="1"/>
  <c r="AE208" i="1" l="1"/>
  <c r="AV207" i="1"/>
  <c r="AW207" i="1" s="1"/>
  <c r="AY207" i="1" s="1"/>
  <c r="AZ207" i="1" s="1"/>
  <c r="AD208" i="1" s="1"/>
  <c r="AG208" i="1" s="1"/>
  <c r="AJ208" i="1" s="1"/>
  <c r="D757" i="1"/>
  <c r="E756" i="1"/>
  <c r="AF208" i="1" l="1"/>
  <c r="AK208" i="1" s="1"/>
  <c r="AQ208" i="1"/>
  <c r="AM208" i="1"/>
  <c r="AN208" i="1" s="1"/>
  <c r="AX208" i="1"/>
  <c r="D758" i="1"/>
  <c r="E757" i="1"/>
  <c r="AP208" i="1" l="1"/>
  <c r="AR208" i="1" s="1"/>
  <c r="AU208" i="1" s="1"/>
  <c r="D759" i="1"/>
  <c r="E758" i="1"/>
  <c r="AE209" i="1" l="1"/>
  <c r="AQ209" i="1" s="1"/>
  <c r="AV208" i="1"/>
  <c r="AW208" i="1" s="1"/>
  <c r="AY208" i="1" s="1"/>
  <c r="AZ208" i="1" s="1"/>
  <c r="AD209" i="1" s="1"/>
  <c r="AM209" i="1" s="1"/>
  <c r="D760" i="1"/>
  <c r="E759" i="1"/>
  <c r="AG209" i="1" l="1"/>
  <c r="AJ209" i="1" s="1"/>
  <c r="AF209" i="1"/>
  <c r="AK209" i="1" s="1"/>
  <c r="AX209" i="1"/>
  <c r="AN209" i="1"/>
  <c r="AP209" i="1"/>
  <c r="D761" i="1"/>
  <c r="E760" i="1"/>
  <c r="AR209" i="1" l="1"/>
  <c r="AU209" i="1" s="1"/>
  <c r="D762" i="1"/>
  <c r="E761" i="1"/>
  <c r="AE210" i="1" l="1"/>
  <c r="AQ210" i="1" s="1"/>
  <c r="AV209" i="1"/>
  <c r="AW209" i="1" s="1"/>
  <c r="AY209" i="1" s="1"/>
  <c r="AZ209" i="1" s="1"/>
  <c r="AD210" i="1" s="1"/>
  <c r="AX210" i="1" s="1"/>
  <c r="D763" i="1"/>
  <c r="E762" i="1"/>
  <c r="AF210" i="1" l="1"/>
  <c r="AG210" i="1"/>
  <c r="AJ210" i="1" s="1"/>
  <c r="AM210" i="1"/>
  <c r="AN210" i="1" s="1"/>
  <c r="D764" i="1"/>
  <c r="E763" i="1"/>
  <c r="AK210" i="1" l="1"/>
  <c r="AP210" i="1"/>
  <c r="AR210" i="1" s="1"/>
  <c r="D765" i="1"/>
  <c r="E764" i="1"/>
  <c r="AU210" i="1" l="1"/>
  <c r="AV210" i="1" s="1"/>
  <c r="AW210" i="1" s="1"/>
  <c r="AY210" i="1" s="1"/>
  <c r="AZ210" i="1" s="1"/>
  <c r="AD211" i="1" s="1"/>
  <c r="AM211" i="1" s="1"/>
  <c r="D766" i="1"/>
  <c r="E765" i="1"/>
  <c r="AG211" i="1" l="1"/>
  <c r="AJ211" i="1" s="1"/>
  <c r="AX211" i="1"/>
  <c r="AE211" i="1"/>
  <c r="AF211" i="1" s="1"/>
  <c r="AK211" i="1" s="1"/>
  <c r="AN211" i="1"/>
  <c r="AP211" i="1"/>
  <c r="D767" i="1"/>
  <c r="E766" i="1"/>
  <c r="AQ211" i="1" l="1"/>
  <c r="AR211" i="1" s="1"/>
  <c r="AU211" i="1" s="1"/>
  <c r="D768" i="1"/>
  <c r="E767" i="1"/>
  <c r="AE212" i="1" l="1"/>
  <c r="AQ212" i="1" s="1"/>
  <c r="AV211" i="1"/>
  <c r="AW211" i="1" s="1"/>
  <c r="AY211" i="1" s="1"/>
  <c r="AZ211" i="1" s="1"/>
  <c r="AD212" i="1" s="1"/>
  <c r="AG212" i="1" s="1"/>
  <c r="AJ212" i="1" s="1"/>
  <c r="D769" i="1"/>
  <c r="E768" i="1"/>
  <c r="AX212" i="1" l="1"/>
  <c r="AM212" i="1"/>
  <c r="AF212" i="1"/>
  <c r="AK212" i="1" s="1"/>
  <c r="AN212" i="1"/>
  <c r="AP212" i="1"/>
  <c r="D770" i="1"/>
  <c r="E769" i="1"/>
  <c r="AR212" i="1" l="1"/>
  <c r="AU212" i="1" s="1"/>
  <c r="D771" i="1"/>
  <c r="E770" i="1"/>
  <c r="AE213" i="1" l="1"/>
  <c r="AV212" i="1"/>
  <c r="AW212" i="1" s="1"/>
  <c r="AY212" i="1" s="1"/>
  <c r="AZ212" i="1" s="1"/>
  <c r="AD213" i="1" s="1"/>
  <c r="AX213" i="1" s="1"/>
  <c r="D772" i="1"/>
  <c r="E771" i="1"/>
  <c r="AF213" i="1" l="1"/>
  <c r="AQ213" i="1"/>
  <c r="AG213" i="1"/>
  <c r="AJ213" i="1" s="1"/>
  <c r="AK213" i="1" s="1"/>
  <c r="AM213" i="1"/>
  <c r="AN213" i="1" s="1"/>
  <c r="D773" i="1"/>
  <c r="E772" i="1"/>
  <c r="AP213" i="1" l="1"/>
  <c r="AR213" i="1" s="1"/>
  <c r="AU213" i="1" s="1"/>
  <c r="D774" i="1"/>
  <c r="E773" i="1"/>
  <c r="AE214" i="1" l="1"/>
  <c r="AQ214" i="1" s="1"/>
  <c r="AV213" i="1"/>
  <c r="AW213" i="1" s="1"/>
  <c r="AY213" i="1" s="1"/>
  <c r="AZ213" i="1" s="1"/>
  <c r="AD214" i="1" s="1"/>
  <c r="D775" i="1"/>
  <c r="E774" i="1"/>
  <c r="AM214" i="1" l="1"/>
  <c r="AG214" i="1"/>
  <c r="AJ214" i="1" s="1"/>
  <c r="AX214" i="1"/>
  <c r="AF214" i="1"/>
  <c r="D776" i="1"/>
  <c r="E775" i="1"/>
  <c r="AK214" i="1" l="1"/>
  <c r="AN214" i="1"/>
  <c r="AP214" i="1"/>
  <c r="D777" i="1"/>
  <c r="E776" i="1"/>
  <c r="AR214" i="1" l="1"/>
  <c r="AU214" i="1" s="1"/>
  <c r="D778" i="1"/>
  <c r="E778" i="1" s="1"/>
  <c r="E777" i="1"/>
  <c r="AE215" i="1" l="1"/>
  <c r="AQ215" i="1" s="1"/>
  <c r="AV214" i="1"/>
  <c r="AW214" i="1" s="1"/>
  <c r="AY214" i="1" s="1"/>
  <c r="AZ214" i="1" s="1"/>
  <c r="AD215" i="1" s="1"/>
  <c r="AG215" i="1" l="1"/>
  <c r="AJ215" i="1" s="1"/>
  <c r="AX215" i="1"/>
  <c r="AM215" i="1"/>
  <c r="AF215" i="1"/>
  <c r="AK215" i="1" l="1"/>
  <c r="AN215" i="1"/>
  <c r="AP215" i="1"/>
  <c r="AR215" i="1" l="1"/>
  <c r="AU215" i="1" s="1"/>
  <c r="AV215" i="1" s="1"/>
  <c r="AW215" i="1" s="1"/>
  <c r="AY215" i="1" s="1"/>
  <c r="AZ215" i="1" s="1"/>
  <c r="AD216" i="1" s="1"/>
  <c r="AE216" i="1" l="1"/>
  <c r="AQ216" i="1" s="1"/>
  <c r="AX216" i="1"/>
  <c r="AM216" i="1"/>
  <c r="AG216" i="1"/>
  <c r="AJ216" i="1" s="1"/>
  <c r="AF216" i="1" l="1"/>
  <c r="AK216" i="1" s="1"/>
  <c r="AN216" i="1"/>
  <c r="AP216" i="1"/>
  <c r="AR216" i="1" l="1"/>
  <c r="AU216" i="1" s="1"/>
  <c r="AE217" i="1" l="1"/>
  <c r="AQ217" i="1" s="1"/>
  <c r="AV216" i="1"/>
  <c r="AW216" i="1" s="1"/>
  <c r="AY216" i="1" s="1"/>
  <c r="AZ216" i="1" s="1"/>
  <c r="AD217" i="1" s="1"/>
  <c r="AM217" i="1" s="1"/>
  <c r="AX217" i="1" l="1"/>
  <c r="AG217" i="1"/>
  <c r="AJ217" i="1" s="1"/>
  <c r="AF217" i="1"/>
  <c r="AN217" i="1"/>
  <c r="AP217" i="1"/>
  <c r="AK217" i="1" l="1"/>
  <c r="AR217" i="1"/>
  <c r="AU217" i="1" s="1"/>
  <c r="AV217" i="1" l="1"/>
  <c r="AW217" i="1" s="1"/>
  <c r="AY217" i="1" s="1"/>
  <c r="AZ217" i="1" s="1"/>
  <c r="AD218" i="1" s="1"/>
  <c r="AX218" i="1" s="1"/>
  <c r="AE218" i="1"/>
  <c r="AQ218" i="1" s="1"/>
  <c r="AM218" i="1" l="1"/>
  <c r="AG218" i="1"/>
  <c r="AJ218" i="1" s="1"/>
  <c r="AF218" i="1"/>
  <c r="AK218" i="1" s="1"/>
  <c r="AN218" i="1"/>
  <c r="AP218" i="1"/>
  <c r="AR218" i="1" l="1"/>
  <c r="AU218" i="1" s="1"/>
  <c r="AV218" i="1" l="1"/>
  <c r="AW218" i="1" s="1"/>
  <c r="AY218" i="1" s="1"/>
  <c r="AZ218" i="1" s="1"/>
  <c r="AD219" i="1" s="1"/>
  <c r="AG219" i="1" s="1"/>
  <c r="AJ219" i="1" s="1"/>
  <c r="AE219" i="1"/>
  <c r="AQ219" i="1" s="1"/>
  <c r="AM219" i="1" l="1"/>
  <c r="AX219" i="1"/>
  <c r="AF219" i="1"/>
  <c r="AK219" i="1" s="1"/>
  <c r="AN219" i="1"/>
  <c r="AP219" i="1"/>
  <c r="AR219" i="1" l="1"/>
  <c r="AU219" i="1" s="1"/>
  <c r="AE220" i="1" l="1"/>
  <c r="AQ220" i="1" s="1"/>
  <c r="AV219" i="1"/>
  <c r="AW219" i="1" s="1"/>
  <c r="AY219" i="1" s="1"/>
  <c r="AZ219" i="1" s="1"/>
  <c r="AD220" i="1" s="1"/>
  <c r="AM220" i="1" s="1"/>
  <c r="V11" i="1"/>
  <c r="W11" i="1" s="1"/>
  <c r="X11" i="1" s="1"/>
  <c r="Z11" i="1" s="1"/>
  <c r="AA11" i="1" s="1"/>
  <c r="K12" i="1" s="1"/>
  <c r="AF220" i="1" l="1"/>
  <c r="AG220" i="1"/>
  <c r="AJ220" i="1" s="1"/>
  <c r="AX220" i="1"/>
  <c r="AN220" i="1"/>
  <c r="AP220" i="1"/>
  <c r="O12" i="1"/>
  <c r="S12" i="1" s="1"/>
  <c r="N12" i="1"/>
  <c r="Q12" i="1" s="1"/>
  <c r="Y12" i="1"/>
  <c r="L11" i="1"/>
  <c r="M11" i="1" s="1"/>
  <c r="AK220" i="1" l="1"/>
  <c r="AR220" i="1"/>
  <c r="T12" i="1"/>
  <c r="R12" i="1"/>
  <c r="V12" i="1" s="1"/>
  <c r="AU220" i="1" l="1"/>
  <c r="AE221" i="1" s="1"/>
  <c r="AQ221" i="1" s="1"/>
  <c r="L12" i="1"/>
  <c r="M12" i="1" s="1"/>
  <c r="W12" i="1"/>
  <c r="X12" i="1" s="1"/>
  <c r="Z12" i="1" s="1"/>
  <c r="AA12" i="1" s="1"/>
  <c r="K13" i="1" s="1"/>
  <c r="AV220" i="1" l="1"/>
  <c r="AW220" i="1" s="1"/>
  <c r="AY220" i="1" s="1"/>
  <c r="AZ220" i="1" s="1"/>
  <c r="AD221" i="1" s="1"/>
  <c r="AG221" i="1" s="1"/>
  <c r="AJ221" i="1" s="1"/>
  <c r="AF221" i="1"/>
  <c r="O13" i="1"/>
  <c r="S13" i="1" s="1"/>
  <c r="T13" i="1" s="1"/>
  <c r="N13" i="1"/>
  <c r="Q13" i="1" s="1"/>
  <c r="Y13" i="1"/>
  <c r="AM221" i="1" l="1"/>
  <c r="AX221" i="1"/>
  <c r="AK221" i="1"/>
  <c r="AN221" i="1"/>
  <c r="AP221" i="1"/>
  <c r="R13" i="1"/>
  <c r="V13" i="1" s="1"/>
  <c r="AR221" i="1" l="1"/>
  <c r="AU221" i="1" s="1"/>
  <c r="L13" i="1"/>
  <c r="M13" i="1" s="1"/>
  <c r="W13" i="1"/>
  <c r="X13" i="1" s="1"/>
  <c r="Z13" i="1" s="1"/>
  <c r="AA13" i="1" s="1"/>
  <c r="K14" i="1" s="1"/>
  <c r="O14" i="1" s="1"/>
  <c r="S14" i="1" s="1"/>
  <c r="AV221" i="1" l="1"/>
  <c r="AW221" i="1" s="1"/>
  <c r="AY221" i="1" s="1"/>
  <c r="AZ221" i="1" s="1"/>
  <c r="AD222" i="1" s="1"/>
  <c r="AM222" i="1" s="1"/>
  <c r="AE222" i="1"/>
  <c r="AQ222" i="1" s="1"/>
  <c r="Y14" i="1"/>
  <c r="N14" i="1"/>
  <c r="Q14" i="1" s="1"/>
  <c r="R14" i="1" s="1"/>
  <c r="T14" i="1"/>
  <c r="AG222" i="1" l="1"/>
  <c r="AJ222" i="1" s="1"/>
  <c r="AX222" i="1"/>
  <c r="AF222" i="1"/>
  <c r="AK222" i="1" s="1"/>
  <c r="AN222" i="1"/>
  <c r="AP222" i="1"/>
  <c r="V14" i="1"/>
  <c r="L14" i="1" s="1"/>
  <c r="M14" i="1" s="1"/>
  <c r="W14" i="1" l="1"/>
  <c r="X14" i="1" s="1"/>
  <c r="Z14" i="1" s="1"/>
  <c r="AA14" i="1" s="1"/>
  <c r="K15" i="1" s="1"/>
  <c r="Y15" i="1" s="1"/>
  <c r="AR222" i="1"/>
  <c r="AU222" i="1" s="1"/>
  <c r="O15" i="1" l="1"/>
  <c r="S15" i="1" s="1"/>
  <c r="T15" i="1" s="1"/>
  <c r="N15" i="1"/>
  <c r="Q15" i="1" s="1"/>
  <c r="R15" i="1" s="1"/>
  <c r="V15" i="1" s="1"/>
  <c r="AE223" i="1"/>
  <c r="AV222" i="1"/>
  <c r="AW222" i="1" s="1"/>
  <c r="AY222" i="1" s="1"/>
  <c r="AZ222" i="1" s="1"/>
  <c r="AD223" i="1" s="1"/>
  <c r="AX223" i="1" s="1"/>
  <c r="AF223" i="1" l="1"/>
  <c r="AQ223" i="1"/>
  <c r="AM223" i="1"/>
  <c r="AN223" i="1" s="1"/>
  <c r="AG223" i="1"/>
  <c r="AJ223" i="1" s="1"/>
  <c r="AK223" i="1" s="1"/>
  <c r="W15" i="1"/>
  <c r="X15" i="1" s="1"/>
  <c r="Z15" i="1" s="1"/>
  <c r="AA15" i="1" s="1"/>
  <c r="K16" i="1" s="1"/>
  <c r="L15" i="1"/>
  <c r="M15" i="1" s="1"/>
  <c r="AP223" i="1" l="1"/>
  <c r="AR223" i="1" s="1"/>
  <c r="AU223" i="1" s="1"/>
  <c r="Y16" i="1"/>
  <c r="O16" i="1"/>
  <c r="S16" i="1" s="1"/>
  <c r="T16" i="1" s="1"/>
  <c r="N16" i="1"/>
  <c r="Q16" i="1" s="1"/>
  <c r="AE224" i="1" l="1"/>
  <c r="AQ224" i="1" s="1"/>
  <c r="AV223" i="1"/>
  <c r="AW223" i="1" s="1"/>
  <c r="AY223" i="1" s="1"/>
  <c r="AZ223" i="1" s="1"/>
  <c r="AD224" i="1" s="1"/>
  <c r="AG224" i="1" s="1"/>
  <c r="AJ224" i="1" s="1"/>
  <c r="R16" i="1"/>
  <c r="V16" i="1" s="1"/>
  <c r="AF224" i="1" l="1"/>
  <c r="AK224" i="1" s="1"/>
  <c r="AX224" i="1"/>
  <c r="AM224" i="1"/>
  <c r="AP224" i="1" s="1"/>
  <c r="W16" i="1"/>
  <c r="X16" i="1" s="1"/>
  <c r="Z16" i="1" s="1"/>
  <c r="AA16" i="1" s="1"/>
  <c r="K17" i="1" s="1"/>
  <c r="L16" i="1"/>
  <c r="M16" i="1" s="1"/>
  <c r="AN224" i="1" l="1"/>
  <c r="AR224" i="1" s="1"/>
  <c r="AU224" i="1" s="1"/>
  <c r="Y17" i="1"/>
  <c r="O17" i="1"/>
  <c r="S17" i="1" s="1"/>
  <c r="T17" i="1" s="1"/>
  <c r="N17" i="1"/>
  <c r="Q17" i="1" s="1"/>
  <c r="R17" i="1" s="1"/>
  <c r="AE225" i="1" l="1"/>
  <c r="AQ225" i="1" s="1"/>
  <c r="AV224" i="1"/>
  <c r="AW224" i="1" s="1"/>
  <c r="AY224" i="1" s="1"/>
  <c r="AZ224" i="1" s="1"/>
  <c r="AD225" i="1" s="1"/>
  <c r="V17" i="1"/>
  <c r="W17" i="1" s="1"/>
  <c r="X17" i="1" s="1"/>
  <c r="Z17" i="1" s="1"/>
  <c r="AA17" i="1" s="1"/>
  <c r="K18" i="1" s="1"/>
  <c r="AG225" i="1" l="1"/>
  <c r="AJ225" i="1" s="1"/>
  <c r="AX225" i="1"/>
  <c r="AM225" i="1"/>
  <c r="AF225" i="1"/>
  <c r="L17" i="1"/>
  <c r="M17" i="1" s="1"/>
  <c r="O18" i="1"/>
  <c r="S18" i="1" s="1"/>
  <c r="Y18" i="1"/>
  <c r="N18" i="1"/>
  <c r="Q18" i="1" s="1"/>
  <c r="R18" i="1" l="1"/>
  <c r="T18" i="1"/>
  <c r="AK225" i="1"/>
  <c r="AN225" i="1"/>
  <c r="AP225" i="1"/>
  <c r="V18" i="1" l="1"/>
  <c r="W18" i="1" s="1"/>
  <c r="X18" i="1" s="1"/>
  <c r="Z18" i="1" s="1"/>
  <c r="AA18" i="1" s="1"/>
  <c r="K19" i="1" s="1"/>
  <c r="O19" i="1" s="1"/>
  <c r="S19" i="1" s="1"/>
  <c r="AR225" i="1"/>
  <c r="AU225" i="1" s="1"/>
  <c r="L18" i="1"/>
  <c r="M18" i="1" s="1"/>
  <c r="T19" i="1" s="1"/>
  <c r="Y19" i="1"/>
  <c r="N19" i="1" l="1"/>
  <c r="Q19" i="1" s="1"/>
  <c r="R19" i="1" s="1"/>
  <c r="V19" i="1" s="1"/>
  <c r="W19" i="1" s="1"/>
  <c r="X19" i="1" s="1"/>
  <c r="Z19" i="1" s="1"/>
  <c r="AA19" i="1" s="1"/>
  <c r="K20" i="1" s="1"/>
  <c r="O20" i="1" s="1"/>
  <c r="S20" i="1" s="1"/>
  <c r="AE226" i="1"/>
  <c r="AQ226" i="1" s="1"/>
  <c r="AV225" i="1"/>
  <c r="AW225" i="1" s="1"/>
  <c r="AY225" i="1" s="1"/>
  <c r="AZ225" i="1" s="1"/>
  <c r="AD226" i="1" s="1"/>
  <c r="AM226" i="1" s="1"/>
  <c r="AF226" i="1" l="1"/>
  <c r="L19" i="1"/>
  <c r="M19" i="1" s="1"/>
  <c r="AX226" i="1"/>
  <c r="AG226" i="1"/>
  <c r="AJ226" i="1" s="1"/>
  <c r="AN226" i="1"/>
  <c r="AP226" i="1"/>
  <c r="Y20" i="1"/>
  <c r="N20" i="1"/>
  <c r="Q20" i="1" s="1"/>
  <c r="R20" i="1" s="1"/>
  <c r="T20" i="1"/>
  <c r="AK226" i="1" l="1"/>
  <c r="AR226" i="1"/>
  <c r="V20" i="1"/>
  <c r="W20" i="1" s="1"/>
  <c r="X20" i="1" s="1"/>
  <c r="Z20" i="1" s="1"/>
  <c r="AA20" i="1" s="1"/>
  <c r="K21" i="1" s="1"/>
  <c r="N21" i="1" s="1"/>
  <c r="Q21" i="1" s="1"/>
  <c r="AU226" i="1" l="1"/>
  <c r="AE227" i="1" s="1"/>
  <c r="AQ227" i="1" s="1"/>
  <c r="Y21" i="1"/>
  <c r="O21" i="1"/>
  <c r="S21" i="1" s="1"/>
  <c r="L20" i="1"/>
  <c r="M20" i="1" s="1"/>
  <c r="R21" i="1" s="1"/>
  <c r="AV226" i="1" l="1"/>
  <c r="AW226" i="1" s="1"/>
  <c r="AY226" i="1" s="1"/>
  <c r="AZ226" i="1" s="1"/>
  <c r="AD227" i="1" s="1"/>
  <c r="AM227" i="1" s="1"/>
  <c r="AF227" i="1"/>
  <c r="AX227" i="1"/>
  <c r="AG227" i="1"/>
  <c r="AJ227" i="1" s="1"/>
  <c r="AK227" i="1" s="1"/>
  <c r="AN227" i="1"/>
  <c r="AP227" i="1"/>
  <c r="T21" i="1"/>
  <c r="V21" i="1" s="1"/>
  <c r="AR227" i="1" l="1"/>
  <c r="AU227" i="1" s="1"/>
  <c r="L21" i="1"/>
  <c r="M21" i="1" s="1"/>
  <c r="W21" i="1"/>
  <c r="X21" i="1" s="1"/>
  <c r="Z21" i="1" s="1"/>
  <c r="AA21" i="1" s="1"/>
  <c r="K22" i="1" s="1"/>
  <c r="O22" i="1" s="1"/>
  <c r="S22" i="1" s="1"/>
  <c r="N22" i="1" l="1"/>
  <c r="Q22" i="1" s="1"/>
  <c r="T22" i="1"/>
  <c r="Y22" i="1"/>
  <c r="AE228" i="1"/>
  <c r="AQ228" i="1" s="1"/>
  <c r="AV227" i="1"/>
  <c r="AW227" i="1" s="1"/>
  <c r="AY227" i="1" s="1"/>
  <c r="AZ227" i="1" s="1"/>
  <c r="AD228" i="1" s="1"/>
  <c r="AX228" i="1" s="1"/>
  <c r="R22" i="1"/>
  <c r="V22" i="1" s="1"/>
  <c r="AF228" i="1" l="1"/>
  <c r="AG228" i="1"/>
  <c r="AJ228" i="1" s="1"/>
  <c r="AK228" i="1" s="1"/>
  <c r="AM228" i="1"/>
  <c r="AN228" i="1" s="1"/>
  <c r="L22" i="1"/>
  <c r="M22" i="1" s="1"/>
  <c r="W22" i="1"/>
  <c r="X22" i="1" s="1"/>
  <c r="Z22" i="1" s="1"/>
  <c r="AA22" i="1" s="1"/>
  <c r="K23" i="1" s="1"/>
  <c r="AP228" i="1" l="1"/>
  <c r="AR228" i="1" s="1"/>
  <c r="AU228" i="1" s="1"/>
  <c r="N23" i="1"/>
  <c r="Q23" i="1" s="1"/>
  <c r="Y23" i="1"/>
  <c r="O23" i="1"/>
  <c r="S23" i="1" s="1"/>
  <c r="T23" i="1" s="1"/>
  <c r="AV228" i="1" l="1"/>
  <c r="AW228" i="1" s="1"/>
  <c r="AY228" i="1" s="1"/>
  <c r="AZ228" i="1" s="1"/>
  <c r="AD229" i="1" s="1"/>
  <c r="AX229" i="1" s="1"/>
  <c r="AE229" i="1"/>
  <c r="R23" i="1"/>
  <c r="V23" i="1" s="1"/>
  <c r="AM229" i="1" l="1"/>
  <c r="AG229" i="1"/>
  <c r="AJ229" i="1" s="1"/>
  <c r="AF229" i="1"/>
  <c r="AQ229" i="1"/>
  <c r="AN229" i="1"/>
  <c r="AP229" i="1"/>
  <c r="W23" i="1"/>
  <c r="X23" i="1" s="1"/>
  <c r="Z23" i="1" s="1"/>
  <c r="AA23" i="1" s="1"/>
  <c r="K24" i="1" s="1"/>
  <c r="L23" i="1"/>
  <c r="M23" i="1" s="1"/>
  <c r="AK229" i="1" l="1"/>
  <c r="AR229" i="1"/>
  <c r="AU229" i="1" s="1"/>
  <c r="N24" i="1"/>
  <c r="Q24" i="1" s="1"/>
  <c r="R24" i="1" s="1"/>
  <c r="Y24" i="1"/>
  <c r="O24" i="1"/>
  <c r="S24" i="1" s="1"/>
  <c r="T24" i="1" s="1"/>
  <c r="AE230" i="1" l="1"/>
  <c r="AV229" i="1"/>
  <c r="AW229" i="1" s="1"/>
  <c r="AY229" i="1" s="1"/>
  <c r="AZ229" i="1" s="1"/>
  <c r="AD230" i="1" s="1"/>
  <c r="AX230" i="1" s="1"/>
  <c r="V24" i="1"/>
  <c r="AF230" i="1" l="1"/>
  <c r="AQ230" i="1"/>
  <c r="AM230" i="1"/>
  <c r="AN230" i="1" s="1"/>
  <c r="AG230" i="1"/>
  <c r="AJ230" i="1" s="1"/>
  <c r="AK230" i="1" s="1"/>
  <c r="L24" i="1"/>
  <c r="M24" i="1" s="1"/>
  <c r="W24" i="1"/>
  <c r="X24" i="1" s="1"/>
  <c r="Z24" i="1" s="1"/>
  <c r="AA24" i="1" s="1"/>
  <c r="K25" i="1" s="1"/>
  <c r="AP230" i="1" l="1"/>
  <c r="AR230" i="1" s="1"/>
  <c r="AU230" i="1" s="1"/>
  <c r="Y25" i="1"/>
  <c r="N25" i="1"/>
  <c r="Q25" i="1" s="1"/>
  <c r="R25" i="1" s="1"/>
  <c r="O25" i="1"/>
  <c r="S25" i="1" s="1"/>
  <c r="T25" i="1" s="1"/>
  <c r="AE231" i="1" l="1"/>
  <c r="AQ231" i="1" s="1"/>
  <c r="AV230" i="1"/>
  <c r="AW230" i="1" s="1"/>
  <c r="AY230" i="1" s="1"/>
  <c r="AZ230" i="1" s="1"/>
  <c r="AD231" i="1" s="1"/>
  <c r="V25" i="1"/>
  <c r="L25" i="1" s="1"/>
  <c r="M25" i="1" s="1"/>
  <c r="AG231" i="1" l="1"/>
  <c r="AJ231" i="1" s="1"/>
  <c r="AX231" i="1"/>
  <c r="AM231" i="1"/>
  <c r="AF231" i="1"/>
  <c r="W25" i="1"/>
  <c r="X25" i="1" s="1"/>
  <c r="Z25" i="1" s="1"/>
  <c r="AA25" i="1" s="1"/>
  <c r="K26" i="1" s="1"/>
  <c r="N26" i="1" s="1"/>
  <c r="Q26" i="1" s="1"/>
  <c r="AK231" i="1" l="1"/>
  <c r="AN231" i="1"/>
  <c r="AP231" i="1"/>
  <c r="AR231" i="1" s="1"/>
  <c r="Y26" i="1"/>
  <c r="O26" i="1"/>
  <c r="S26" i="1" s="1"/>
  <c r="T26" i="1" s="1"/>
  <c r="R26" i="1"/>
  <c r="AU231" i="1" l="1"/>
  <c r="V26" i="1"/>
  <c r="W26" i="1" s="1"/>
  <c r="X26" i="1" s="1"/>
  <c r="Z26" i="1" s="1"/>
  <c r="AA26" i="1" s="1"/>
  <c r="K27" i="1" s="1"/>
  <c r="AE232" i="1" l="1"/>
  <c r="AQ232" i="1" s="1"/>
  <c r="AV231" i="1"/>
  <c r="AW231" i="1" s="1"/>
  <c r="AY231" i="1" s="1"/>
  <c r="AZ231" i="1" s="1"/>
  <c r="AD232" i="1" s="1"/>
  <c r="L26" i="1"/>
  <c r="M26" i="1" s="1"/>
  <c r="Y27" i="1"/>
  <c r="N27" i="1"/>
  <c r="Q27" i="1" s="1"/>
  <c r="O27" i="1"/>
  <c r="S27" i="1" s="1"/>
  <c r="AX232" i="1" l="1"/>
  <c r="AG232" i="1"/>
  <c r="AJ232" i="1" s="1"/>
  <c r="AM232" i="1"/>
  <c r="AF232" i="1"/>
  <c r="T27" i="1"/>
  <c r="R27" i="1"/>
  <c r="V27" i="1" l="1"/>
  <c r="W27" i="1" s="1"/>
  <c r="X27" i="1" s="1"/>
  <c r="Z27" i="1" s="1"/>
  <c r="AA27" i="1" s="1"/>
  <c r="K28" i="1" s="1"/>
  <c r="AK232" i="1"/>
  <c r="AN232" i="1"/>
  <c r="AP232" i="1"/>
  <c r="L27" i="1" l="1"/>
  <c r="M27" i="1" s="1"/>
  <c r="AR232" i="1"/>
  <c r="AU232" i="1" s="1"/>
  <c r="Y28" i="1"/>
  <c r="O28" i="1"/>
  <c r="S28" i="1" s="1"/>
  <c r="N28" i="1"/>
  <c r="Q28" i="1" s="1"/>
  <c r="T28" i="1" l="1"/>
  <c r="R28" i="1"/>
  <c r="AV232" i="1"/>
  <c r="AW232" i="1" s="1"/>
  <c r="AY232" i="1" s="1"/>
  <c r="AZ232" i="1" s="1"/>
  <c r="AD233" i="1" s="1"/>
  <c r="AM233" i="1" s="1"/>
  <c r="AE233" i="1"/>
  <c r="AG233" i="1" l="1"/>
  <c r="AJ233" i="1" s="1"/>
  <c r="AX233" i="1"/>
  <c r="V28" i="1"/>
  <c r="L28" i="1" s="1"/>
  <c r="M28" i="1" s="1"/>
  <c r="AF233" i="1"/>
  <c r="AK233" i="1" s="1"/>
  <c r="AQ233" i="1"/>
  <c r="AN233" i="1"/>
  <c r="AP233" i="1"/>
  <c r="W28" i="1" l="1"/>
  <c r="X28" i="1" s="1"/>
  <c r="Z28" i="1" s="1"/>
  <c r="AA28" i="1" s="1"/>
  <c r="K29" i="1" s="1"/>
  <c r="Y29" i="1" s="1"/>
  <c r="AR233" i="1"/>
  <c r="AU233" i="1" s="1"/>
  <c r="O29" i="1" l="1"/>
  <c r="S29" i="1" s="1"/>
  <c r="T29" i="1" s="1"/>
  <c r="N29" i="1"/>
  <c r="Q29" i="1" s="1"/>
  <c r="R29" i="1" s="1"/>
  <c r="V29" i="1" s="1"/>
  <c r="AE234" i="1"/>
  <c r="AQ234" i="1" s="1"/>
  <c r="AV233" i="1"/>
  <c r="AW233" i="1" s="1"/>
  <c r="AY233" i="1" s="1"/>
  <c r="AZ233" i="1" s="1"/>
  <c r="AD234" i="1" s="1"/>
  <c r="AM234" i="1" l="1"/>
  <c r="AX234" i="1"/>
  <c r="AG234" i="1"/>
  <c r="AJ234" i="1" s="1"/>
  <c r="AF234" i="1"/>
  <c r="W29" i="1"/>
  <c r="X29" i="1" s="1"/>
  <c r="Z29" i="1" s="1"/>
  <c r="AA29" i="1" s="1"/>
  <c r="K30" i="1" s="1"/>
  <c r="L29" i="1"/>
  <c r="M29" i="1" s="1"/>
  <c r="AK234" i="1" l="1"/>
  <c r="AN234" i="1"/>
  <c r="AP234" i="1"/>
  <c r="O30" i="1"/>
  <c r="S30" i="1" s="1"/>
  <c r="T30" i="1" s="1"/>
  <c r="N30" i="1"/>
  <c r="Q30" i="1" s="1"/>
  <c r="R30" i="1" s="1"/>
  <c r="Y30" i="1"/>
  <c r="AR234" i="1" l="1"/>
  <c r="AU234" i="1" s="1"/>
  <c r="V30" i="1"/>
  <c r="AE235" i="1" l="1"/>
  <c r="AQ235" i="1" s="1"/>
  <c r="AV234" i="1"/>
  <c r="AW234" i="1" s="1"/>
  <c r="AY234" i="1" s="1"/>
  <c r="AZ234" i="1" s="1"/>
  <c r="AD235" i="1" s="1"/>
  <c r="AM235" i="1" s="1"/>
  <c r="W30" i="1"/>
  <c r="X30" i="1" s="1"/>
  <c r="Z30" i="1" s="1"/>
  <c r="AA30" i="1" s="1"/>
  <c r="K31" i="1" s="1"/>
  <c r="L30" i="1"/>
  <c r="M30" i="1" s="1"/>
  <c r="AF235" i="1" l="1"/>
  <c r="AX235" i="1"/>
  <c r="AG235" i="1"/>
  <c r="AJ235" i="1" s="1"/>
  <c r="AK235" i="1" s="1"/>
  <c r="AN235" i="1"/>
  <c r="AP235" i="1"/>
  <c r="N31" i="1"/>
  <c r="Q31" i="1" s="1"/>
  <c r="R31" i="1" s="1"/>
  <c r="O31" i="1"/>
  <c r="S31" i="1" s="1"/>
  <c r="T31" i="1" s="1"/>
  <c r="Y31" i="1"/>
  <c r="AR235" i="1" l="1"/>
  <c r="AU235" i="1" s="1"/>
  <c r="V31" i="1"/>
  <c r="L31" i="1" s="1"/>
  <c r="M31" i="1" s="1"/>
  <c r="W31" i="1"/>
  <c r="X31" i="1" s="1"/>
  <c r="Z31" i="1" s="1"/>
  <c r="AA31" i="1" s="1"/>
  <c r="K32" i="1" s="1"/>
  <c r="AV235" i="1" l="1"/>
  <c r="AW235" i="1" s="1"/>
  <c r="AY235" i="1" s="1"/>
  <c r="AZ235" i="1" s="1"/>
  <c r="AD236" i="1" s="1"/>
  <c r="AG236" i="1" s="1"/>
  <c r="AJ236" i="1" s="1"/>
  <c r="AE236" i="1"/>
  <c r="AQ236" i="1" s="1"/>
  <c r="AM236" i="1"/>
  <c r="AX236" i="1"/>
  <c r="Y32" i="1"/>
  <c r="O32" i="1"/>
  <c r="S32" i="1" s="1"/>
  <c r="T32" i="1" s="1"/>
  <c r="N32" i="1"/>
  <c r="Q32" i="1" s="1"/>
  <c r="R32" i="1" s="1"/>
  <c r="AF236" i="1" l="1"/>
  <c r="AK236" i="1" s="1"/>
  <c r="AN236" i="1"/>
  <c r="AP236" i="1"/>
  <c r="V32" i="1"/>
  <c r="W32" i="1" s="1"/>
  <c r="X32" i="1" s="1"/>
  <c r="Z32" i="1" s="1"/>
  <c r="AA32" i="1" s="1"/>
  <c r="K33" i="1" s="1"/>
  <c r="L32" i="1" l="1"/>
  <c r="M32" i="1" s="1"/>
  <c r="AR236" i="1"/>
  <c r="AU236" i="1" s="1"/>
  <c r="AV236" i="1" s="1"/>
  <c r="AW236" i="1" s="1"/>
  <c r="AY236" i="1" s="1"/>
  <c r="AZ236" i="1" s="1"/>
  <c r="AD237" i="1" s="1"/>
  <c r="O33" i="1"/>
  <c r="S33" i="1" s="1"/>
  <c r="Y33" i="1"/>
  <c r="N33" i="1"/>
  <c r="Q33" i="1" s="1"/>
  <c r="T33" i="1" l="1"/>
  <c r="R33" i="1"/>
  <c r="V33" i="1" s="1"/>
  <c r="L33" i="1" s="1"/>
  <c r="M33" i="1" s="1"/>
  <c r="AE237" i="1"/>
  <c r="AM237" i="1"/>
  <c r="AG237" i="1"/>
  <c r="AJ237" i="1" s="1"/>
  <c r="AX237" i="1"/>
  <c r="W33" i="1" l="1"/>
  <c r="X33" i="1" s="1"/>
  <c r="Z33" i="1" s="1"/>
  <c r="AA33" i="1" s="1"/>
  <c r="K34" i="1" s="1"/>
  <c r="N34" i="1" s="1"/>
  <c r="Q34" i="1" s="1"/>
  <c r="R34" i="1" s="1"/>
  <c r="AF237" i="1"/>
  <c r="AK237" i="1" s="1"/>
  <c r="AQ237" i="1"/>
  <c r="AN237" i="1"/>
  <c r="AP237" i="1"/>
  <c r="O34" i="1" l="1"/>
  <c r="S34" i="1" s="1"/>
  <c r="T34" i="1" s="1"/>
  <c r="V34" i="1" s="1"/>
  <c r="Y34" i="1"/>
  <c r="AR237" i="1"/>
  <c r="AU237" i="1"/>
  <c r="AV237" i="1" s="1"/>
  <c r="AW237" i="1" s="1"/>
  <c r="AY237" i="1" s="1"/>
  <c r="AZ237" i="1" s="1"/>
  <c r="AD238" i="1" s="1"/>
  <c r="AE238" i="1" l="1"/>
  <c r="AQ238" i="1" s="1"/>
  <c r="AG238" i="1"/>
  <c r="AJ238" i="1" s="1"/>
  <c r="AM238" i="1"/>
  <c r="AX238" i="1"/>
  <c r="L34" i="1"/>
  <c r="M34" i="1" s="1"/>
  <c r="W34" i="1"/>
  <c r="X34" i="1" s="1"/>
  <c r="Z34" i="1" s="1"/>
  <c r="AA34" i="1" s="1"/>
  <c r="K35" i="1" s="1"/>
  <c r="AF238" i="1" l="1"/>
  <c r="AK238" i="1" s="1"/>
  <c r="AN238" i="1"/>
  <c r="AP238" i="1"/>
  <c r="AR238" i="1" s="1"/>
  <c r="O35" i="1"/>
  <c r="S35" i="1" s="1"/>
  <c r="T35" i="1" s="1"/>
  <c r="N35" i="1"/>
  <c r="Q35" i="1" s="1"/>
  <c r="R35" i="1" s="1"/>
  <c r="Y35" i="1"/>
  <c r="V35" i="1" l="1"/>
  <c r="W35" i="1" s="1"/>
  <c r="X35" i="1" s="1"/>
  <c r="Z35" i="1" s="1"/>
  <c r="AA35" i="1" s="1"/>
  <c r="K36" i="1" s="1"/>
  <c r="AU238" i="1"/>
  <c r="L35" i="1" l="1"/>
  <c r="M35" i="1" s="1"/>
  <c r="AV238" i="1"/>
  <c r="AW238" i="1" s="1"/>
  <c r="AY238" i="1" s="1"/>
  <c r="AZ238" i="1" s="1"/>
  <c r="AD239" i="1" s="1"/>
  <c r="AE239" i="1"/>
  <c r="AQ239" i="1" s="1"/>
  <c r="O36" i="1"/>
  <c r="S36" i="1" s="1"/>
  <c r="N36" i="1"/>
  <c r="Q36" i="1" s="1"/>
  <c r="Y36" i="1"/>
  <c r="T36" i="1" l="1"/>
  <c r="R36" i="1"/>
  <c r="AF239" i="1"/>
  <c r="AM239" i="1"/>
  <c r="AX239" i="1"/>
  <c r="AG239" i="1"/>
  <c r="AJ239" i="1" s="1"/>
  <c r="AK239" i="1" l="1"/>
  <c r="V36" i="1"/>
  <c r="W36" i="1" s="1"/>
  <c r="X36" i="1" s="1"/>
  <c r="Z36" i="1" s="1"/>
  <c r="AA36" i="1" s="1"/>
  <c r="K37" i="1" s="1"/>
  <c r="O37" i="1" s="1"/>
  <c r="S37" i="1" s="1"/>
  <c r="AN239" i="1"/>
  <c r="AP239" i="1"/>
  <c r="AR239" i="1" s="1"/>
  <c r="L36" i="1"/>
  <c r="M36" i="1" s="1"/>
  <c r="T37" i="1" s="1"/>
  <c r="Y37" i="1"/>
  <c r="N37" i="1" l="1"/>
  <c r="Q37" i="1" s="1"/>
  <c r="R37" i="1" s="1"/>
  <c r="V37" i="1" s="1"/>
  <c r="L37" i="1" s="1"/>
  <c r="M37" i="1" s="1"/>
  <c r="AU239" i="1"/>
  <c r="AV239" i="1" s="1"/>
  <c r="AW239" i="1" s="1"/>
  <c r="AY239" i="1" s="1"/>
  <c r="AZ239" i="1" s="1"/>
  <c r="AD240" i="1" s="1"/>
  <c r="AE240" i="1" l="1"/>
  <c r="AG240" i="1"/>
  <c r="AJ240" i="1" s="1"/>
  <c r="AM240" i="1"/>
  <c r="AX240" i="1"/>
  <c r="W37" i="1"/>
  <c r="X37" i="1" s="1"/>
  <c r="Z37" i="1" s="1"/>
  <c r="AA37" i="1" s="1"/>
  <c r="K38" i="1" s="1"/>
  <c r="O38" i="1" s="1"/>
  <c r="S38" i="1" s="1"/>
  <c r="T38" i="1" s="1"/>
  <c r="N38" i="1" l="1"/>
  <c r="Q38" i="1" s="1"/>
  <c r="R38" i="1" s="1"/>
  <c r="V38" i="1" s="1"/>
  <c r="L38" i="1" s="1"/>
  <c r="M38" i="1" s="1"/>
  <c r="AF240" i="1"/>
  <c r="AQ240" i="1"/>
  <c r="AK240" i="1"/>
  <c r="Y38" i="1"/>
  <c r="AN240" i="1"/>
  <c r="AP240" i="1"/>
  <c r="W38" i="1" l="1"/>
  <c r="X38" i="1" s="1"/>
  <c r="Z38" i="1" s="1"/>
  <c r="AA38" i="1" s="1"/>
  <c r="K39" i="1" s="1"/>
  <c r="Y39" i="1" s="1"/>
  <c r="AR240" i="1"/>
  <c r="AU240" i="1" s="1"/>
  <c r="O39" i="1"/>
  <c r="S39" i="1" s="1"/>
  <c r="T39" i="1" s="1"/>
  <c r="N39" i="1" l="1"/>
  <c r="Q39" i="1" s="1"/>
  <c r="AE241" i="1"/>
  <c r="AQ241" i="1" s="1"/>
  <c r="AV240" i="1"/>
  <c r="AW240" i="1" s="1"/>
  <c r="AY240" i="1" s="1"/>
  <c r="AZ240" i="1" s="1"/>
  <c r="AD241" i="1" s="1"/>
  <c r="AX241" i="1" s="1"/>
  <c r="R39" i="1"/>
  <c r="V39" i="1" s="1"/>
  <c r="AF241" i="1" l="1"/>
  <c r="AM241" i="1"/>
  <c r="AP241" i="1" s="1"/>
  <c r="AG241" i="1"/>
  <c r="AJ241" i="1" s="1"/>
  <c r="AK241" i="1" s="1"/>
  <c r="AN241" i="1"/>
  <c r="W39" i="1"/>
  <c r="X39" i="1" s="1"/>
  <c r="Z39" i="1" s="1"/>
  <c r="AA39" i="1" s="1"/>
  <c r="K40" i="1" s="1"/>
  <c r="L39" i="1"/>
  <c r="M39" i="1" s="1"/>
  <c r="AR241" i="1" l="1"/>
  <c r="AU241" i="1" s="1"/>
  <c r="AV241" i="1" s="1"/>
  <c r="AW241" i="1" s="1"/>
  <c r="AY241" i="1" s="1"/>
  <c r="AZ241" i="1" s="1"/>
  <c r="AD242" i="1" s="1"/>
  <c r="Y40" i="1"/>
  <c r="O40" i="1"/>
  <c r="S40" i="1" s="1"/>
  <c r="T40" i="1" s="1"/>
  <c r="N40" i="1"/>
  <c r="Q40" i="1" s="1"/>
  <c r="AE242" i="1" l="1"/>
  <c r="AG242" i="1"/>
  <c r="AJ242" i="1" s="1"/>
  <c r="AX242" i="1"/>
  <c r="AM242" i="1"/>
  <c r="R40" i="1"/>
  <c r="V40" i="1" s="1"/>
  <c r="AF242" i="1" l="1"/>
  <c r="AK242" i="1" s="1"/>
  <c r="AQ242" i="1"/>
  <c r="AN242" i="1"/>
  <c r="AP242" i="1"/>
  <c r="L40" i="1"/>
  <c r="M40" i="1" s="1"/>
  <c r="W40" i="1"/>
  <c r="X40" i="1" s="1"/>
  <c r="Z40" i="1" s="1"/>
  <c r="AA40" i="1" s="1"/>
  <c r="K41" i="1" s="1"/>
  <c r="AR242" i="1" l="1"/>
  <c r="AU242" i="1" s="1"/>
  <c r="N41" i="1"/>
  <c r="Q41" i="1" s="1"/>
  <c r="Y41" i="1"/>
  <c r="O41" i="1"/>
  <c r="S41" i="1" s="1"/>
  <c r="T41" i="1" s="1"/>
  <c r="AV242" i="1" l="1"/>
  <c r="AW242" i="1" s="1"/>
  <c r="AY242" i="1" s="1"/>
  <c r="AZ242" i="1" s="1"/>
  <c r="AD243" i="1" s="1"/>
  <c r="AE243" i="1"/>
  <c r="AQ243" i="1" s="1"/>
  <c r="R41" i="1"/>
  <c r="V41" i="1" s="1"/>
  <c r="AF243" i="1" l="1"/>
  <c r="AG243" i="1"/>
  <c r="AJ243" i="1" s="1"/>
  <c r="AX243" i="1"/>
  <c r="AM243" i="1"/>
  <c r="L41" i="1"/>
  <c r="M41" i="1" s="1"/>
  <c r="W41" i="1"/>
  <c r="X41" i="1" s="1"/>
  <c r="Z41" i="1" s="1"/>
  <c r="AA41" i="1" s="1"/>
  <c r="K42" i="1" s="1"/>
  <c r="AK243" i="1" l="1"/>
  <c r="AN243" i="1"/>
  <c r="AP243" i="1"/>
  <c r="AR243" i="1" s="1"/>
  <c r="O42" i="1"/>
  <c r="S42" i="1" s="1"/>
  <c r="T42" i="1" s="1"/>
  <c r="Y42" i="1"/>
  <c r="N42" i="1"/>
  <c r="Q42" i="1" s="1"/>
  <c r="AU243" i="1" l="1"/>
  <c r="AE244" i="1" s="1"/>
  <c r="AQ244" i="1" s="1"/>
  <c r="R42" i="1"/>
  <c r="V42" i="1" s="1"/>
  <c r="AV243" i="1" l="1"/>
  <c r="AW243" i="1" s="1"/>
  <c r="AY243" i="1" s="1"/>
  <c r="AZ243" i="1" s="1"/>
  <c r="AD244" i="1" s="1"/>
  <c r="AG244" i="1" s="1"/>
  <c r="AJ244" i="1" s="1"/>
  <c r="AF244" i="1"/>
  <c r="W42" i="1"/>
  <c r="X42" i="1" s="1"/>
  <c r="Z42" i="1" s="1"/>
  <c r="AA42" i="1" s="1"/>
  <c r="K43" i="1" s="1"/>
  <c r="L42" i="1"/>
  <c r="M42" i="1" s="1"/>
  <c r="AK244" i="1" l="1"/>
  <c r="AX244" i="1"/>
  <c r="AM244" i="1"/>
  <c r="AP244" i="1" s="1"/>
  <c r="N43" i="1"/>
  <c r="Q43" i="1" s="1"/>
  <c r="Y43" i="1"/>
  <c r="O43" i="1"/>
  <c r="S43" i="1" s="1"/>
  <c r="T43" i="1" s="1"/>
  <c r="AN244" i="1" l="1"/>
  <c r="AR244" i="1" s="1"/>
  <c r="AU244" i="1" s="1"/>
  <c r="R43" i="1"/>
  <c r="V43" i="1" s="1"/>
  <c r="AE245" i="1" l="1"/>
  <c r="AQ245" i="1" s="1"/>
  <c r="AV244" i="1"/>
  <c r="AW244" i="1" s="1"/>
  <c r="AY244" i="1" s="1"/>
  <c r="AZ244" i="1" s="1"/>
  <c r="AD245" i="1" s="1"/>
  <c r="W43" i="1"/>
  <c r="X43" i="1" s="1"/>
  <c r="Z43" i="1" s="1"/>
  <c r="AA43" i="1" s="1"/>
  <c r="K44" i="1" s="1"/>
  <c r="L43" i="1"/>
  <c r="M43" i="1" s="1"/>
  <c r="AX245" i="1" l="1"/>
  <c r="AM245" i="1"/>
  <c r="AG245" i="1"/>
  <c r="AJ245" i="1" s="1"/>
  <c r="AF245" i="1"/>
  <c r="O44" i="1"/>
  <c r="S44" i="1" s="1"/>
  <c r="T44" i="1" s="1"/>
  <c r="Y44" i="1"/>
  <c r="N44" i="1"/>
  <c r="Q44" i="1" s="1"/>
  <c r="R44" i="1" s="1"/>
  <c r="AK245" i="1" l="1"/>
  <c r="AN245" i="1"/>
  <c r="AP245" i="1"/>
  <c r="AR245" i="1" s="1"/>
  <c r="V44" i="1"/>
  <c r="W44" i="1" s="1"/>
  <c r="X44" i="1" s="1"/>
  <c r="Z44" i="1" s="1"/>
  <c r="AA44" i="1" s="1"/>
  <c r="K45" i="1" s="1"/>
  <c r="AU245" i="1" l="1"/>
  <c r="L44" i="1"/>
  <c r="M44" i="1" s="1"/>
  <c r="O45" i="1"/>
  <c r="S45" i="1" s="1"/>
  <c r="Y45" i="1"/>
  <c r="N45" i="1"/>
  <c r="Q45" i="1" s="1"/>
  <c r="AE246" i="1" l="1"/>
  <c r="AQ246" i="1" s="1"/>
  <c r="AV245" i="1"/>
  <c r="AW245" i="1" s="1"/>
  <c r="AY245" i="1" s="1"/>
  <c r="AZ245" i="1" s="1"/>
  <c r="AD246" i="1" s="1"/>
  <c r="R45" i="1"/>
  <c r="T45" i="1"/>
  <c r="V45" i="1" l="1"/>
  <c r="L45" i="1" s="1"/>
  <c r="M45" i="1" s="1"/>
  <c r="AX246" i="1"/>
  <c r="AM246" i="1"/>
  <c r="AG246" i="1"/>
  <c r="AJ246" i="1" s="1"/>
  <c r="AK246" i="1" s="1"/>
  <c r="AF246" i="1"/>
  <c r="W45" i="1" l="1"/>
  <c r="X45" i="1" s="1"/>
  <c r="Z45" i="1" s="1"/>
  <c r="AA45" i="1" s="1"/>
  <c r="K46" i="1" s="1"/>
  <c r="Y46" i="1" s="1"/>
  <c r="AN246" i="1"/>
  <c r="AP246" i="1"/>
  <c r="AR246" i="1" s="1"/>
  <c r="N46" i="1" l="1"/>
  <c r="Q46" i="1" s="1"/>
  <c r="R46" i="1" s="1"/>
  <c r="O46" i="1"/>
  <c r="S46" i="1" s="1"/>
  <c r="T46" i="1" s="1"/>
  <c r="AU246" i="1"/>
  <c r="AE247" i="1" s="1"/>
  <c r="AQ247" i="1" s="1"/>
  <c r="V46" i="1" l="1"/>
  <c r="L46" i="1" s="1"/>
  <c r="M46" i="1" s="1"/>
  <c r="W46" i="1"/>
  <c r="X46" i="1" s="1"/>
  <c r="Z46" i="1" s="1"/>
  <c r="AA46" i="1" s="1"/>
  <c r="K47" i="1" s="1"/>
  <c r="Y47" i="1" s="1"/>
  <c r="AV246" i="1"/>
  <c r="AW246" i="1" s="1"/>
  <c r="AY246" i="1" s="1"/>
  <c r="AZ246" i="1" s="1"/>
  <c r="AD247" i="1" s="1"/>
  <c r="AX247" i="1" s="1"/>
  <c r="AF247" i="1"/>
  <c r="O47" i="1" l="1"/>
  <c r="S47" i="1" s="1"/>
  <c r="T47" i="1" s="1"/>
  <c r="N47" i="1"/>
  <c r="Q47" i="1" s="1"/>
  <c r="R47" i="1" s="1"/>
  <c r="V47" i="1" s="1"/>
  <c r="AG247" i="1"/>
  <c r="AJ247" i="1" s="1"/>
  <c r="AK247" i="1" s="1"/>
  <c r="AM247" i="1"/>
  <c r="AN247" i="1" s="1"/>
  <c r="AP247" i="1" l="1"/>
  <c r="L47" i="1"/>
  <c r="M47" i="1" s="1"/>
  <c r="W47" i="1"/>
  <c r="X47" i="1" s="1"/>
  <c r="Z47" i="1" s="1"/>
  <c r="AA47" i="1" s="1"/>
  <c r="K48" i="1" s="1"/>
  <c r="AR247" i="1" l="1"/>
  <c r="AU247" i="1" s="1"/>
  <c r="Y48" i="1"/>
  <c r="N48" i="1"/>
  <c r="Q48" i="1" s="1"/>
  <c r="O48" i="1"/>
  <c r="S48" i="1" s="1"/>
  <c r="T48" i="1" s="1"/>
  <c r="AE248" i="1" l="1"/>
  <c r="AQ248" i="1" s="1"/>
  <c r="AV247" i="1"/>
  <c r="AW247" i="1" s="1"/>
  <c r="AY247" i="1" s="1"/>
  <c r="AZ247" i="1" s="1"/>
  <c r="AD248" i="1" s="1"/>
  <c r="R48" i="1"/>
  <c r="V48" i="1" s="1"/>
  <c r="AM248" i="1" l="1"/>
  <c r="AG248" i="1"/>
  <c r="AJ248" i="1" s="1"/>
  <c r="AX248" i="1"/>
  <c r="AF248" i="1"/>
  <c r="L48" i="1"/>
  <c r="M48" i="1" s="1"/>
  <c r="W48" i="1"/>
  <c r="X48" i="1" s="1"/>
  <c r="Z48" i="1" s="1"/>
  <c r="AA48" i="1" s="1"/>
  <c r="K49" i="1" s="1"/>
  <c r="AK248" i="1" l="1"/>
  <c r="AN248" i="1"/>
  <c r="AP248" i="1"/>
  <c r="AR248" i="1" s="1"/>
  <c r="AU248" i="1" s="1"/>
  <c r="Y49" i="1"/>
  <c r="N49" i="1"/>
  <c r="Q49" i="1" s="1"/>
  <c r="R49" i="1" s="1"/>
  <c r="O49" i="1"/>
  <c r="S49" i="1" s="1"/>
  <c r="T49" i="1" s="1"/>
  <c r="AV248" i="1" l="1"/>
  <c r="AW248" i="1" s="1"/>
  <c r="AY248" i="1" s="1"/>
  <c r="AZ248" i="1" s="1"/>
  <c r="AD249" i="1" s="1"/>
  <c r="AE249" i="1"/>
  <c r="V49" i="1"/>
  <c r="L49" i="1" s="1"/>
  <c r="M49" i="1" s="1"/>
  <c r="AF249" i="1" l="1"/>
  <c r="AQ249" i="1"/>
  <c r="AX249" i="1"/>
  <c r="AM249" i="1"/>
  <c r="AG249" i="1"/>
  <c r="AJ249" i="1" s="1"/>
  <c r="AK249" i="1" s="1"/>
  <c r="W49" i="1"/>
  <c r="X49" i="1" s="1"/>
  <c r="Z49" i="1" s="1"/>
  <c r="AA49" i="1" s="1"/>
  <c r="K50" i="1" s="1"/>
  <c r="O50" i="1" s="1"/>
  <c r="S50" i="1" s="1"/>
  <c r="T50" i="1" s="1"/>
  <c r="AP249" i="1" l="1"/>
  <c r="AN249" i="1"/>
  <c r="Y50" i="1"/>
  <c r="N50" i="1"/>
  <c r="Q50" i="1" s="1"/>
  <c r="R50" i="1" s="1"/>
  <c r="V50" i="1" s="1"/>
  <c r="AR249" i="1" l="1"/>
  <c r="AU249" i="1" s="1"/>
  <c r="W50" i="1"/>
  <c r="X50" i="1" s="1"/>
  <c r="Z50" i="1" s="1"/>
  <c r="AA50" i="1" s="1"/>
  <c r="K51" i="1" s="1"/>
  <c r="L50" i="1"/>
  <c r="M50" i="1" s="1"/>
  <c r="AV249" i="1" l="1"/>
  <c r="AW249" i="1" s="1"/>
  <c r="AY249" i="1" s="1"/>
  <c r="AZ249" i="1" s="1"/>
  <c r="AD250" i="1" s="1"/>
  <c r="AE250" i="1"/>
  <c r="AQ250" i="1" s="1"/>
  <c r="Y51" i="1"/>
  <c r="O51" i="1"/>
  <c r="S51" i="1" s="1"/>
  <c r="T51" i="1" s="1"/>
  <c r="N51" i="1"/>
  <c r="Q51" i="1" s="1"/>
  <c r="AF250" i="1" l="1"/>
  <c r="AX250" i="1"/>
  <c r="AG250" i="1"/>
  <c r="AJ250" i="1" s="1"/>
  <c r="AK250" i="1" s="1"/>
  <c r="AM250" i="1"/>
  <c r="R51" i="1"/>
  <c r="V51" i="1" s="1"/>
  <c r="AN250" i="1" l="1"/>
  <c r="AP250" i="1"/>
  <c r="W51" i="1"/>
  <c r="X51" i="1" s="1"/>
  <c r="Z51" i="1" s="1"/>
  <c r="AA51" i="1" s="1"/>
  <c r="K52" i="1" s="1"/>
  <c r="L51" i="1"/>
  <c r="M51" i="1" s="1"/>
  <c r="AR250" i="1" l="1"/>
  <c r="AU250" i="1" s="1"/>
  <c r="O52" i="1"/>
  <c r="S52" i="1" s="1"/>
  <c r="T52" i="1" s="1"/>
  <c r="Y52" i="1"/>
  <c r="N52" i="1"/>
  <c r="Q52" i="1" s="1"/>
  <c r="R52" i="1" s="1"/>
  <c r="AV250" i="1" l="1"/>
  <c r="AW250" i="1" s="1"/>
  <c r="AY250" i="1" s="1"/>
  <c r="AZ250" i="1" s="1"/>
  <c r="AD251" i="1" s="1"/>
  <c r="AE251" i="1"/>
  <c r="AQ251" i="1" s="1"/>
  <c r="V52" i="1"/>
  <c r="L52" i="1" s="1"/>
  <c r="M52" i="1" s="1"/>
  <c r="AF251" i="1" l="1"/>
  <c r="AX251" i="1"/>
  <c r="AG251" i="1"/>
  <c r="AJ251" i="1" s="1"/>
  <c r="AM251" i="1"/>
  <c r="W52" i="1"/>
  <c r="X52" i="1" s="1"/>
  <c r="Z52" i="1" s="1"/>
  <c r="AA52" i="1" s="1"/>
  <c r="K53" i="1" s="1"/>
  <c r="Y53" i="1" s="1"/>
  <c r="O53" i="1" l="1"/>
  <c r="S53" i="1" s="1"/>
  <c r="T53" i="1" s="1"/>
  <c r="AK251" i="1"/>
  <c r="N53" i="1"/>
  <c r="Q53" i="1" s="1"/>
  <c r="R53" i="1" s="1"/>
  <c r="V53" i="1" s="1"/>
  <c r="W53" i="1" s="1"/>
  <c r="X53" i="1" s="1"/>
  <c r="Z53" i="1" s="1"/>
  <c r="AA53" i="1" s="1"/>
  <c r="K54" i="1" s="1"/>
  <c r="AN251" i="1"/>
  <c r="AP251" i="1"/>
  <c r="AR251" i="1" l="1"/>
  <c r="AU251" i="1" s="1"/>
  <c r="L53" i="1"/>
  <c r="M53" i="1" s="1"/>
  <c r="O54" i="1"/>
  <c r="S54" i="1" s="1"/>
  <c r="N54" i="1"/>
  <c r="Q54" i="1" s="1"/>
  <c r="Y54" i="1"/>
  <c r="R54" i="1" l="1"/>
  <c r="T54" i="1"/>
  <c r="V54" i="1" s="1"/>
  <c r="W54" i="1" s="1"/>
  <c r="X54" i="1" s="1"/>
  <c r="Z54" i="1" s="1"/>
  <c r="AA54" i="1" s="1"/>
  <c r="K55" i="1" s="1"/>
  <c r="AE252" i="1"/>
  <c r="AQ252" i="1" s="1"/>
  <c r="AV251" i="1"/>
  <c r="AW251" i="1" s="1"/>
  <c r="AY251" i="1" s="1"/>
  <c r="AZ251" i="1" s="1"/>
  <c r="AD252" i="1" s="1"/>
  <c r="AM252" i="1" l="1"/>
  <c r="AG252" i="1"/>
  <c r="AJ252" i="1" s="1"/>
  <c r="AX252" i="1"/>
  <c r="AF252" i="1"/>
  <c r="L54" i="1"/>
  <c r="M54" i="1" s="1"/>
  <c r="N55" i="1"/>
  <c r="Q55" i="1" s="1"/>
  <c r="Y55" i="1"/>
  <c r="O55" i="1"/>
  <c r="S55" i="1" s="1"/>
  <c r="AK252" i="1" l="1"/>
  <c r="AN252" i="1"/>
  <c r="AP252" i="1"/>
  <c r="T55" i="1"/>
  <c r="R55" i="1"/>
  <c r="AR252" i="1" l="1"/>
  <c r="AU252" i="1" s="1"/>
  <c r="V55" i="1"/>
  <c r="L55" i="1" s="1"/>
  <c r="M55" i="1" s="1"/>
  <c r="AE253" i="1"/>
  <c r="AQ253" i="1" s="1"/>
  <c r="AV252" i="1"/>
  <c r="AW252" i="1" s="1"/>
  <c r="AY252" i="1" s="1"/>
  <c r="AZ252" i="1" s="1"/>
  <c r="AD253" i="1" s="1"/>
  <c r="W55" i="1"/>
  <c r="X55" i="1" s="1"/>
  <c r="Z55" i="1" s="1"/>
  <c r="AA55" i="1" s="1"/>
  <c r="K56" i="1" s="1"/>
  <c r="AG253" i="1" l="1"/>
  <c r="AJ253" i="1" s="1"/>
  <c r="AM253" i="1"/>
  <c r="AX253" i="1"/>
  <c r="AF253" i="1"/>
  <c r="N56" i="1"/>
  <c r="Q56" i="1" s="1"/>
  <c r="R56" i="1" s="1"/>
  <c r="Y56" i="1"/>
  <c r="O56" i="1"/>
  <c r="S56" i="1" s="1"/>
  <c r="T56" i="1" s="1"/>
  <c r="AK253" i="1" l="1"/>
  <c r="AN253" i="1"/>
  <c r="AP253" i="1"/>
  <c r="AR253" i="1" s="1"/>
  <c r="AU253" i="1" s="1"/>
  <c r="V56" i="1"/>
  <c r="AV253" i="1" l="1"/>
  <c r="AW253" i="1" s="1"/>
  <c r="AY253" i="1" s="1"/>
  <c r="AZ253" i="1" s="1"/>
  <c r="AD254" i="1" s="1"/>
  <c r="AE254" i="1"/>
  <c r="AQ254" i="1" s="1"/>
  <c r="L56" i="1"/>
  <c r="M56" i="1" s="1"/>
  <c r="W56" i="1"/>
  <c r="X56" i="1" s="1"/>
  <c r="Z56" i="1" s="1"/>
  <c r="AA56" i="1" s="1"/>
  <c r="K57" i="1" s="1"/>
  <c r="AF254" i="1" l="1"/>
  <c r="AG254" i="1"/>
  <c r="AJ254" i="1" s="1"/>
  <c r="AX254" i="1"/>
  <c r="AM254" i="1"/>
  <c r="O57" i="1"/>
  <c r="S57" i="1" s="1"/>
  <c r="T57" i="1" s="1"/>
  <c r="Y57" i="1"/>
  <c r="N57" i="1"/>
  <c r="Q57" i="1" s="1"/>
  <c r="R57" i="1" s="1"/>
  <c r="AK254" i="1" l="1"/>
  <c r="AP254" i="1"/>
  <c r="AN254" i="1"/>
  <c r="V57" i="1"/>
  <c r="W57" i="1" s="1"/>
  <c r="X57" i="1" s="1"/>
  <c r="Z57" i="1" s="1"/>
  <c r="AA57" i="1" s="1"/>
  <c r="K58" i="1" s="1"/>
  <c r="L57" i="1"/>
  <c r="M57" i="1" s="1"/>
  <c r="AR254" i="1" l="1"/>
  <c r="AU254" i="1" s="1"/>
  <c r="AE255" i="1" s="1"/>
  <c r="AQ255" i="1" s="1"/>
  <c r="N58" i="1"/>
  <c r="Q58" i="1" s="1"/>
  <c r="R58" i="1" s="1"/>
  <c r="O58" i="1"/>
  <c r="S58" i="1" s="1"/>
  <c r="T58" i="1" s="1"/>
  <c r="Y58" i="1"/>
  <c r="AV254" i="1" l="1"/>
  <c r="AW254" i="1" s="1"/>
  <c r="AY254" i="1" s="1"/>
  <c r="AZ254" i="1" s="1"/>
  <c r="AD255" i="1" s="1"/>
  <c r="AX255" i="1" s="1"/>
  <c r="AF255" i="1"/>
  <c r="V58" i="1"/>
  <c r="AM255" i="1" l="1"/>
  <c r="AG255" i="1"/>
  <c r="AJ255" i="1" s="1"/>
  <c r="AK255" i="1" s="1"/>
  <c r="AP255" i="1"/>
  <c r="AN255" i="1"/>
  <c r="W58" i="1"/>
  <c r="X58" i="1" s="1"/>
  <c r="Z58" i="1" s="1"/>
  <c r="AA58" i="1" s="1"/>
  <c r="K59" i="1" s="1"/>
  <c r="L58" i="1"/>
  <c r="M58" i="1" s="1"/>
  <c r="AR255" i="1" l="1"/>
  <c r="AU255" i="1" s="1"/>
  <c r="O59" i="1"/>
  <c r="S59" i="1" s="1"/>
  <c r="T59" i="1" s="1"/>
  <c r="N59" i="1"/>
  <c r="Q59" i="1" s="1"/>
  <c r="R59" i="1" s="1"/>
  <c r="Y59" i="1"/>
  <c r="AE256" i="1" l="1"/>
  <c r="AQ256" i="1" s="1"/>
  <c r="AV255" i="1"/>
  <c r="AW255" i="1" s="1"/>
  <c r="AY255" i="1" s="1"/>
  <c r="AZ255" i="1" s="1"/>
  <c r="AD256" i="1" s="1"/>
  <c r="V59" i="1"/>
  <c r="L59" i="1" s="1"/>
  <c r="M59" i="1" s="1"/>
  <c r="AX256" i="1" l="1"/>
  <c r="AM256" i="1"/>
  <c r="AG256" i="1"/>
  <c r="AJ256" i="1" s="1"/>
  <c r="AF256" i="1"/>
  <c r="W59" i="1"/>
  <c r="X59" i="1" s="1"/>
  <c r="Z59" i="1" s="1"/>
  <c r="AA59" i="1" s="1"/>
  <c r="K60" i="1" s="1"/>
  <c r="Y60" i="1" s="1"/>
  <c r="AK256" i="1" l="1"/>
  <c r="O60" i="1"/>
  <c r="S60" i="1" s="1"/>
  <c r="T60" i="1" s="1"/>
  <c r="AN256" i="1"/>
  <c r="AP256" i="1"/>
  <c r="AR256" i="1" s="1"/>
  <c r="AU256" i="1" s="1"/>
  <c r="N60" i="1"/>
  <c r="Q60" i="1" s="1"/>
  <c r="R60" i="1" s="1"/>
  <c r="V60" i="1" l="1"/>
  <c r="L60" i="1" s="1"/>
  <c r="M60" i="1" s="1"/>
  <c r="AE257" i="1"/>
  <c r="AQ257" i="1" s="1"/>
  <c r="AV256" i="1"/>
  <c r="AW256" i="1" s="1"/>
  <c r="AY256" i="1" s="1"/>
  <c r="AZ256" i="1" s="1"/>
  <c r="AD257" i="1" s="1"/>
  <c r="W60" i="1" l="1"/>
  <c r="X60" i="1" s="1"/>
  <c r="Z60" i="1" s="1"/>
  <c r="AA60" i="1" s="1"/>
  <c r="K61" i="1" s="1"/>
  <c r="N61" i="1" s="1"/>
  <c r="Q61" i="1" s="1"/>
  <c r="AG257" i="1"/>
  <c r="AJ257" i="1" s="1"/>
  <c r="AX257" i="1"/>
  <c r="AM257" i="1"/>
  <c r="AF257" i="1"/>
  <c r="O61" i="1"/>
  <c r="S61" i="1" s="1"/>
  <c r="T61" i="1" s="1"/>
  <c r="Y61" i="1" l="1"/>
  <c r="AK257" i="1"/>
  <c r="AP257" i="1"/>
  <c r="AN257" i="1"/>
  <c r="R61" i="1"/>
  <c r="V61" i="1" s="1"/>
  <c r="AR257" i="1" l="1"/>
  <c r="AU257" i="1" s="1"/>
  <c r="W61" i="1"/>
  <c r="X61" i="1" s="1"/>
  <c r="Z61" i="1" s="1"/>
  <c r="AA61" i="1" s="1"/>
  <c r="K62" i="1" s="1"/>
  <c r="L61" i="1"/>
  <c r="M61" i="1" s="1"/>
  <c r="AV257" i="1" l="1"/>
  <c r="AW257" i="1" s="1"/>
  <c r="AY257" i="1" s="1"/>
  <c r="AZ257" i="1" s="1"/>
  <c r="AD258" i="1" s="1"/>
  <c r="AE258" i="1"/>
  <c r="AQ258" i="1" s="1"/>
  <c r="O62" i="1"/>
  <c r="S62" i="1" s="1"/>
  <c r="T62" i="1" s="1"/>
  <c r="N62" i="1"/>
  <c r="Q62" i="1" s="1"/>
  <c r="Y62" i="1"/>
  <c r="AF258" i="1" l="1"/>
  <c r="AX258" i="1"/>
  <c r="AG258" i="1"/>
  <c r="AJ258" i="1" s="1"/>
  <c r="AK258" i="1" s="1"/>
  <c r="AM258" i="1"/>
  <c r="R62" i="1"/>
  <c r="V62" i="1" s="1"/>
  <c r="AN258" i="1" l="1"/>
  <c r="AP258" i="1"/>
  <c r="W62" i="1"/>
  <c r="X62" i="1" s="1"/>
  <c r="Z62" i="1" s="1"/>
  <c r="AA62" i="1" s="1"/>
  <c r="K63" i="1" s="1"/>
  <c r="L62" i="1"/>
  <c r="M62" i="1" s="1"/>
  <c r="AR258" i="1" l="1"/>
  <c r="AU258" i="1" s="1"/>
  <c r="Y63" i="1"/>
  <c r="O63" i="1"/>
  <c r="S63" i="1" s="1"/>
  <c r="T63" i="1" s="1"/>
  <c r="N63" i="1"/>
  <c r="Q63" i="1" s="1"/>
  <c r="AE259" i="1" l="1"/>
  <c r="AQ259" i="1" s="1"/>
  <c r="AV258" i="1"/>
  <c r="AW258" i="1" s="1"/>
  <c r="AY258" i="1" s="1"/>
  <c r="AZ258" i="1" s="1"/>
  <c r="AD259" i="1" s="1"/>
  <c r="R63" i="1"/>
  <c r="V63" i="1" s="1"/>
  <c r="AX259" i="1" l="1"/>
  <c r="AM259" i="1"/>
  <c r="AG259" i="1"/>
  <c r="AJ259" i="1" s="1"/>
  <c r="AF259" i="1"/>
  <c r="L63" i="1"/>
  <c r="M63" i="1" s="1"/>
  <c r="W63" i="1"/>
  <c r="X63" i="1" s="1"/>
  <c r="Z63" i="1" s="1"/>
  <c r="AA63" i="1" s="1"/>
  <c r="K64" i="1" s="1"/>
  <c r="AK259" i="1" l="1"/>
  <c r="AP259" i="1"/>
  <c r="AN259" i="1"/>
  <c r="N64" i="1"/>
  <c r="Q64" i="1" s="1"/>
  <c r="R64" i="1" s="1"/>
  <c r="O64" i="1"/>
  <c r="S64" i="1" s="1"/>
  <c r="T64" i="1" s="1"/>
  <c r="Y64" i="1"/>
  <c r="AR259" i="1" l="1"/>
  <c r="AU259" i="1" s="1"/>
  <c r="V64" i="1"/>
  <c r="AV259" i="1" l="1"/>
  <c r="AW259" i="1" s="1"/>
  <c r="AY259" i="1" s="1"/>
  <c r="AZ259" i="1" s="1"/>
  <c r="AD260" i="1" s="1"/>
  <c r="AE260" i="1"/>
  <c r="AQ260" i="1" s="1"/>
  <c r="W64" i="1"/>
  <c r="X64" i="1" s="1"/>
  <c r="Z64" i="1" s="1"/>
  <c r="AA64" i="1" s="1"/>
  <c r="K65" i="1" s="1"/>
  <c r="L64" i="1"/>
  <c r="M64" i="1" s="1"/>
  <c r="AF260" i="1" l="1"/>
  <c r="AG260" i="1"/>
  <c r="AJ260" i="1" s="1"/>
  <c r="AK260" i="1" s="1"/>
  <c r="AX260" i="1"/>
  <c r="AM260" i="1"/>
  <c r="N65" i="1"/>
  <c r="Q65" i="1" s="1"/>
  <c r="R65" i="1" s="1"/>
  <c r="O65" i="1"/>
  <c r="S65" i="1" s="1"/>
  <c r="T65" i="1" s="1"/>
  <c r="Y65" i="1"/>
  <c r="AN260" i="1" l="1"/>
  <c r="AP260" i="1"/>
  <c r="V65" i="1"/>
  <c r="L65" i="1" s="1"/>
  <c r="M65" i="1" s="1"/>
  <c r="AR260" i="1" l="1"/>
  <c r="AU260" i="1" s="1"/>
  <c r="W65" i="1"/>
  <c r="X65" i="1" s="1"/>
  <c r="Z65" i="1" s="1"/>
  <c r="AA65" i="1" s="1"/>
  <c r="K66" i="1" s="1"/>
  <c r="O66" i="1" s="1"/>
  <c r="S66" i="1" s="1"/>
  <c r="T66" i="1" s="1"/>
  <c r="N66" i="1" l="1"/>
  <c r="Q66" i="1" s="1"/>
  <c r="R66" i="1" s="1"/>
  <c r="V66" i="1" s="1"/>
  <c r="W66" i="1" s="1"/>
  <c r="X66" i="1" s="1"/>
  <c r="AE261" i="1"/>
  <c r="AQ261" i="1" s="1"/>
  <c r="AV260" i="1"/>
  <c r="AW260" i="1" s="1"/>
  <c r="AY260" i="1" s="1"/>
  <c r="AZ260" i="1" s="1"/>
  <c r="AD261" i="1" s="1"/>
  <c r="Y66" i="1"/>
  <c r="Z66" i="1" l="1"/>
  <c r="AA66" i="1" s="1"/>
  <c r="K67" i="1" s="1"/>
  <c r="Y67" i="1" s="1"/>
  <c r="L66" i="1"/>
  <c r="M66" i="1" s="1"/>
  <c r="AX261" i="1"/>
  <c r="AM261" i="1"/>
  <c r="AG261" i="1"/>
  <c r="AJ261" i="1" s="1"/>
  <c r="AF261" i="1"/>
  <c r="O67" i="1" l="1"/>
  <c r="S67" i="1" s="1"/>
  <c r="T67" i="1" s="1"/>
  <c r="V67" i="1" s="1"/>
  <c r="N67" i="1"/>
  <c r="Q67" i="1" s="1"/>
  <c r="R67" i="1" s="1"/>
  <c r="AK261" i="1"/>
  <c r="AN261" i="1"/>
  <c r="AP261" i="1"/>
  <c r="AR261" i="1" l="1"/>
  <c r="AU261" i="1" s="1"/>
  <c r="W67" i="1"/>
  <c r="X67" i="1" s="1"/>
  <c r="Z67" i="1" s="1"/>
  <c r="AA67" i="1" s="1"/>
  <c r="K68" i="1" s="1"/>
  <c r="L67" i="1"/>
  <c r="M67" i="1" s="1"/>
  <c r="AE262" i="1" l="1"/>
  <c r="AQ262" i="1" s="1"/>
  <c r="AV261" i="1"/>
  <c r="AW261" i="1" s="1"/>
  <c r="AY261" i="1" s="1"/>
  <c r="AZ261" i="1" s="1"/>
  <c r="AD262" i="1" s="1"/>
  <c r="Y68" i="1"/>
  <c r="N68" i="1"/>
  <c r="Q68" i="1" s="1"/>
  <c r="O68" i="1"/>
  <c r="S68" i="1" s="1"/>
  <c r="T68" i="1" s="1"/>
  <c r="AG262" i="1" l="1"/>
  <c r="AJ262" i="1" s="1"/>
  <c r="AM262" i="1"/>
  <c r="AX262" i="1"/>
  <c r="AF262" i="1"/>
  <c r="R68" i="1"/>
  <c r="V68" i="1" s="1"/>
  <c r="AK262" i="1" l="1"/>
  <c r="AN262" i="1"/>
  <c r="AP262" i="1"/>
  <c r="AR262" i="1" s="1"/>
  <c r="AU262" i="1" s="1"/>
  <c r="L68" i="1"/>
  <c r="M68" i="1" s="1"/>
  <c r="W68" i="1"/>
  <c r="X68" i="1" s="1"/>
  <c r="Z68" i="1" s="1"/>
  <c r="AA68" i="1" s="1"/>
  <c r="K69" i="1" s="1"/>
  <c r="AV262" i="1" l="1"/>
  <c r="AW262" i="1" s="1"/>
  <c r="AY262" i="1" s="1"/>
  <c r="AZ262" i="1" s="1"/>
  <c r="AD263" i="1" s="1"/>
  <c r="AE263" i="1"/>
  <c r="AQ263" i="1" s="1"/>
  <c r="N69" i="1"/>
  <c r="Q69" i="1" s="1"/>
  <c r="R69" i="1" s="1"/>
  <c r="O69" i="1"/>
  <c r="S69" i="1" s="1"/>
  <c r="T69" i="1" s="1"/>
  <c r="Y69" i="1"/>
  <c r="AF263" i="1" l="1"/>
  <c r="AX263" i="1"/>
  <c r="AM263" i="1"/>
  <c r="AG263" i="1"/>
  <c r="AJ263" i="1" s="1"/>
  <c r="AK263" i="1" s="1"/>
  <c r="V69" i="1"/>
  <c r="AN263" i="1" l="1"/>
  <c r="AP263" i="1"/>
  <c r="L69" i="1"/>
  <c r="M69" i="1" s="1"/>
  <c r="W69" i="1"/>
  <c r="X69" i="1" s="1"/>
  <c r="Z69" i="1" s="1"/>
  <c r="AA69" i="1" s="1"/>
  <c r="K70" i="1" s="1"/>
  <c r="AR263" i="1" l="1"/>
  <c r="AU263" i="1" s="1"/>
  <c r="Y70" i="1"/>
  <c r="N70" i="1"/>
  <c r="Q70" i="1" s="1"/>
  <c r="O70" i="1"/>
  <c r="S70" i="1" s="1"/>
  <c r="T70" i="1" s="1"/>
  <c r="AE264" i="1" l="1"/>
  <c r="AQ264" i="1" s="1"/>
  <c r="AV263" i="1"/>
  <c r="AW263" i="1" s="1"/>
  <c r="AY263" i="1" s="1"/>
  <c r="AZ263" i="1" s="1"/>
  <c r="AD264" i="1" s="1"/>
  <c r="R70" i="1"/>
  <c r="V70" i="1" s="1"/>
  <c r="AG264" i="1" l="1"/>
  <c r="AJ264" i="1" s="1"/>
  <c r="AM264" i="1"/>
  <c r="AX264" i="1"/>
  <c r="AF264" i="1"/>
  <c r="W70" i="1"/>
  <c r="X70" i="1" s="1"/>
  <c r="Z70" i="1" s="1"/>
  <c r="AA70" i="1" s="1"/>
  <c r="K71" i="1" s="1"/>
  <c r="L70" i="1"/>
  <c r="M70" i="1" s="1"/>
  <c r="AK264" i="1" l="1"/>
  <c r="AN264" i="1"/>
  <c r="AP264" i="1"/>
  <c r="Y71" i="1"/>
  <c r="N71" i="1"/>
  <c r="Q71" i="1" s="1"/>
  <c r="R71" i="1" s="1"/>
  <c r="O71" i="1"/>
  <c r="S71" i="1" s="1"/>
  <c r="T71" i="1" s="1"/>
  <c r="AR264" i="1" l="1"/>
  <c r="AU264" i="1" s="1"/>
  <c r="AE265" i="1" s="1"/>
  <c r="AQ265" i="1" s="1"/>
  <c r="AV264" i="1"/>
  <c r="AW264" i="1" s="1"/>
  <c r="AY264" i="1" s="1"/>
  <c r="AZ264" i="1" s="1"/>
  <c r="AD265" i="1" s="1"/>
  <c r="V71" i="1"/>
  <c r="AM265" i="1" l="1"/>
  <c r="AX265" i="1"/>
  <c r="AG265" i="1"/>
  <c r="AJ265" i="1" s="1"/>
  <c r="AF265" i="1"/>
  <c r="L71" i="1"/>
  <c r="M71" i="1" s="1"/>
  <c r="W71" i="1"/>
  <c r="X71" i="1" s="1"/>
  <c r="Z71" i="1" s="1"/>
  <c r="AA71" i="1" s="1"/>
  <c r="K72" i="1" s="1"/>
  <c r="AK265" i="1" l="1"/>
  <c r="AN265" i="1"/>
  <c r="AP265" i="1"/>
  <c r="O72" i="1"/>
  <c r="S72" i="1" s="1"/>
  <c r="T72" i="1" s="1"/>
  <c r="N72" i="1"/>
  <c r="Q72" i="1" s="1"/>
  <c r="Y72" i="1"/>
  <c r="AR265" i="1" l="1"/>
  <c r="AU265" i="1" s="1"/>
  <c r="AV265" i="1"/>
  <c r="AW265" i="1" s="1"/>
  <c r="AY265" i="1" s="1"/>
  <c r="AZ265" i="1" s="1"/>
  <c r="AD266" i="1" s="1"/>
  <c r="AE266" i="1"/>
  <c r="AQ266" i="1" s="1"/>
  <c r="R72" i="1"/>
  <c r="V72" i="1" s="1"/>
  <c r="AF266" i="1" l="1"/>
  <c r="AM266" i="1"/>
  <c r="AX266" i="1"/>
  <c r="AG266" i="1"/>
  <c r="AJ266" i="1" s="1"/>
  <c r="AK266" i="1" s="1"/>
  <c r="W72" i="1"/>
  <c r="X72" i="1" s="1"/>
  <c r="Z72" i="1" s="1"/>
  <c r="AA72" i="1" s="1"/>
  <c r="K73" i="1" s="1"/>
  <c r="L72" i="1"/>
  <c r="M72" i="1" s="1"/>
  <c r="AP266" i="1" l="1"/>
  <c r="AN266" i="1"/>
  <c r="N73" i="1"/>
  <c r="Q73" i="1" s="1"/>
  <c r="R73" i="1" s="1"/>
  <c r="O73" i="1"/>
  <c r="S73" i="1" s="1"/>
  <c r="T73" i="1" s="1"/>
  <c r="Y73" i="1"/>
  <c r="AR266" i="1" l="1"/>
  <c r="AU266" i="1" s="1"/>
  <c r="V73" i="1"/>
  <c r="AE267" i="1" l="1"/>
  <c r="AQ267" i="1" s="1"/>
  <c r="AV266" i="1"/>
  <c r="AW266" i="1" s="1"/>
  <c r="AY266" i="1" s="1"/>
  <c r="AZ266" i="1" s="1"/>
  <c r="AD267" i="1" s="1"/>
  <c r="W73" i="1"/>
  <c r="X73" i="1" s="1"/>
  <c r="Z73" i="1" s="1"/>
  <c r="AA73" i="1" s="1"/>
  <c r="K74" i="1" s="1"/>
  <c r="L73" i="1"/>
  <c r="M73" i="1" s="1"/>
  <c r="AG267" i="1" l="1"/>
  <c r="AJ267" i="1" s="1"/>
  <c r="AX267" i="1"/>
  <c r="AM267" i="1"/>
  <c r="AF267" i="1"/>
  <c r="Y74" i="1"/>
  <c r="N74" i="1"/>
  <c r="Q74" i="1" s="1"/>
  <c r="O74" i="1"/>
  <c r="S74" i="1" s="1"/>
  <c r="T74" i="1" s="1"/>
  <c r="AK267" i="1" l="1"/>
  <c r="AP267" i="1"/>
  <c r="AN267" i="1"/>
  <c r="R74" i="1"/>
  <c r="V74" i="1" s="1"/>
  <c r="AR267" i="1" l="1"/>
  <c r="AU267" i="1" s="1"/>
  <c r="L74" i="1"/>
  <c r="M74" i="1" s="1"/>
  <c r="W74" i="1"/>
  <c r="X74" i="1" s="1"/>
  <c r="Z74" i="1" s="1"/>
  <c r="AA74" i="1" s="1"/>
  <c r="K75" i="1" s="1"/>
  <c r="AV267" i="1" l="1"/>
  <c r="AW267" i="1" s="1"/>
  <c r="AY267" i="1" s="1"/>
  <c r="AZ267" i="1" s="1"/>
  <c r="AD268" i="1" s="1"/>
  <c r="AE268" i="1"/>
  <c r="AQ268" i="1" s="1"/>
  <c r="O75" i="1"/>
  <c r="S75" i="1" s="1"/>
  <c r="T75" i="1" s="1"/>
  <c r="Y75" i="1"/>
  <c r="N75" i="1"/>
  <c r="Q75" i="1" s="1"/>
  <c r="AF268" i="1" l="1"/>
  <c r="AG268" i="1"/>
  <c r="AJ268" i="1" s="1"/>
  <c r="AK268" i="1" s="1"/>
  <c r="AX268" i="1"/>
  <c r="AM268" i="1"/>
  <c r="R75" i="1"/>
  <c r="V75" i="1" s="1"/>
  <c r="AN268" i="1" l="1"/>
  <c r="AP268" i="1"/>
  <c r="W75" i="1"/>
  <c r="X75" i="1" s="1"/>
  <c r="Z75" i="1" s="1"/>
  <c r="AA75" i="1" s="1"/>
  <c r="K76" i="1" s="1"/>
  <c r="L75" i="1"/>
  <c r="M75" i="1" s="1"/>
  <c r="AR268" i="1" l="1"/>
  <c r="AU268" i="1" s="1"/>
  <c r="N76" i="1"/>
  <c r="Q76" i="1" s="1"/>
  <c r="R76" i="1" s="1"/>
  <c r="Y76" i="1"/>
  <c r="O76" i="1"/>
  <c r="S76" i="1" s="1"/>
  <c r="T76" i="1" s="1"/>
  <c r="AE269" i="1" l="1"/>
  <c r="AQ269" i="1" s="1"/>
  <c r="AV268" i="1"/>
  <c r="AW268" i="1" s="1"/>
  <c r="AY268" i="1" s="1"/>
  <c r="AZ268" i="1" s="1"/>
  <c r="AD269" i="1" s="1"/>
  <c r="V76" i="1"/>
  <c r="AM269" i="1" l="1"/>
  <c r="AG269" i="1"/>
  <c r="AJ269" i="1" s="1"/>
  <c r="AX269" i="1"/>
  <c r="AF269" i="1"/>
  <c r="L76" i="1"/>
  <c r="M76" i="1" s="1"/>
  <c r="W76" i="1"/>
  <c r="X76" i="1" s="1"/>
  <c r="Z76" i="1" s="1"/>
  <c r="AA76" i="1" s="1"/>
  <c r="K77" i="1" s="1"/>
  <c r="AK269" i="1" l="1"/>
  <c r="AN269" i="1"/>
  <c r="AP269" i="1"/>
  <c r="N77" i="1"/>
  <c r="Q77" i="1" s="1"/>
  <c r="R77" i="1" s="1"/>
  <c r="O77" i="1"/>
  <c r="S77" i="1" s="1"/>
  <c r="T77" i="1" s="1"/>
  <c r="Y77" i="1"/>
  <c r="AR269" i="1" l="1"/>
  <c r="AU269" i="1" s="1"/>
  <c r="AE270" i="1" s="1"/>
  <c r="AQ270" i="1" s="1"/>
  <c r="V77" i="1"/>
  <c r="L77" i="1" s="1"/>
  <c r="M77" i="1" s="1"/>
  <c r="AV269" i="1" l="1"/>
  <c r="AW269" i="1" s="1"/>
  <c r="AY269" i="1" s="1"/>
  <c r="AZ269" i="1" s="1"/>
  <c r="AD270" i="1" s="1"/>
  <c r="AM270" i="1"/>
  <c r="AX270" i="1"/>
  <c r="AG270" i="1"/>
  <c r="AJ270" i="1" s="1"/>
  <c r="AF270" i="1"/>
  <c r="W77" i="1"/>
  <c r="X77" i="1" s="1"/>
  <c r="Z77" i="1" s="1"/>
  <c r="AA77" i="1" s="1"/>
  <c r="K78" i="1" s="1"/>
  <c r="N78" i="1" s="1"/>
  <c r="Q78" i="1" s="1"/>
  <c r="AK270" i="1" l="1"/>
  <c r="AN270" i="1"/>
  <c r="AP270" i="1"/>
  <c r="Y78" i="1"/>
  <c r="O78" i="1"/>
  <c r="S78" i="1" s="1"/>
  <c r="T78" i="1" s="1"/>
  <c r="R78" i="1"/>
  <c r="AR270" i="1" l="1"/>
  <c r="AU270" i="1" s="1"/>
  <c r="AE271" i="1" s="1"/>
  <c r="AQ271" i="1" s="1"/>
  <c r="V78" i="1"/>
  <c r="W78" i="1" s="1"/>
  <c r="X78" i="1" s="1"/>
  <c r="Z78" i="1" s="1"/>
  <c r="AA78" i="1" s="1"/>
  <c r="K79" i="1" s="1"/>
  <c r="AV270" i="1" l="1"/>
  <c r="AW270" i="1" s="1"/>
  <c r="AY270" i="1" s="1"/>
  <c r="AZ270" i="1" s="1"/>
  <c r="AD271" i="1" s="1"/>
  <c r="AG271" i="1" s="1"/>
  <c r="AJ271" i="1" s="1"/>
  <c r="L78" i="1"/>
  <c r="M78" i="1" s="1"/>
  <c r="AF271" i="1"/>
  <c r="Y79" i="1"/>
  <c r="O79" i="1"/>
  <c r="S79" i="1" s="1"/>
  <c r="N79" i="1"/>
  <c r="Q79" i="1" s="1"/>
  <c r="R79" i="1" l="1"/>
  <c r="T79" i="1"/>
  <c r="AK271" i="1"/>
  <c r="AX271" i="1"/>
  <c r="AM271" i="1"/>
  <c r="AN271" i="1" s="1"/>
  <c r="V79" i="1" l="1"/>
  <c r="W79" i="1" s="1"/>
  <c r="X79" i="1" s="1"/>
  <c r="Z79" i="1" s="1"/>
  <c r="AA79" i="1" s="1"/>
  <c r="K80" i="1" s="1"/>
  <c r="O80" i="1" s="1"/>
  <c r="S80" i="1" s="1"/>
  <c r="AP271" i="1"/>
  <c r="AR271" i="1" s="1"/>
  <c r="AU271" i="1" s="1"/>
  <c r="Y80" i="1" l="1"/>
  <c r="N80" i="1"/>
  <c r="Q80" i="1" s="1"/>
  <c r="L79" i="1"/>
  <c r="M79" i="1" s="1"/>
  <c r="R80" i="1" s="1"/>
  <c r="AE272" i="1"/>
  <c r="AQ272" i="1" s="1"/>
  <c r="AV271" i="1"/>
  <c r="AW271" i="1" s="1"/>
  <c r="AY271" i="1" s="1"/>
  <c r="AZ271" i="1" s="1"/>
  <c r="AD272" i="1" s="1"/>
  <c r="T80" i="1" l="1"/>
  <c r="V80" i="1" s="1"/>
  <c r="AX272" i="1"/>
  <c r="AG272" i="1"/>
  <c r="AJ272" i="1" s="1"/>
  <c r="AM272" i="1"/>
  <c r="AF272" i="1"/>
  <c r="W80" i="1" l="1"/>
  <c r="X80" i="1" s="1"/>
  <c r="Z80" i="1" s="1"/>
  <c r="AA80" i="1" s="1"/>
  <c r="K81" i="1" s="1"/>
  <c r="N81" i="1" s="1"/>
  <c r="Q81" i="1" s="1"/>
  <c r="R81" i="1" s="1"/>
  <c r="L80" i="1"/>
  <c r="M80" i="1" s="1"/>
  <c r="AK272" i="1"/>
  <c r="AN272" i="1"/>
  <c r="AP272" i="1"/>
  <c r="O81" i="1"/>
  <c r="S81" i="1" s="1"/>
  <c r="Y81" i="1" l="1"/>
  <c r="T81" i="1"/>
  <c r="V81" i="1" s="1"/>
  <c r="L81" i="1" s="1"/>
  <c r="M81" i="1" s="1"/>
  <c r="AR272" i="1"/>
  <c r="AU272" i="1" s="1"/>
  <c r="AV272" i="1" l="1"/>
  <c r="AW272" i="1" s="1"/>
  <c r="AY272" i="1" s="1"/>
  <c r="AZ272" i="1" s="1"/>
  <c r="AD273" i="1" s="1"/>
  <c r="AE273" i="1"/>
  <c r="AQ273" i="1" s="1"/>
  <c r="W81" i="1"/>
  <c r="X81" i="1" s="1"/>
  <c r="Z81" i="1" s="1"/>
  <c r="AA81" i="1" s="1"/>
  <c r="K82" i="1" s="1"/>
  <c r="O82" i="1" s="1"/>
  <c r="S82" i="1" s="1"/>
  <c r="T82" i="1" s="1"/>
  <c r="Y82" i="1" l="1"/>
  <c r="N82" i="1"/>
  <c r="Q82" i="1" s="1"/>
  <c r="R82" i="1" s="1"/>
  <c r="V82" i="1" s="1"/>
  <c r="W82" i="1" s="1"/>
  <c r="X82" i="1" s="1"/>
  <c r="Z82" i="1" s="1"/>
  <c r="AA82" i="1" s="1"/>
  <c r="K83" i="1" s="1"/>
  <c r="AF273" i="1"/>
  <c r="AG273" i="1"/>
  <c r="AJ273" i="1" s="1"/>
  <c r="AX273" i="1"/>
  <c r="AM273" i="1"/>
  <c r="AK273" i="1" l="1"/>
  <c r="AN273" i="1"/>
  <c r="AP273" i="1"/>
  <c r="L82" i="1"/>
  <c r="M82" i="1" s="1"/>
  <c r="O83" i="1"/>
  <c r="S83" i="1" s="1"/>
  <c r="N83" i="1"/>
  <c r="Q83" i="1" s="1"/>
  <c r="Y83" i="1"/>
  <c r="AR273" i="1" l="1"/>
  <c r="AU273" i="1" s="1"/>
  <c r="T83" i="1"/>
  <c r="AE274" i="1"/>
  <c r="AQ274" i="1" s="1"/>
  <c r="AV273" i="1"/>
  <c r="AW273" i="1" s="1"/>
  <c r="AY273" i="1" s="1"/>
  <c r="AZ273" i="1" s="1"/>
  <c r="AD274" i="1" s="1"/>
  <c r="R83" i="1"/>
  <c r="V83" i="1" l="1"/>
  <c r="L83" i="1" s="1"/>
  <c r="M83" i="1" s="1"/>
  <c r="AX274" i="1"/>
  <c r="AG274" i="1"/>
  <c r="AJ274" i="1" s="1"/>
  <c r="AM274" i="1"/>
  <c r="AF274" i="1"/>
  <c r="W83" i="1" l="1"/>
  <c r="X83" i="1" s="1"/>
  <c r="Z83" i="1" s="1"/>
  <c r="AA83" i="1" s="1"/>
  <c r="K84" i="1" s="1"/>
  <c r="N84" i="1" s="1"/>
  <c r="Q84" i="1" s="1"/>
  <c r="AK274" i="1"/>
  <c r="AP274" i="1"/>
  <c r="AN274" i="1"/>
  <c r="O84" i="1"/>
  <c r="S84" i="1" s="1"/>
  <c r="T84" i="1" s="1"/>
  <c r="Y84" i="1"/>
  <c r="AR274" i="1" l="1"/>
  <c r="AU274" i="1" s="1"/>
  <c r="R84" i="1"/>
  <c r="V84" i="1" s="1"/>
  <c r="AV274" i="1" l="1"/>
  <c r="AW274" i="1" s="1"/>
  <c r="AY274" i="1" s="1"/>
  <c r="AZ274" i="1" s="1"/>
  <c r="AD275" i="1" s="1"/>
  <c r="AE275" i="1"/>
  <c r="AQ275" i="1" s="1"/>
  <c r="W84" i="1"/>
  <c r="X84" i="1" s="1"/>
  <c r="Z84" i="1" s="1"/>
  <c r="AA84" i="1" s="1"/>
  <c r="K85" i="1" s="1"/>
  <c r="L84" i="1"/>
  <c r="M84" i="1" s="1"/>
  <c r="AF275" i="1" l="1"/>
  <c r="AX275" i="1"/>
  <c r="AG275" i="1"/>
  <c r="AJ275" i="1" s="1"/>
  <c r="AK275" i="1" s="1"/>
  <c r="AM275" i="1"/>
  <c r="Y85" i="1"/>
  <c r="O85" i="1"/>
  <c r="S85" i="1" s="1"/>
  <c r="T85" i="1" s="1"/>
  <c r="N85" i="1"/>
  <c r="Q85" i="1" s="1"/>
  <c r="R85" i="1" s="1"/>
  <c r="AN275" i="1" l="1"/>
  <c r="AP275" i="1"/>
  <c r="V85" i="1"/>
  <c r="L85" i="1" s="1"/>
  <c r="M85" i="1" s="1"/>
  <c r="AR275" i="1" l="1"/>
  <c r="AU275" i="1" s="1"/>
  <c r="W85" i="1"/>
  <c r="X85" i="1" s="1"/>
  <c r="Z85" i="1" s="1"/>
  <c r="AA85" i="1" s="1"/>
  <c r="K86" i="1" s="1"/>
  <c r="O86" i="1" s="1"/>
  <c r="S86" i="1" s="1"/>
  <c r="T86" i="1" s="1"/>
  <c r="N86" i="1" l="1"/>
  <c r="Q86" i="1" s="1"/>
  <c r="R86" i="1" s="1"/>
  <c r="V86" i="1" s="1"/>
  <c r="Y86" i="1"/>
  <c r="AE276" i="1"/>
  <c r="AQ276" i="1" s="1"/>
  <c r="AV275" i="1"/>
  <c r="AW275" i="1" s="1"/>
  <c r="AY275" i="1" s="1"/>
  <c r="AZ275" i="1" s="1"/>
  <c r="AD276" i="1" s="1"/>
  <c r="AG276" i="1" l="1"/>
  <c r="AJ276" i="1" s="1"/>
  <c r="AX276" i="1"/>
  <c r="AM276" i="1"/>
  <c r="AF276" i="1"/>
  <c r="L86" i="1"/>
  <c r="M86" i="1" s="1"/>
  <c r="W86" i="1"/>
  <c r="X86" i="1" s="1"/>
  <c r="Z86" i="1" s="1"/>
  <c r="AA86" i="1" s="1"/>
  <c r="K87" i="1" s="1"/>
  <c r="AK276" i="1" l="1"/>
  <c r="AP276" i="1"/>
  <c r="AN276" i="1"/>
  <c r="O87" i="1"/>
  <c r="S87" i="1" s="1"/>
  <c r="T87" i="1" s="1"/>
  <c r="Y87" i="1"/>
  <c r="N87" i="1"/>
  <c r="Q87" i="1" s="1"/>
  <c r="R87" i="1" s="1"/>
  <c r="AR276" i="1" l="1"/>
  <c r="AU276" i="1" s="1"/>
  <c r="V87" i="1"/>
  <c r="L87" i="1"/>
  <c r="M87" i="1" s="1"/>
  <c r="W87" i="1"/>
  <c r="X87" i="1" s="1"/>
  <c r="Z87" i="1" s="1"/>
  <c r="AA87" i="1" s="1"/>
  <c r="K88" i="1" s="1"/>
  <c r="AV276" i="1" l="1"/>
  <c r="AW276" i="1" s="1"/>
  <c r="AY276" i="1" s="1"/>
  <c r="AZ276" i="1" s="1"/>
  <c r="AD277" i="1" s="1"/>
  <c r="AE277" i="1"/>
  <c r="AQ277" i="1" s="1"/>
  <c r="O88" i="1"/>
  <c r="S88" i="1" s="1"/>
  <c r="T88" i="1" s="1"/>
  <c r="Y88" i="1"/>
  <c r="N88" i="1"/>
  <c r="Q88" i="1" s="1"/>
  <c r="R88" i="1" s="1"/>
  <c r="V88" i="1" l="1"/>
  <c r="L88" i="1" s="1"/>
  <c r="M88" i="1" s="1"/>
  <c r="AF277" i="1"/>
  <c r="AG277" i="1"/>
  <c r="AJ277" i="1" s="1"/>
  <c r="AK277" i="1" s="1"/>
  <c r="AM277" i="1"/>
  <c r="AX277" i="1"/>
  <c r="W88" i="1" l="1"/>
  <c r="X88" i="1" s="1"/>
  <c r="Z88" i="1" s="1"/>
  <c r="AA88" i="1" s="1"/>
  <c r="K89" i="1" s="1"/>
  <c r="O89" i="1" s="1"/>
  <c r="S89" i="1" s="1"/>
  <c r="T89" i="1" s="1"/>
  <c r="AN277" i="1"/>
  <c r="AP277" i="1"/>
  <c r="AR277" i="1" s="1"/>
  <c r="AU277" i="1" s="1"/>
  <c r="N89" i="1"/>
  <c r="Q89" i="1" s="1"/>
  <c r="R89" i="1" s="1"/>
  <c r="Y89" i="1" l="1"/>
  <c r="AV277" i="1"/>
  <c r="AW277" i="1" s="1"/>
  <c r="AY277" i="1" s="1"/>
  <c r="AZ277" i="1" s="1"/>
  <c r="AD278" i="1" s="1"/>
  <c r="AE278" i="1"/>
  <c r="AQ278" i="1" s="1"/>
  <c r="V89" i="1"/>
  <c r="L89" i="1" s="1"/>
  <c r="M89" i="1" s="1"/>
  <c r="AF278" i="1" l="1"/>
  <c r="AX278" i="1"/>
  <c r="AM278" i="1"/>
  <c r="AG278" i="1"/>
  <c r="AJ278" i="1" s="1"/>
  <c r="AK278" i="1" s="1"/>
  <c r="W89" i="1"/>
  <c r="X89" i="1" s="1"/>
  <c r="Z89" i="1" s="1"/>
  <c r="AA89" i="1" s="1"/>
  <c r="K90" i="1" s="1"/>
  <c r="Y90" i="1" s="1"/>
  <c r="O90" i="1" l="1"/>
  <c r="S90" i="1" s="1"/>
  <c r="T90" i="1" s="1"/>
  <c r="N90" i="1"/>
  <c r="Q90" i="1" s="1"/>
  <c r="R90" i="1" s="1"/>
  <c r="V90" i="1" s="1"/>
  <c r="AN278" i="1"/>
  <c r="AP278" i="1"/>
  <c r="AR278" i="1" l="1"/>
  <c r="AU278" i="1" s="1"/>
  <c r="L90" i="1"/>
  <c r="M90" i="1" s="1"/>
  <c r="W90" i="1"/>
  <c r="X90" i="1" s="1"/>
  <c r="Z90" i="1" s="1"/>
  <c r="AA90" i="1" s="1"/>
  <c r="K91" i="1" s="1"/>
  <c r="AV278" i="1" l="1"/>
  <c r="AW278" i="1" s="1"/>
  <c r="AY278" i="1" s="1"/>
  <c r="AZ278" i="1" s="1"/>
  <c r="AD279" i="1" s="1"/>
  <c r="AE279" i="1"/>
  <c r="AQ279" i="1" s="1"/>
  <c r="O91" i="1"/>
  <c r="S91" i="1" s="1"/>
  <c r="T91" i="1" s="1"/>
  <c r="N91" i="1"/>
  <c r="Q91" i="1" s="1"/>
  <c r="Y91" i="1"/>
  <c r="AF279" i="1" l="1"/>
  <c r="AX279" i="1"/>
  <c r="AG279" i="1"/>
  <c r="AJ279" i="1" s="1"/>
  <c r="AK279" i="1" s="1"/>
  <c r="AM279" i="1"/>
  <c r="R91" i="1"/>
  <c r="V91" i="1" s="1"/>
  <c r="AN279" i="1" l="1"/>
  <c r="AP279" i="1"/>
  <c r="W91" i="1"/>
  <c r="X91" i="1" s="1"/>
  <c r="Z91" i="1" s="1"/>
  <c r="AA91" i="1" s="1"/>
  <c r="K92" i="1" s="1"/>
  <c r="L91" i="1"/>
  <c r="M91" i="1" s="1"/>
  <c r="AR279" i="1" l="1"/>
  <c r="AU279" i="1" s="1"/>
  <c r="N92" i="1"/>
  <c r="Q92" i="1" s="1"/>
  <c r="R92" i="1" s="1"/>
  <c r="O92" i="1"/>
  <c r="S92" i="1" s="1"/>
  <c r="T92" i="1" s="1"/>
  <c r="Y92" i="1"/>
  <c r="AE280" i="1" l="1"/>
  <c r="AQ280" i="1" s="1"/>
  <c r="AV279" i="1"/>
  <c r="AW279" i="1" s="1"/>
  <c r="AY279" i="1" s="1"/>
  <c r="AZ279" i="1" s="1"/>
  <c r="AD280" i="1" s="1"/>
  <c r="V92" i="1"/>
  <c r="AX280" i="1" l="1"/>
  <c r="AG280" i="1"/>
  <c r="AJ280" i="1" s="1"/>
  <c r="AM280" i="1"/>
  <c r="AF280" i="1"/>
  <c r="W92" i="1"/>
  <c r="X92" i="1" s="1"/>
  <c r="Z92" i="1" s="1"/>
  <c r="AA92" i="1" s="1"/>
  <c r="K93" i="1" s="1"/>
  <c r="L92" i="1"/>
  <c r="M92" i="1" s="1"/>
  <c r="AK280" i="1" l="1"/>
  <c r="AN280" i="1"/>
  <c r="AP280" i="1"/>
  <c r="Y93" i="1"/>
  <c r="O93" i="1"/>
  <c r="S93" i="1" s="1"/>
  <c r="T93" i="1" s="1"/>
  <c r="N93" i="1"/>
  <c r="Q93" i="1" s="1"/>
  <c r="R93" i="1" s="1"/>
  <c r="V93" i="1" l="1"/>
  <c r="L93" i="1" s="1"/>
  <c r="M93" i="1" s="1"/>
  <c r="AR280" i="1"/>
  <c r="AU280" i="1" s="1"/>
  <c r="W93" i="1" l="1"/>
  <c r="X93" i="1" s="1"/>
  <c r="Z93" i="1" s="1"/>
  <c r="AA93" i="1" s="1"/>
  <c r="K94" i="1" s="1"/>
  <c r="N94" i="1" s="1"/>
  <c r="Q94" i="1" s="1"/>
  <c r="AV280" i="1"/>
  <c r="AW280" i="1" s="1"/>
  <c r="AY280" i="1" s="1"/>
  <c r="AZ280" i="1" s="1"/>
  <c r="AD281" i="1" s="1"/>
  <c r="AE281" i="1"/>
  <c r="AQ281" i="1" s="1"/>
  <c r="O94" i="1" l="1"/>
  <c r="S94" i="1" s="1"/>
  <c r="T94" i="1" s="1"/>
  <c r="Y94" i="1"/>
  <c r="AF281" i="1"/>
  <c r="AX281" i="1"/>
  <c r="AG281" i="1"/>
  <c r="AJ281" i="1" s="1"/>
  <c r="AM281" i="1"/>
  <c r="R94" i="1"/>
  <c r="AK281" i="1" l="1"/>
  <c r="V94" i="1"/>
  <c r="L94" i="1" s="1"/>
  <c r="M94" i="1" s="1"/>
  <c r="AN281" i="1"/>
  <c r="AP281" i="1"/>
  <c r="AR281" i="1" s="1"/>
  <c r="AU281" i="1" s="1"/>
  <c r="W94" i="1"/>
  <c r="X94" i="1" s="1"/>
  <c r="Z94" i="1" s="1"/>
  <c r="AA94" i="1" s="1"/>
  <c r="K95" i="1" s="1"/>
  <c r="AE282" i="1" l="1"/>
  <c r="AQ282" i="1" s="1"/>
  <c r="AV281" i="1"/>
  <c r="AW281" i="1" s="1"/>
  <c r="AY281" i="1" s="1"/>
  <c r="AZ281" i="1" s="1"/>
  <c r="AD282" i="1" s="1"/>
  <c r="N95" i="1"/>
  <c r="Q95" i="1" s="1"/>
  <c r="Y95" i="1"/>
  <c r="O95" i="1"/>
  <c r="S95" i="1" s="1"/>
  <c r="T95" i="1" s="1"/>
  <c r="AX282" i="1" l="1"/>
  <c r="AM282" i="1"/>
  <c r="AG282" i="1"/>
  <c r="AJ282" i="1" s="1"/>
  <c r="AF282" i="1"/>
  <c r="R95" i="1"/>
  <c r="V95" i="1" s="1"/>
  <c r="AK282" i="1" l="1"/>
  <c r="AN282" i="1"/>
  <c r="AP282" i="1"/>
  <c r="L95" i="1"/>
  <c r="M95" i="1" s="1"/>
  <c r="W95" i="1"/>
  <c r="X95" i="1" s="1"/>
  <c r="Z95" i="1" s="1"/>
  <c r="AA95" i="1" s="1"/>
  <c r="K96" i="1" s="1"/>
  <c r="AR282" i="1" l="1"/>
  <c r="AU282" i="1" s="1"/>
  <c r="AE283" i="1"/>
  <c r="AQ283" i="1" s="1"/>
  <c r="AV282" i="1"/>
  <c r="AW282" i="1" s="1"/>
  <c r="AY282" i="1" s="1"/>
  <c r="AZ282" i="1" s="1"/>
  <c r="AD283" i="1" s="1"/>
  <c r="Y96" i="1"/>
  <c r="N96" i="1"/>
  <c r="Q96" i="1" s="1"/>
  <c r="O96" i="1"/>
  <c r="S96" i="1" s="1"/>
  <c r="T96" i="1" s="1"/>
  <c r="AG283" i="1" l="1"/>
  <c r="AJ283" i="1" s="1"/>
  <c r="AX283" i="1"/>
  <c r="AM283" i="1"/>
  <c r="AF283" i="1"/>
  <c r="R96" i="1"/>
  <c r="V96" i="1" s="1"/>
  <c r="AK283" i="1" l="1"/>
  <c r="AP283" i="1"/>
  <c r="AN283" i="1"/>
  <c r="W96" i="1"/>
  <c r="X96" i="1" s="1"/>
  <c r="Z96" i="1" s="1"/>
  <c r="AA96" i="1" s="1"/>
  <c r="K97" i="1" s="1"/>
  <c r="L96" i="1"/>
  <c r="M96" i="1" s="1"/>
  <c r="AR283" i="1" l="1"/>
  <c r="AU283" i="1" s="1"/>
  <c r="Y97" i="1"/>
  <c r="N97" i="1"/>
  <c r="Q97" i="1" s="1"/>
  <c r="R97" i="1" s="1"/>
  <c r="O97" i="1"/>
  <c r="S97" i="1" s="1"/>
  <c r="T97" i="1" s="1"/>
  <c r="AV283" i="1" l="1"/>
  <c r="AW283" i="1" s="1"/>
  <c r="AY283" i="1" s="1"/>
  <c r="AZ283" i="1" s="1"/>
  <c r="AD284" i="1" s="1"/>
  <c r="AE284" i="1"/>
  <c r="AQ284" i="1" s="1"/>
  <c r="V97" i="1"/>
  <c r="AF284" i="1" l="1"/>
  <c r="AX284" i="1"/>
  <c r="AM284" i="1"/>
  <c r="AG284" i="1"/>
  <c r="AJ284" i="1" s="1"/>
  <c r="AK284" i="1" s="1"/>
  <c r="W97" i="1"/>
  <c r="X97" i="1" s="1"/>
  <c r="Z97" i="1" s="1"/>
  <c r="AA97" i="1" s="1"/>
  <c r="K98" i="1" s="1"/>
  <c r="L97" i="1"/>
  <c r="M97" i="1" s="1"/>
  <c r="AN284" i="1" l="1"/>
  <c r="AP284" i="1"/>
  <c r="Y98" i="1"/>
  <c r="O98" i="1"/>
  <c r="S98" i="1" s="1"/>
  <c r="T98" i="1" s="1"/>
  <c r="N98" i="1"/>
  <c r="Q98" i="1" s="1"/>
  <c r="R98" i="1" s="1"/>
  <c r="AR284" i="1" l="1"/>
  <c r="AU284" i="1" s="1"/>
  <c r="V98" i="1"/>
  <c r="W98" i="1" s="1"/>
  <c r="X98" i="1" s="1"/>
  <c r="Z98" i="1" s="1"/>
  <c r="AA98" i="1" s="1"/>
  <c r="K99" i="1" s="1"/>
  <c r="AE285" i="1" l="1"/>
  <c r="AQ285" i="1" s="1"/>
  <c r="AV284" i="1"/>
  <c r="AW284" i="1" s="1"/>
  <c r="AY284" i="1" s="1"/>
  <c r="AZ284" i="1" s="1"/>
  <c r="AD285" i="1" s="1"/>
  <c r="L98" i="1"/>
  <c r="M98" i="1" s="1"/>
  <c r="O99" i="1"/>
  <c r="S99" i="1" s="1"/>
  <c r="Y99" i="1"/>
  <c r="N99" i="1"/>
  <c r="Q99" i="1" s="1"/>
  <c r="AG285" i="1" l="1"/>
  <c r="AJ285" i="1" s="1"/>
  <c r="AM285" i="1"/>
  <c r="AX285" i="1"/>
  <c r="AF285" i="1"/>
  <c r="T99" i="1"/>
  <c r="R99" i="1"/>
  <c r="AK285" i="1" l="1"/>
  <c r="AP285" i="1"/>
  <c r="AN285" i="1"/>
  <c r="V99" i="1"/>
  <c r="L99" i="1" s="1"/>
  <c r="M99" i="1" s="1"/>
  <c r="W99" i="1" l="1"/>
  <c r="X99" i="1" s="1"/>
  <c r="Z99" i="1" s="1"/>
  <c r="AA99" i="1" s="1"/>
  <c r="K100" i="1" s="1"/>
  <c r="Y100" i="1" s="1"/>
  <c r="AR285" i="1"/>
  <c r="AU285" i="1" s="1"/>
  <c r="N100" i="1" l="1"/>
  <c r="Q100" i="1" s="1"/>
  <c r="R100" i="1" s="1"/>
  <c r="O100" i="1"/>
  <c r="S100" i="1" s="1"/>
  <c r="T100" i="1" s="1"/>
  <c r="AV285" i="1"/>
  <c r="AW285" i="1" s="1"/>
  <c r="AY285" i="1" s="1"/>
  <c r="AZ285" i="1" s="1"/>
  <c r="AD286" i="1" s="1"/>
  <c r="AE286" i="1"/>
  <c r="AQ286" i="1" s="1"/>
  <c r="V100" i="1" l="1"/>
  <c r="W100" i="1"/>
  <c r="X100" i="1" s="1"/>
  <c r="Z100" i="1" s="1"/>
  <c r="AA100" i="1" s="1"/>
  <c r="K101" i="1" s="1"/>
  <c r="O101" i="1" s="1"/>
  <c r="S101" i="1" s="1"/>
  <c r="L100" i="1"/>
  <c r="M100" i="1" s="1"/>
  <c r="AF286" i="1"/>
  <c r="AG286" i="1"/>
  <c r="AJ286" i="1" s="1"/>
  <c r="AX286" i="1"/>
  <c r="AM286" i="1"/>
  <c r="AK286" i="1" l="1"/>
  <c r="T101" i="1"/>
  <c r="N101" i="1"/>
  <c r="Q101" i="1" s="1"/>
  <c r="R101" i="1" s="1"/>
  <c r="V101" i="1" s="1"/>
  <c r="Y101" i="1"/>
  <c r="AP286" i="1"/>
  <c r="AN286" i="1"/>
  <c r="AR286" i="1" l="1"/>
  <c r="AU286" i="1" s="1"/>
  <c r="W101" i="1"/>
  <c r="X101" i="1" s="1"/>
  <c r="Z101" i="1" s="1"/>
  <c r="AA101" i="1" s="1"/>
  <c r="K102" i="1" s="1"/>
  <c r="L101" i="1"/>
  <c r="M101" i="1" s="1"/>
  <c r="AE287" i="1" l="1"/>
  <c r="AQ287" i="1" s="1"/>
  <c r="AV286" i="1"/>
  <c r="AW286" i="1" s="1"/>
  <c r="AY286" i="1" s="1"/>
  <c r="AZ286" i="1" s="1"/>
  <c r="AD287" i="1" s="1"/>
  <c r="Y102" i="1"/>
  <c r="O102" i="1"/>
  <c r="S102" i="1" s="1"/>
  <c r="T102" i="1" s="1"/>
  <c r="N102" i="1"/>
  <c r="Q102" i="1" s="1"/>
  <c r="R102" i="1" s="1"/>
  <c r="V102" i="1" l="1"/>
  <c r="L102" i="1" s="1"/>
  <c r="M102" i="1" s="1"/>
  <c r="AM287" i="1"/>
  <c r="AG287" i="1"/>
  <c r="AJ287" i="1" s="1"/>
  <c r="AX287" i="1"/>
  <c r="AF287" i="1"/>
  <c r="AK287" i="1" l="1"/>
  <c r="W102" i="1"/>
  <c r="X102" i="1" s="1"/>
  <c r="Z102" i="1" s="1"/>
  <c r="AA102" i="1" s="1"/>
  <c r="K103" i="1" s="1"/>
  <c r="N103" i="1" s="1"/>
  <c r="Q103" i="1" s="1"/>
  <c r="AN287" i="1"/>
  <c r="AP287" i="1"/>
  <c r="AR287" i="1" s="1"/>
  <c r="AU287" i="1" s="1"/>
  <c r="O103" i="1" l="1"/>
  <c r="S103" i="1" s="1"/>
  <c r="T103" i="1" s="1"/>
  <c r="Y103" i="1"/>
  <c r="AE288" i="1"/>
  <c r="AQ288" i="1" s="1"/>
  <c r="AV287" i="1"/>
  <c r="AW287" i="1" s="1"/>
  <c r="AY287" i="1" s="1"/>
  <c r="AZ287" i="1" s="1"/>
  <c r="AD288" i="1" s="1"/>
  <c r="R103" i="1"/>
  <c r="V103" i="1" l="1"/>
  <c r="W103" i="1" s="1"/>
  <c r="X103" i="1" s="1"/>
  <c r="Z103" i="1" s="1"/>
  <c r="AA103" i="1" s="1"/>
  <c r="K104" i="1" s="1"/>
  <c r="AM288" i="1"/>
  <c r="AG288" i="1"/>
  <c r="AJ288" i="1" s="1"/>
  <c r="AX288" i="1"/>
  <c r="AF288" i="1"/>
  <c r="L103" i="1" l="1"/>
  <c r="M103" i="1" s="1"/>
  <c r="AK288" i="1"/>
  <c r="AN288" i="1"/>
  <c r="AP288" i="1"/>
  <c r="Y104" i="1"/>
  <c r="N104" i="1"/>
  <c r="Q104" i="1" s="1"/>
  <c r="O104" i="1"/>
  <c r="S104" i="1" s="1"/>
  <c r="T104" i="1" s="1"/>
  <c r="AR288" i="1" l="1"/>
  <c r="AU288" i="1" s="1"/>
  <c r="R104" i="1"/>
  <c r="V104" i="1" s="1"/>
  <c r="AE289" i="1" l="1"/>
  <c r="AQ289" i="1" s="1"/>
  <c r="AV288" i="1"/>
  <c r="AW288" i="1" s="1"/>
  <c r="AY288" i="1" s="1"/>
  <c r="AZ288" i="1" s="1"/>
  <c r="AD289" i="1" s="1"/>
  <c r="W104" i="1"/>
  <c r="X104" i="1" s="1"/>
  <c r="Z104" i="1" s="1"/>
  <c r="AA104" i="1" s="1"/>
  <c r="K105" i="1" s="1"/>
  <c r="L104" i="1"/>
  <c r="M104" i="1" s="1"/>
  <c r="AM289" i="1" l="1"/>
  <c r="AX289" i="1"/>
  <c r="AG289" i="1"/>
  <c r="AJ289" i="1" s="1"/>
  <c r="AF289" i="1"/>
  <c r="Y105" i="1"/>
  <c r="O105" i="1"/>
  <c r="S105" i="1" s="1"/>
  <c r="T105" i="1" s="1"/>
  <c r="N105" i="1"/>
  <c r="Q105" i="1" s="1"/>
  <c r="R105" i="1" s="1"/>
  <c r="AK289" i="1" l="1"/>
  <c r="AN289" i="1"/>
  <c r="AP289" i="1"/>
  <c r="AR289" i="1" s="1"/>
  <c r="AU289" i="1" s="1"/>
  <c r="V105" i="1"/>
  <c r="L105" i="1" s="1"/>
  <c r="M105" i="1" s="1"/>
  <c r="AE290" i="1" l="1"/>
  <c r="AQ290" i="1" s="1"/>
  <c r="AV289" i="1"/>
  <c r="AW289" i="1" s="1"/>
  <c r="AY289" i="1" s="1"/>
  <c r="AZ289" i="1" s="1"/>
  <c r="AD290" i="1" s="1"/>
  <c r="W105" i="1"/>
  <c r="X105" i="1" s="1"/>
  <c r="Z105" i="1" s="1"/>
  <c r="AA105" i="1" s="1"/>
  <c r="K106" i="1" s="1"/>
  <c r="Y106" i="1" s="1"/>
  <c r="AM290" i="1" l="1"/>
  <c r="AG290" i="1"/>
  <c r="AJ290" i="1" s="1"/>
  <c r="AX290" i="1"/>
  <c r="AF290" i="1"/>
  <c r="O106" i="1"/>
  <c r="S106" i="1" s="1"/>
  <c r="T106" i="1" s="1"/>
  <c r="N106" i="1"/>
  <c r="Q106" i="1" s="1"/>
  <c r="R106" i="1" s="1"/>
  <c r="V106" i="1" s="1"/>
  <c r="AK290" i="1" l="1"/>
  <c r="AN290" i="1"/>
  <c r="AP290" i="1"/>
  <c r="W106" i="1"/>
  <c r="X106" i="1" s="1"/>
  <c r="Z106" i="1" s="1"/>
  <c r="AA106" i="1" s="1"/>
  <c r="K107" i="1" s="1"/>
  <c r="L106" i="1"/>
  <c r="M106" i="1" s="1"/>
  <c r="AR290" i="1" l="1"/>
  <c r="AU290" i="1" s="1"/>
  <c r="N107" i="1"/>
  <c r="Q107" i="1" s="1"/>
  <c r="R107" i="1" s="1"/>
  <c r="O107" i="1"/>
  <c r="S107" i="1" s="1"/>
  <c r="T107" i="1" s="1"/>
  <c r="Y107" i="1"/>
  <c r="AE291" i="1" l="1"/>
  <c r="AQ291" i="1" s="1"/>
  <c r="AV290" i="1"/>
  <c r="AW290" i="1" s="1"/>
  <c r="AY290" i="1" s="1"/>
  <c r="AZ290" i="1" s="1"/>
  <c r="AD291" i="1" s="1"/>
  <c r="V107" i="1"/>
  <c r="L107" i="1" s="1"/>
  <c r="M107" i="1" s="1"/>
  <c r="W107" i="1" l="1"/>
  <c r="X107" i="1" s="1"/>
  <c r="Z107" i="1" s="1"/>
  <c r="AA107" i="1" s="1"/>
  <c r="K108" i="1" s="1"/>
  <c r="Y108" i="1" s="1"/>
  <c r="AG291" i="1"/>
  <c r="AJ291" i="1" s="1"/>
  <c r="AM291" i="1"/>
  <c r="AX291" i="1"/>
  <c r="AF291" i="1"/>
  <c r="N108" i="1" l="1"/>
  <c r="Q108" i="1" s="1"/>
  <c r="R108" i="1" s="1"/>
  <c r="O108" i="1"/>
  <c r="S108" i="1" s="1"/>
  <c r="T108" i="1" s="1"/>
  <c r="AK291" i="1"/>
  <c r="AN291" i="1"/>
  <c r="AP291" i="1"/>
  <c r="AR291" i="1" l="1"/>
  <c r="AU291" i="1" s="1"/>
  <c r="V108" i="1"/>
  <c r="W108" i="1" s="1"/>
  <c r="X108" i="1" s="1"/>
  <c r="Z108" i="1" s="1"/>
  <c r="AA108" i="1" s="1"/>
  <c r="K109" i="1" s="1"/>
  <c r="AE292" i="1"/>
  <c r="AQ292" i="1" s="1"/>
  <c r="AV291" i="1"/>
  <c r="AW291" i="1" s="1"/>
  <c r="AY291" i="1" s="1"/>
  <c r="AZ291" i="1" s="1"/>
  <c r="AD292" i="1" s="1"/>
  <c r="L108" i="1"/>
  <c r="M108" i="1" s="1"/>
  <c r="Y109" i="1"/>
  <c r="O109" i="1"/>
  <c r="S109" i="1" s="1"/>
  <c r="N109" i="1"/>
  <c r="Q109" i="1" s="1"/>
  <c r="T109" i="1" l="1"/>
  <c r="AX292" i="1"/>
  <c r="AG292" i="1"/>
  <c r="AJ292" i="1" s="1"/>
  <c r="AK292" i="1" s="1"/>
  <c r="AM292" i="1"/>
  <c r="AF292" i="1"/>
  <c r="R109" i="1"/>
  <c r="V109" i="1" l="1"/>
  <c r="L109" i="1" s="1"/>
  <c r="M109" i="1" s="1"/>
  <c r="AN292" i="1"/>
  <c r="AP292" i="1"/>
  <c r="W109" i="1" l="1"/>
  <c r="X109" i="1" s="1"/>
  <c r="Z109" i="1" s="1"/>
  <c r="AA109" i="1" s="1"/>
  <c r="K110" i="1" s="1"/>
  <c r="O110" i="1" s="1"/>
  <c r="S110" i="1" s="1"/>
  <c r="T110" i="1" s="1"/>
  <c r="AR292" i="1"/>
  <c r="AU292" i="1" s="1"/>
  <c r="Y110" i="1"/>
  <c r="N110" i="1" l="1"/>
  <c r="Q110" i="1" s="1"/>
  <c r="R110" i="1" s="1"/>
  <c r="V110" i="1" s="1"/>
  <c r="AE293" i="1"/>
  <c r="AQ293" i="1" s="1"/>
  <c r="AV292" i="1"/>
  <c r="AW292" i="1" s="1"/>
  <c r="AY292" i="1" s="1"/>
  <c r="AZ292" i="1" s="1"/>
  <c r="AD293" i="1" s="1"/>
  <c r="L110" i="1" l="1"/>
  <c r="M110" i="1" s="1"/>
  <c r="W110" i="1"/>
  <c r="X110" i="1" s="1"/>
  <c r="Z110" i="1" s="1"/>
  <c r="AA110" i="1" s="1"/>
  <c r="K111" i="1" s="1"/>
  <c r="Y111" i="1" s="1"/>
  <c r="AG293" i="1"/>
  <c r="AJ293" i="1" s="1"/>
  <c r="AM293" i="1"/>
  <c r="AX293" i="1"/>
  <c r="AF293" i="1"/>
  <c r="O111" i="1"/>
  <c r="S111" i="1" s="1"/>
  <c r="T111" i="1" s="1"/>
  <c r="N111" i="1"/>
  <c r="Q111" i="1" s="1"/>
  <c r="R111" i="1" s="1"/>
  <c r="AK293" i="1" l="1"/>
  <c r="AN293" i="1"/>
  <c r="AP293" i="1"/>
  <c r="V111" i="1"/>
  <c r="W111" i="1" s="1"/>
  <c r="X111" i="1" s="1"/>
  <c r="Z111" i="1" s="1"/>
  <c r="AA111" i="1" s="1"/>
  <c r="K112" i="1" s="1"/>
  <c r="AR293" i="1" l="1"/>
  <c r="AU293" i="1" s="1"/>
  <c r="L111" i="1"/>
  <c r="M111" i="1" s="1"/>
  <c r="AV293" i="1"/>
  <c r="AW293" i="1" s="1"/>
  <c r="AY293" i="1" s="1"/>
  <c r="AZ293" i="1" s="1"/>
  <c r="AD294" i="1" s="1"/>
  <c r="AE294" i="1"/>
  <c r="AQ294" i="1" s="1"/>
  <c r="Y112" i="1"/>
  <c r="O112" i="1"/>
  <c r="S112" i="1" s="1"/>
  <c r="N112" i="1"/>
  <c r="Q112" i="1" s="1"/>
  <c r="R112" i="1" l="1"/>
  <c r="T112" i="1"/>
  <c r="V112" i="1" s="1"/>
  <c r="L112" i="1" s="1"/>
  <c r="M112" i="1" s="1"/>
  <c r="AF294" i="1"/>
  <c r="AX294" i="1"/>
  <c r="AG294" i="1"/>
  <c r="AJ294" i="1" s="1"/>
  <c r="AM294" i="1"/>
  <c r="AK294" i="1" l="1"/>
  <c r="W112" i="1"/>
  <c r="X112" i="1" s="1"/>
  <c r="Z112" i="1" s="1"/>
  <c r="AA112" i="1" s="1"/>
  <c r="K113" i="1" s="1"/>
  <c r="N113" i="1" s="1"/>
  <c r="Q113" i="1" s="1"/>
  <c r="R113" i="1" s="1"/>
  <c r="AN294" i="1"/>
  <c r="AP294" i="1"/>
  <c r="O113" i="1"/>
  <c r="S113" i="1" s="1"/>
  <c r="T113" i="1" s="1"/>
  <c r="Y113" i="1" l="1"/>
  <c r="AR294" i="1"/>
  <c r="AU294" i="1" s="1"/>
  <c r="V113" i="1"/>
  <c r="L113" i="1" s="1"/>
  <c r="M113" i="1" s="1"/>
  <c r="W113" i="1" l="1"/>
  <c r="X113" i="1" s="1"/>
  <c r="Z113" i="1" s="1"/>
  <c r="AA113" i="1" s="1"/>
  <c r="K114" i="1" s="1"/>
  <c r="AV294" i="1"/>
  <c r="AW294" i="1" s="1"/>
  <c r="AY294" i="1" s="1"/>
  <c r="AZ294" i="1" s="1"/>
  <c r="AD295" i="1" s="1"/>
  <c r="AE295" i="1"/>
  <c r="AQ295" i="1" s="1"/>
  <c r="Y114" i="1"/>
  <c r="O114" i="1"/>
  <c r="S114" i="1" s="1"/>
  <c r="T114" i="1" s="1"/>
  <c r="N114" i="1"/>
  <c r="Q114" i="1" s="1"/>
  <c r="R114" i="1" s="1"/>
  <c r="AF295" i="1" l="1"/>
  <c r="AM295" i="1"/>
  <c r="AX295" i="1"/>
  <c r="AG295" i="1"/>
  <c r="AJ295" i="1" s="1"/>
  <c r="AK295" i="1" s="1"/>
  <c r="V114" i="1"/>
  <c r="L114" i="1" s="1"/>
  <c r="M114" i="1" s="1"/>
  <c r="AN295" i="1" l="1"/>
  <c r="AP295" i="1"/>
  <c r="W114" i="1"/>
  <c r="X114" i="1" s="1"/>
  <c r="Z114" i="1" s="1"/>
  <c r="AA114" i="1" s="1"/>
  <c r="K115" i="1" s="1"/>
  <c r="N115" i="1" s="1"/>
  <c r="Q115" i="1" s="1"/>
  <c r="R115" i="1" s="1"/>
  <c r="O115" i="1" l="1"/>
  <c r="S115" i="1" s="1"/>
  <c r="T115" i="1" s="1"/>
  <c r="V115" i="1" s="1"/>
  <c r="L115" i="1" s="1"/>
  <c r="M115" i="1" s="1"/>
  <c r="Y115" i="1"/>
  <c r="AR295" i="1"/>
  <c r="AU295" i="1" s="1"/>
  <c r="AE296" i="1" l="1"/>
  <c r="AQ296" i="1" s="1"/>
  <c r="AV295" i="1"/>
  <c r="AW295" i="1" s="1"/>
  <c r="AY295" i="1" s="1"/>
  <c r="AZ295" i="1" s="1"/>
  <c r="AD296" i="1" s="1"/>
  <c r="W115" i="1"/>
  <c r="X115" i="1" s="1"/>
  <c r="Z115" i="1" s="1"/>
  <c r="AA115" i="1" s="1"/>
  <c r="K116" i="1" s="1"/>
  <c r="N116" i="1" s="1"/>
  <c r="Q116" i="1" s="1"/>
  <c r="R116" i="1" s="1"/>
  <c r="AM296" i="1" l="1"/>
  <c r="AG296" i="1"/>
  <c r="AJ296" i="1" s="1"/>
  <c r="AX296" i="1"/>
  <c r="AF296" i="1"/>
  <c r="Y116" i="1"/>
  <c r="O116" i="1"/>
  <c r="S116" i="1" s="1"/>
  <c r="T116" i="1" s="1"/>
  <c r="V116" i="1" s="1"/>
  <c r="AK296" i="1" l="1"/>
  <c r="AN296" i="1"/>
  <c r="AP296" i="1"/>
  <c r="W116" i="1"/>
  <c r="X116" i="1" s="1"/>
  <c r="Z116" i="1" s="1"/>
  <c r="AA116" i="1" s="1"/>
  <c r="K117" i="1" s="1"/>
  <c r="O117" i="1" s="1"/>
  <c r="S117" i="1" s="1"/>
  <c r="T117" i="1" s="1"/>
  <c r="L116" i="1"/>
  <c r="M116" i="1" s="1"/>
  <c r="N117" i="1" l="1"/>
  <c r="Q117" i="1" s="1"/>
  <c r="R117" i="1" s="1"/>
  <c r="V117" i="1" s="1"/>
  <c r="Y117" i="1"/>
  <c r="AR296" i="1"/>
  <c r="AU296" i="1" s="1"/>
  <c r="AE297" i="1" l="1"/>
  <c r="AQ297" i="1" s="1"/>
  <c r="AV296" i="1"/>
  <c r="AW296" i="1" s="1"/>
  <c r="AY296" i="1" s="1"/>
  <c r="AZ296" i="1" s="1"/>
  <c r="AD297" i="1" s="1"/>
  <c r="W117" i="1"/>
  <c r="X117" i="1" s="1"/>
  <c r="Z117" i="1" s="1"/>
  <c r="AA117" i="1" s="1"/>
  <c r="K118" i="1" s="1"/>
  <c r="L117" i="1"/>
  <c r="M117" i="1" s="1"/>
  <c r="AM297" i="1" l="1"/>
  <c r="AX297" i="1"/>
  <c r="AG297" i="1"/>
  <c r="AJ297" i="1" s="1"/>
  <c r="AF297" i="1"/>
  <c r="O118" i="1"/>
  <c r="S118" i="1" s="1"/>
  <c r="T118" i="1" s="1"/>
  <c r="N118" i="1"/>
  <c r="Q118" i="1" s="1"/>
  <c r="R118" i="1" s="1"/>
  <c r="Y118" i="1"/>
  <c r="AK297" i="1" l="1"/>
  <c r="AN297" i="1"/>
  <c r="AP297" i="1"/>
  <c r="V118" i="1"/>
  <c r="W118" i="1" s="1"/>
  <c r="X118" i="1" s="1"/>
  <c r="Z118" i="1" s="1"/>
  <c r="AA118" i="1" s="1"/>
  <c r="K119" i="1" s="1"/>
  <c r="AR297" i="1" l="1"/>
  <c r="AU297" i="1" s="1"/>
  <c r="L118" i="1"/>
  <c r="M118" i="1" s="1"/>
  <c r="N119" i="1"/>
  <c r="Q119" i="1" s="1"/>
  <c r="O119" i="1"/>
  <c r="S119" i="1" s="1"/>
  <c r="Y119" i="1"/>
  <c r="T119" i="1" l="1"/>
  <c r="AE298" i="1"/>
  <c r="AQ298" i="1" s="1"/>
  <c r="AV297" i="1"/>
  <c r="AW297" i="1" s="1"/>
  <c r="AY297" i="1" s="1"/>
  <c r="AZ297" i="1" s="1"/>
  <c r="AD298" i="1" s="1"/>
  <c r="R119" i="1"/>
  <c r="V119" i="1" s="1"/>
  <c r="AG298" i="1" l="1"/>
  <c r="AJ298" i="1" s="1"/>
  <c r="AX298" i="1"/>
  <c r="AM298" i="1"/>
  <c r="AF298" i="1"/>
  <c r="L119" i="1"/>
  <c r="M119" i="1" s="1"/>
  <c r="W119" i="1"/>
  <c r="X119" i="1" s="1"/>
  <c r="Z119" i="1" s="1"/>
  <c r="AA119" i="1" s="1"/>
  <c r="K120" i="1" s="1"/>
  <c r="AK298" i="1" l="1"/>
  <c r="AP298" i="1"/>
  <c r="AN298" i="1"/>
  <c r="O120" i="1"/>
  <c r="S120" i="1" s="1"/>
  <c r="T120" i="1" s="1"/>
  <c r="N120" i="1"/>
  <c r="Q120" i="1" s="1"/>
  <c r="R120" i="1" s="1"/>
  <c r="Y120" i="1"/>
  <c r="V120" i="1" l="1"/>
  <c r="L120" i="1" s="1"/>
  <c r="M120" i="1" s="1"/>
  <c r="AR298" i="1"/>
  <c r="AU298" i="1" s="1"/>
  <c r="W120" i="1" l="1"/>
  <c r="X120" i="1" s="1"/>
  <c r="Z120" i="1" s="1"/>
  <c r="AA120" i="1" s="1"/>
  <c r="K121" i="1" s="1"/>
  <c r="Y121" i="1" s="1"/>
  <c r="AV298" i="1"/>
  <c r="AW298" i="1" s="1"/>
  <c r="AY298" i="1" s="1"/>
  <c r="AZ298" i="1" s="1"/>
  <c r="AD299" i="1" s="1"/>
  <c r="AE299" i="1"/>
  <c r="AQ299" i="1" s="1"/>
  <c r="O121" i="1" l="1"/>
  <c r="S121" i="1" s="1"/>
  <c r="T121" i="1" s="1"/>
  <c r="N121" i="1"/>
  <c r="Q121" i="1" s="1"/>
  <c r="R121" i="1" s="1"/>
  <c r="AF299" i="1"/>
  <c r="AG299" i="1"/>
  <c r="AJ299" i="1" s="1"/>
  <c r="AX299" i="1"/>
  <c r="AM299" i="1"/>
  <c r="AK299" i="1" l="1"/>
  <c r="V121" i="1"/>
  <c r="AN299" i="1"/>
  <c r="AP299" i="1"/>
  <c r="W121" i="1"/>
  <c r="X121" i="1" s="1"/>
  <c r="Z121" i="1" s="1"/>
  <c r="AA121" i="1" s="1"/>
  <c r="K122" i="1" s="1"/>
  <c r="L121" i="1"/>
  <c r="M121" i="1" s="1"/>
  <c r="AR299" i="1" l="1"/>
  <c r="AU299" i="1" s="1"/>
  <c r="O122" i="1"/>
  <c r="S122" i="1" s="1"/>
  <c r="T122" i="1" s="1"/>
  <c r="Y122" i="1"/>
  <c r="N122" i="1"/>
  <c r="Q122" i="1" s="1"/>
  <c r="R122" i="1" s="1"/>
  <c r="AV299" i="1" l="1"/>
  <c r="AW299" i="1" s="1"/>
  <c r="AY299" i="1" s="1"/>
  <c r="AZ299" i="1" s="1"/>
  <c r="AD300" i="1" s="1"/>
  <c r="AE300" i="1"/>
  <c r="AQ300" i="1" s="1"/>
  <c r="V122" i="1"/>
  <c r="L122" i="1" s="1"/>
  <c r="M122" i="1" s="1"/>
  <c r="AF300" i="1" l="1"/>
  <c r="AX300" i="1"/>
  <c r="AG300" i="1"/>
  <c r="AJ300" i="1" s="1"/>
  <c r="AK300" i="1" s="1"/>
  <c r="AM300" i="1"/>
  <c r="W122" i="1"/>
  <c r="X122" i="1" s="1"/>
  <c r="Z122" i="1" s="1"/>
  <c r="AA122" i="1" s="1"/>
  <c r="K123" i="1" s="1"/>
  <c r="Y123" i="1" s="1"/>
  <c r="O123" i="1" l="1"/>
  <c r="S123" i="1" s="1"/>
  <c r="T123" i="1" s="1"/>
  <c r="AN300" i="1"/>
  <c r="AP300" i="1"/>
  <c r="N123" i="1"/>
  <c r="Q123" i="1" s="1"/>
  <c r="R123" i="1" s="1"/>
  <c r="V123" i="1" s="1"/>
  <c r="AR300" i="1" l="1"/>
  <c r="AU300" i="1" s="1"/>
  <c r="W123" i="1"/>
  <c r="X123" i="1" s="1"/>
  <c r="Z123" i="1" s="1"/>
  <c r="AA123" i="1" s="1"/>
  <c r="K124" i="1" s="1"/>
  <c r="L123" i="1"/>
  <c r="M123" i="1" s="1"/>
  <c r="AV300" i="1" l="1"/>
  <c r="AW300" i="1" s="1"/>
  <c r="AY300" i="1" s="1"/>
  <c r="AZ300" i="1" s="1"/>
  <c r="AD301" i="1" s="1"/>
  <c r="AE301" i="1"/>
  <c r="AQ301" i="1" s="1"/>
  <c r="N124" i="1"/>
  <c r="Q124" i="1" s="1"/>
  <c r="O124" i="1"/>
  <c r="S124" i="1" s="1"/>
  <c r="T124" i="1" s="1"/>
  <c r="Y124" i="1"/>
  <c r="AF301" i="1" l="1"/>
  <c r="AX301" i="1"/>
  <c r="AG301" i="1"/>
  <c r="AJ301" i="1" s="1"/>
  <c r="AK301" i="1" s="1"/>
  <c r="AM301" i="1"/>
  <c r="R124" i="1"/>
  <c r="V124" i="1" s="1"/>
  <c r="AP301" i="1" l="1"/>
  <c r="AN301" i="1"/>
  <c r="W124" i="1"/>
  <c r="X124" i="1" s="1"/>
  <c r="Z124" i="1" s="1"/>
  <c r="AA124" i="1" s="1"/>
  <c r="K125" i="1" s="1"/>
  <c r="L124" i="1"/>
  <c r="M124" i="1" s="1"/>
  <c r="AR301" i="1" l="1"/>
  <c r="AU301" i="1" s="1"/>
  <c r="AV301" i="1" s="1"/>
  <c r="AW301" i="1" s="1"/>
  <c r="AY301" i="1" s="1"/>
  <c r="AZ301" i="1" s="1"/>
  <c r="AD302" i="1" s="1"/>
  <c r="Y125" i="1"/>
  <c r="N125" i="1"/>
  <c r="Q125" i="1" s="1"/>
  <c r="R125" i="1" s="1"/>
  <c r="O125" i="1"/>
  <c r="S125" i="1" s="1"/>
  <c r="T125" i="1" s="1"/>
  <c r="AE302" i="1" l="1"/>
  <c r="AQ302" i="1" s="1"/>
  <c r="AX302" i="1"/>
  <c r="AM302" i="1"/>
  <c r="AG302" i="1"/>
  <c r="AJ302" i="1" s="1"/>
  <c r="V125" i="1"/>
  <c r="W125" i="1" s="1"/>
  <c r="X125" i="1" s="1"/>
  <c r="Z125" i="1" s="1"/>
  <c r="AA125" i="1" s="1"/>
  <c r="K126" i="1" s="1"/>
  <c r="AF302" i="1" l="1"/>
  <c r="AK302" i="1" s="1"/>
  <c r="AP302" i="1"/>
  <c r="AN302" i="1"/>
  <c r="L125" i="1"/>
  <c r="M125" i="1" s="1"/>
  <c r="Y126" i="1"/>
  <c r="N126" i="1"/>
  <c r="Q126" i="1" s="1"/>
  <c r="O126" i="1"/>
  <c r="S126" i="1" s="1"/>
  <c r="R126" i="1" l="1"/>
  <c r="AR302" i="1"/>
  <c r="AU302" i="1" s="1"/>
  <c r="T126" i="1"/>
  <c r="V126" i="1" l="1"/>
  <c r="L126" i="1" s="1"/>
  <c r="M126" i="1" s="1"/>
  <c r="AE303" i="1"/>
  <c r="AQ303" i="1" s="1"/>
  <c r="AV302" i="1"/>
  <c r="AW302" i="1" s="1"/>
  <c r="AY302" i="1" s="1"/>
  <c r="AZ302" i="1" s="1"/>
  <c r="AD303" i="1" s="1"/>
  <c r="W126" i="1" l="1"/>
  <c r="X126" i="1" s="1"/>
  <c r="Z126" i="1" s="1"/>
  <c r="AA126" i="1" s="1"/>
  <c r="K127" i="1" s="1"/>
  <c r="O127" i="1" s="1"/>
  <c r="S127" i="1" s="1"/>
  <c r="T127" i="1" s="1"/>
  <c r="AG303" i="1"/>
  <c r="AJ303" i="1" s="1"/>
  <c r="AM303" i="1"/>
  <c r="AX303" i="1"/>
  <c r="AF303" i="1"/>
  <c r="Y127" i="1"/>
  <c r="N127" i="1"/>
  <c r="Q127" i="1" s="1"/>
  <c r="AK303" i="1" l="1"/>
  <c r="AP303" i="1"/>
  <c r="AN303" i="1"/>
  <c r="R127" i="1"/>
  <c r="V127" i="1" s="1"/>
  <c r="AR303" i="1" l="1"/>
  <c r="AU303" i="1" s="1"/>
  <c r="W127" i="1"/>
  <c r="X127" i="1" s="1"/>
  <c r="Z127" i="1" s="1"/>
  <c r="AA127" i="1" s="1"/>
  <c r="K128" i="1" s="1"/>
  <c r="L127" i="1"/>
  <c r="M127" i="1" s="1"/>
  <c r="AV303" i="1" l="1"/>
  <c r="AW303" i="1" s="1"/>
  <c r="AY303" i="1" s="1"/>
  <c r="AZ303" i="1" s="1"/>
  <c r="AD304" i="1" s="1"/>
  <c r="AE304" i="1"/>
  <c r="AQ304" i="1" s="1"/>
  <c r="Y128" i="1"/>
  <c r="O128" i="1"/>
  <c r="S128" i="1" s="1"/>
  <c r="T128" i="1" s="1"/>
  <c r="N128" i="1"/>
  <c r="Q128" i="1" s="1"/>
  <c r="R128" i="1" s="1"/>
  <c r="AF304" i="1" l="1"/>
  <c r="AG304" i="1"/>
  <c r="AJ304" i="1" s="1"/>
  <c r="AK304" i="1" s="1"/>
  <c r="AX304" i="1"/>
  <c r="AM304" i="1"/>
  <c r="V128" i="1"/>
  <c r="W128" i="1" s="1"/>
  <c r="X128" i="1" s="1"/>
  <c r="Z128" i="1" s="1"/>
  <c r="AA128" i="1" s="1"/>
  <c r="K129" i="1" s="1"/>
  <c r="AN304" i="1" l="1"/>
  <c r="AP304" i="1"/>
  <c r="L128" i="1"/>
  <c r="M128" i="1" s="1"/>
  <c r="O129" i="1"/>
  <c r="S129" i="1" s="1"/>
  <c r="Y129" i="1"/>
  <c r="N129" i="1"/>
  <c r="Q129" i="1" s="1"/>
  <c r="AR304" i="1" l="1"/>
  <c r="AU304" i="1" s="1"/>
  <c r="R129" i="1"/>
  <c r="T129" i="1"/>
  <c r="V129" i="1" l="1"/>
  <c r="W129" i="1" s="1"/>
  <c r="X129" i="1" s="1"/>
  <c r="Z129" i="1" s="1"/>
  <c r="AA129" i="1" s="1"/>
  <c r="K130" i="1" s="1"/>
  <c r="N130" i="1" s="1"/>
  <c r="Q130" i="1" s="1"/>
  <c r="AV304" i="1"/>
  <c r="AW304" i="1" s="1"/>
  <c r="AY304" i="1" s="1"/>
  <c r="AZ304" i="1" s="1"/>
  <c r="AD305" i="1" s="1"/>
  <c r="AE305" i="1"/>
  <c r="AQ305" i="1" s="1"/>
  <c r="Y130" i="1" l="1"/>
  <c r="L129" i="1"/>
  <c r="M129" i="1" s="1"/>
  <c r="R130" i="1" s="1"/>
  <c r="O130" i="1"/>
  <c r="S130" i="1" s="1"/>
  <c r="AF305" i="1"/>
  <c r="AG305" i="1"/>
  <c r="AJ305" i="1" s="1"/>
  <c r="AM305" i="1"/>
  <c r="AX305" i="1"/>
  <c r="T130" i="1" l="1"/>
  <c r="V130" i="1"/>
  <c r="W130" i="1" s="1"/>
  <c r="X130" i="1" s="1"/>
  <c r="Z130" i="1" s="1"/>
  <c r="AA130" i="1" s="1"/>
  <c r="K131" i="1" s="1"/>
  <c r="AK305" i="1"/>
  <c r="AN305" i="1"/>
  <c r="AP305" i="1"/>
  <c r="L130" i="1" l="1"/>
  <c r="M130" i="1" s="1"/>
  <c r="AR305" i="1"/>
  <c r="AU305" i="1" s="1"/>
  <c r="N131" i="1"/>
  <c r="Q131" i="1" s="1"/>
  <c r="O131" i="1"/>
  <c r="S131" i="1" s="1"/>
  <c r="Y131" i="1"/>
  <c r="T131" i="1" l="1"/>
  <c r="R131" i="1"/>
  <c r="AE306" i="1"/>
  <c r="AQ306" i="1" s="1"/>
  <c r="AV305" i="1"/>
  <c r="AW305" i="1" s="1"/>
  <c r="AY305" i="1" s="1"/>
  <c r="AZ305" i="1" s="1"/>
  <c r="AD306" i="1" s="1"/>
  <c r="V131" i="1" l="1"/>
  <c r="W131" i="1" s="1"/>
  <c r="X131" i="1" s="1"/>
  <c r="Z131" i="1" s="1"/>
  <c r="AA131" i="1" s="1"/>
  <c r="K132" i="1" s="1"/>
  <c r="AG306" i="1"/>
  <c r="AJ306" i="1" s="1"/>
  <c r="AM306" i="1"/>
  <c r="AX306" i="1"/>
  <c r="AF306" i="1"/>
  <c r="L131" i="1"/>
  <c r="M131" i="1" s="1"/>
  <c r="Y132" i="1"/>
  <c r="N132" i="1"/>
  <c r="Q132" i="1" s="1"/>
  <c r="O132" i="1"/>
  <c r="S132" i="1" s="1"/>
  <c r="T132" i="1" l="1"/>
  <c r="AK306" i="1"/>
  <c r="AN306" i="1"/>
  <c r="AP306" i="1"/>
  <c r="R132" i="1"/>
  <c r="V132" i="1" s="1"/>
  <c r="AR306" i="1" l="1"/>
  <c r="AU306" i="1" s="1"/>
  <c r="AE307" i="1" s="1"/>
  <c r="W132" i="1"/>
  <c r="X132" i="1" s="1"/>
  <c r="Z132" i="1" s="1"/>
  <c r="AA132" i="1" s="1"/>
  <c r="K133" i="1" s="1"/>
  <c r="L132" i="1"/>
  <c r="M132" i="1" s="1"/>
  <c r="AV306" i="1" l="1"/>
  <c r="AW306" i="1" s="1"/>
  <c r="AY306" i="1" s="1"/>
  <c r="AZ306" i="1" s="1"/>
  <c r="AD307" i="1" s="1"/>
  <c r="AF307" i="1"/>
  <c r="AQ307" i="1"/>
  <c r="AM307" i="1"/>
  <c r="AX307" i="1"/>
  <c r="AG307" i="1"/>
  <c r="AJ307" i="1" s="1"/>
  <c r="AK307" i="1" s="1"/>
  <c r="O133" i="1"/>
  <c r="S133" i="1" s="1"/>
  <c r="T133" i="1" s="1"/>
  <c r="Y133" i="1"/>
  <c r="N133" i="1"/>
  <c r="Q133" i="1" s="1"/>
  <c r="R133" i="1" s="1"/>
  <c r="AN307" i="1" l="1"/>
  <c r="AP307" i="1"/>
  <c r="V133" i="1"/>
  <c r="L133" i="1" s="1"/>
  <c r="M133" i="1" s="1"/>
  <c r="AR307" i="1" l="1"/>
  <c r="AU307" i="1" s="1"/>
  <c r="AE308" i="1" s="1"/>
  <c r="W133" i="1"/>
  <c r="X133" i="1" s="1"/>
  <c r="Z133" i="1" s="1"/>
  <c r="AA133" i="1" s="1"/>
  <c r="K134" i="1" s="1"/>
  <c r="O134" i="1" s="1"/>
  <c r="S134" i="1" s="1"/>
  <c r="T134" i="1" s="1"/>
  <c r="AV307" i="1" l="1"/>
  <c r="AW307" i="1" s="1"/>
  <c r="AY307" i="1" s="1"/>
  <c r="AZ307" i="1" s="1"/>
  <c r="AD308" i="1" s="1"/>
  <c r="Y134" i="1"/>
  <c r="N134" i="1"/>
  <c r="Q134" i="1" s="1"/>
  <c r="R134" i="1" s="1"/>
  <c r="V134" i="1" s="1"/>
  <c r="AF308" i="1"/>
  <c r="AQ308" i="1"/>
  <c r="AX308" i="1"/>
  <c r="AM308" i="1"/>
  <c r="AG308" i="1"/>
  <c r="AJ308" i="1" s="1"/>
  <c r="AK308" i="1" l="1"/>
  <c r="AN308" i="1"/>
  <c r="AP308" i="1"/>
  <c r="W134" i="1"/>
  <c r="X134" i="1" s="1"/>
  <c r="Z134" i="1" s="1"/>
  <c r="AA134" i="1" s="1"/>
  <c r="K135" i="1" s="1"/>
  <c r="L134" i="1"/>
  <c r="M134" i="1" s="1"/>
  <c r="AR308" i="1" l="1"/>
  <c r="AU308" i="1" s="1"/>
  <c r="N135" i="1"/>
  <c r="Q135" i="1" s="1"/>
  <c r="O135" i="1"/>
  <c r="S135" i="1" s="1"/>
  <c r="T135" i="1" s="1"/>
  <c r="Y135" i="1"/>
  <c r="AV308" i="1" l="1"/>
  <c r="AW308" i="1" s="1"/>
  <c r="AY308" i="1" s="1"/>
  <c r="AZ308" i="1" s="1"/>
  <c r="AD309" i="1" s="1"/>
  <c r="AE309" i="1"/>
  <c r="R135" i="1"/>
  <c r="V135" i="1" s="1"/>
  <c r="AF309" i="1" l="1"/>
  <c r="AQ309" i="1"/>
  <c r="AM309" i="1"/>
  <c r="AX309" i="1"/>
  <c r="AG309" i="1"/>
  <c r="AJ309" i="1" s="1"/>
  <c r="AK309" i="1" s="1"/>
  <c r="L135" i="1"/>
  <c r="M135" i="1" s="1"/>
  <c r="W135" i="1"/>
  <c r="X135" i="1" s="1"/>
  <c r="Z135" i="1" s="1"/>
  <c r="AA135" i="1" s="1"/>
  <c r="K136" i="1" s="1"/>
  <c r="AN309" i="1" l="1"/>
  <c r="AP309" i="1"/>
  <c r="N136" i="1"/>
  <c r="Q136" i="1" s="1"/>
  <c r="R136" i="1" s="1"/>
  <c r="O136" i="1"/>
  <c r="S136" i="1" s="1"/>
  <c r="T136" i="1" s="1"/>
  <c r="Y136" i="1"/>
  <c r="AR309" i="1" l="1"/>
  <c r="AU309" i="1" s="1"/>
  <c r="AV309" i="1" s="1"/>
  <c r="AW309" i="1" s="1"/>
  <c r="AY309" i="1" s="1"/>
  <c r="AZ309" i="1" s="1"/>
  <c r="AD310" i="1" s="1"/>
  <c r="V136" i="1"/>
  <c r="W136" i="1" s="1"/>
  <c r="X136" i="1" s="1"/>
  <c r="Z136" i="1" s="1"/>
  <c r="AA136" i="1" s="1"/>
  <c r="K137" i="1" s="1"/>
  <c r="AE310" i="1" l="1"/>
  <c r="AM310" i="1"/>
  <c r="AG310" i="1"/>
  <c r="AJ310" i="1" s="1"/>
  <c r="AX310" i="1"/>
  <c r="L136" i="1"/>
  <c r="M136" i="1" s="1"/>
  <c r="O137" i="1"/>
  <c r="S137" i="1" s="1"/>
  <c r="N137" i="1"/>
  <c r="Q137" i="1" s="1"/>
  <c r="Y137" i="1"/>
  <c r="AF310" i="1" l="1"/>
  <c r="AK310" i="1" s="1"/>
  <c r="AQ310" i="1"/>
  <c r="AN310" i="1"/>
  <c r="AP310" i="1"/>
  <c r="T137" i="1"/>
  <c r="R137" i="1"/>
  <c r="V137" i="1" s="1"/>
  <c r="AR310" i="1" l="1"/>
  <c r="AU310" i="1" s="1"/>
  <c r="L137" i="1"/>
  <c r="M137" i="1" s="1"/>
  <c r="W137" i="1"/>
  <c r="X137" i="1" s="1"/>
  <c r="Z137" i="1" s="1"/>
  <c r="AA137" i="1" s="1"/>
  <c r="K138" i="1" s="1"/>
  <c r="AV310" i="1" l="1"/>
  <c r="AW310" i="1" s="1"/>
  <c r="AY310" i="1" s="1"/>
  <c r="AZ310" i="1" s="1"/>
  <c r="AD311" i="1" s="1"/>
  <c r="AE311" i="1"/>
  <c r="N138" i="1"/>
  <c r="Q138" i="1" s="1"/>
  <c r="R138" i="1" s="1"/>
  <c r="Y138" i="1"/>
  <c r="O138" i="1"/>
  <c r="S138" i="1" s="1"/>
  <c r="T138" i="1" s="1"/>
  <c r="AF311" i="1" l="1"/>
  <c r="AQ311" i="1"/>
  <c r="AX311" i="1"/>
  <c r="AM311" i="1"/>
  <c r="AG311" i="1"/>
  <c r="AJ311" i="1" s="1"/>
  <c r="AK311" i="1" s="1"/>
  <c r="V138" i="1"/>
  <c r="AN311" i="1" l="1"/>
  <c r="AP311" i="1"/>
  <c r="L138" i="1"/>
  <c r="M138" i="1" s="1"/>
  <c r="W138" i="1"/>
  <c r="X138" i="1" s="1"/>
  <c r="Z138" i="1" s="1"/>
  <c r="AA138" i="1" s="1"/>
  <c r="K139" i="1" s="1"/>
  <c r="AR311" i="1" l="1"/>
  <c r="AU311" i="1" s="1"/>
  <c r="N139" i="1"/>
  <c r="Q139" i="1" s="1"/>
  <c r="Y139" i="1"/>
  <c r="O139" i="1"/>
  <c r="S139" i="1" s="1"/>
  <c r="T139" i="1" s="1"/>
  <c r="AV311" i="1" l="1"/>
  <c r="AW311" i="1" s="1"/>
  <c r="AY311" i="1" s="1"/>
  <c r="AZ311" i="1" s="1"/>
  <c r="AD312" i="1" s="1"/>
  <c r="AE312" i="1"/>
  <c r="R139" i="1"/>
  <c r="V139" i="1" s="1"/>
  <c r="AF312" i="1" l="1"/>
  <c r="AQ312" i="1"/>
  <c r="AG312" i="1"/>
  <c r="AJ312" i="1" s="1"/>
  <c r="AK312" i="1" s="1"/>
  <c r="AX312" i="1"/>
  <c r="AM312" i="1"/>
  <c r="L139" i="1"/>
  <c r="M139" i="1" s="1"/>
  <c r="W139" i="1"/>
  <c r="X139" i="1" s="1"/>
  <c r="Z139" i="1" s="1"/>
  <c r="AA139" i="1" s="1"/>
  <c r="K140" i="1" s="1"/>
  <c r="AP312" i="1" l="1"/>
  <c r="AN312" i="1"/>
  <c r="O140" i="1"/>
  <c r="S140" i="1" s="1"/>
  <c r="T140" i="1" s="1"/>
  <c r="N140" i="1"/>
  <c r="Q140" i="1" s="1"/>
  <c r="R140" i="1" s="1"/>
  <c r="Y140" i="1"/>
  <c r="AR312" i="1" l="1"/>
  <c r="AU312" i="1" s="1"/>
  <c r="V140" i="1"/>
  <c r="W140" i="1" s="1"/>
  <c r="X140" i="1" s="1"/>
  <c r="Z140" i="1" s="1"/>
  <c r="AA140" i="1" s="1"/>
  <c r="K141" i="1" s="1"/>
  <c r="L140" i="1"/>
  <c r="M140" i="1" s="1"/>
  <c r="AE313" i="1" l="1"/>
  <c r="AV312" i="1"/>
  <c r="AW312" i="1" s="1"/>
  <c r="AY312" i="1" s="1"/>
  <c r="AZ312" i="1" s="1"/>
  <c r="AD313" i="1" s="1"/>
  <c r="N141" i="1"/>
  <c r="Q141" i="1" s="1"/>
  <c r="Y141" i="1"/>
  <c r="O141" i="1"/>
  <c r="S141" i="1" s="1"/>
  <c r="T141" i="1" s="1"/>
  <c r="AF313" i="1" l="1"/>
  <c r="AQ313" i="1"/>
  <c r="AM313" i="1"/>
  <c r="AG313" i="1"/>
  <c r="AJ313" i="1" s="1"/>
  <c r="AK313" i="1" s="1"/>
  <c r="AX313" i="1"/>
  <c r="R141" i="1"/>
  <c r="V141" i="1" s="1"/>
  <c r="AP313" i="1" l="1"/>
  <c r="AN313" i="1"/>
  <c r="W141" i="1"/>
  <c r="X141" i="1" s="1"/>
  <c r="Z141" i="1" s="1"/>
  <c r="AA141" i="1" s="1"/>
  <c r="K142" i="1" s="1"/>
  <c r="L141" i="1"/>
  <c r="M141" i="1" s="1"/>
  <c r="AU313" i="1" l="1"/>
  <c r="O142" i="1"/>
  <c r="S142" i="1" s="1"/>
  <c r="T142" i="1" s="1"/>
  <c r="Y142" i="1"/>
  <c r="N142" i="1"/>
  <c r="Q142" i="1" s="1"/>
  <c r="R142" i="1" s="1"/>
  <c r="AV313" i="1" l="1"/>
  <c r="AW313" i="1" s="1"/>
  <c r="AY313" i="1" s="1"/>
  <c r="AZ313" i="1" s="1"/>
  <c r="AD314" i="1" s="1"/>
  <c r="AG314" i="1" s="1"/>
  <c r="AJ314" i="1" s="1"/>
  <c r="AE314" i="1"/>
  <c r="AQ314" i="1" s="1"/>
  <c r="V142" i="1"/>
  <c r="W142" i="1" s="1"/>
  <c r="X142" i="1" s="1"/>
  <c r="Z142" i="1" s="1"/>
  <c r="AA142" i="1" s="1"/>
  <c r="K143" i="1" s="1"/>
  <c r="AX314" i="1" l="1"/>
  <c r="AM314" i="1"/>
  <c r="AP314" i="1" s="1"/>
  <c r="AF314" i="1"/>
  <c r="AK314" i="1" s="1"/>
  <c r="L142" i="1"/>
  <c r="M142" i="1" s="1"/>
  <c r="Y143" i="1"/>
  <c r="N143" i="1"/>
  <c r="Q143" i="1" s="1"/>
  <c r="O143" i="1"/>
  <c r="S143" i="1" s="1"/>
  <c r="AN314" i="1" l="1"/>
  <c r="R143" i="1"/>
  <c r="T143" i="1"/>
  <c r="AU314" i="1"/>
  <c r="V143" i="1" l="1"/>
  <c r="L143" i="1" s="1"/>
  <c r="M143" i="1" s="1"/>
  <c r="AE315" i="1"/>
  <c r="AV314" i="1"/>
  <c r="AW314" i="1" s="1"/>
  <c r="AY314" i="1" s="1"/>
  <c r="AZ314" i="1" s="1"/>
  <c r="AD315" i="1" s="1"/>
  <c r="W143" i="1"/>
  <c r="X143" i="1" s="1"/>
  <c r="Z143" i="1" s="1"/>
  <c r="AA143" i="1" s="1"/>
  <c r="K144" i="1" s="1"/>
  <c r="N144" i="1" s="1"/>
  <c r="Q144" i="1" s="1"/>
  <c r="AF315" i="1" l="1"/>
  <c r="AQ315" i="1"/>
  <c r="AM315" i="1"/>
  <c r="AG315" i="1"/>
  <c r="AJ315" i="1" s="1"/>
  <c r="AK315" i="1" s="1"/>
  <c r="AX315" i="1"/>
  <c r="Y144" i="1"/>
  <c r="O144" i="1"/>
  <c r="S144" i="1" s="1"/>
  <c r="T144" i="1" s="1"/>
  <c r="R144" i="1"/>
  <c r="AN315" i="1" l="1"/>
  <c r="AP315" i="1"/>
  <c r="AR315" i="1" s="1"/>
  <c r="V144" i="1"/>
  <c r="L144" i="1" s="1"/>
  <c r="M144" i="1" s="1"/>
  <c r="W144" i="1" l="1"/>
  <c r="X144" i="1" s="1"/>
  <c r="Z144" i="1" s="1"/>
  <c r="AA144" i="1" s="1"/>
  <c r="K145" i="1" s="1"/>
  <c r="AU315" i="1"/>
  <c r="N145" i="1"/>
  <c r="Q145" i="1" s="1"/>
  <c r="R145" i="1" s="1"/>
  <c r="O145" i="1"/>
  <c r="S145" i="1" s="1"/>
  <c r="T145" i="1" s="1"/>
  <c r="Y145" i="1"/>
  <c r="AE316" i="1" l="1"/>
  <c r="AV315" i="1"/>
  <c r="AW315" i="1" s="1"/>
  <c r="AY315" i="1" s="1"/>
  <c r="AZ315" i="1" s="1"/>
  <c r="AD316" i="1" s="1"/>
  <c r="V145" i="1"/>
  <c r="AF316" i="1" l="1"/>
  <c r="AQ316" i="1"/>
  <c r="AM316" i="1"/>
  <c r="AG316" i="1"/>
  <c r="AJ316" i="1" s="1"/>
  <c r="AK316" i="1" s="1"/>
  <c r="AX316" i="1"/>
  <c r="L145" i="1"/>
  <c r="M145" i="1" s="1"/>
  <c r="W145" i="1"/>
  <c r="X145" i="1" s="1"/>
  <c r="Z145" i="1" s="1"/>
  <c r="AA145" i="1" s="1"/>
  <c r="K146" i="1" s="1"/>
  <c r="AP316" i="1" l="1"/>
  <c r="AN316" i="1"/>
  <c r="O146" i="1"/>
  <c r="S146" i="1" s="1"/>
  <c r="T146" i="1" s="1"/>
  <c r="N146" i="1"/>
  <c r="Q146" i="1" s="1"/>
  <c r="R146" i="1" s="1"/>
  <c r="Y146" i="1"/>
  <c r="AR316" i="1" l="1"/>
  <c r="AU316" i="1" s="1"/>
  <c r="V146" i="1"/>
  <c r="L146" i="1" s="1"/>
  <c r="M146" i="1" s="1"/>
  <c r="AV316" i="1" l="1"/>
  <c r="AW316" i="1" s="1"/>
  <c r="AY316" i="1" s="1"/>
  <c r="AZ316" i="1" s="1"/>
  <c r="AD317" i="1" s="1"/>
  <c r="AE317" i="1"/>
  <c r="W146" i="1"/>
  <c r="X146" i="1" s="1"/>
  <c r="Z146" i="1" s="1"/>
  <c r="AA146" i="1" s="1"/>
  <c r="K147" i="1" s="1"/>
  <c r="O147" i="1" s="1"/>
  <c r="S147" i="1" s="1"/>
  <c r="T147" i="1" s="1"/>
  <c r="AF317" i="1" l="1"/>
  <c r="AQ317" i="1"/>
  <c r="AM317" i="1"/>
  <c r="AX317" i="1"/>
  <c r="AG317" i="1"/>
  <c r="AJ317" i="1" s="1"/>
  <c r="N147" i="1"/>
  <c r="Q147" i="1" s="1"/>
  <c r="R147" i="1" s="1"/>
  <c r="V147" i="1" s="1"/>
  <c r="W147" i="1" s="1"/>
  <c r="X147" i="1" s="1"/>
  <c r="Z147" i="1" s="1"/>
  <c r="AA147" i="1" s="1"/>
  <c r="K148" i="1" s="1"/>
  <c r="Y147" i="1"/>
  <c r="AK317" i="1" l="1"/>
  <c r="AN317" i="1"/>
  <c r="AP317" i="1"/>
  <c r="AR317" i="1" s="1"/>
  <c r="L147" i="1"/>
  <c r="M147" i="1" s="1"/>
  <c r="Y148" i="1"/>
  <c r="O148" i="1"/>
  <c r="S148" i="1" s="1"/>
  <c r="N148" i="1"/>
  <c r="Q148" i="1" s="1"/>
  <c r="T148" i="1" l="1"/>
  <c r="AU317" i="1"/>
  <c r="R148" i="1"/>
  <c r="V148" i="1" l="1"/>
  <c r="L148" i="1" s="1"/>
  <c r="M148" i="1" s="1"/>
  <c r="AE318" i="1"/>
  <c r="AQ318" i="1" s="1"/>
  <c r="AV317" i="1"/>
  <c r="AW317" i="1" s="1"/>
  <c r="AY317" i="1" s="1"/>
  <c r="AZ317" i="1" s="1"/>
  <c r="AD318" i="1" s="1"/>
  <c r="AM318" i="1" s="1"/>
  <c r="W148" i="1" l="1"/>
  <c r="X148" i="1" s="1"/>
  <c r="Z148" i="1" s="1"/>
  <c r="AA148" i="1" s="1"/>
  <c r="K149" i="1" s="1"/>
  <c r="Y149" i="1" s="1"/>
  <c r="AX318" i="1"/>
  <c r="AG318" i="1"/>
  <c r="AJ318" i="1" s="1"/>
  <c r="AF318" i="1"/>
  <c r="AN318" i="1"/>
  <c r="AP318" i="1"/>
  <c r="AR318" i="1" s="1"/>
  <c r="O149" i="1"/>
  <c r="S149" i="1" s="1"/>
  <c r="T149" i="1" s="1"/>
  <c r="N149" i="1"/>
  <c r="Q149" i="1" s="1"/>
  <c r="R149" i="1" s="1"/>
  <c r="AK318" i="1" l="1"/>
  <c r="V149" i="1"/>
  <c r="L149" i="1" s="1"/>
  <c r="M149" i="1" s="1"/>
  <c r="AU318" i="1" l="1"/>
  <c r="AE319" i="1" s="1"/>
  <c r="W149" i="1"/>
  <c r="X149" i="1" s="1"/>
  <c r="Z149" i="1" s="1"/>
  <c r="AA149" i="1" s="1"/>
  <c r="K150" i="1" s="1"/>
  <c r="N150" i="1" s="1"/>
  <c r="Q150" i="1" s="1"/>
  <c r="R150" i="1" s="1"/>
  <c r="O150" i="1"/>
  <c r="S150" i="1" s="1"/>
  <c r="T150" i="1" s="1"/>
  <c r="Y150" i="1" l="1"/>
  <c r="AF319" i="1"/>
  <c r="AQ319" i="1"/>
  <c r="AV318" i="1"/>
  <c r="AW318" i="1" s="1"/>
  <c r="AY318" i="1" s="1"/>
  <c r="AZ318" i="1" s="1"/>
  <c r="AD319" i="1" s="1"/>
  <c r="AM319" i="1" s="1"/>
  <c r="V150" i="1"/>
  <c r="W150" i="1" s="1"/>
  <c r="X150" i="1" s="1"/>
  <c r="Z150" i="1" l="1"/>
  <c r="AA150" i="1" s="1"/>
  <c r="K151" i="1" s="1"/>
  <c r="AX319" i="1"/>
  <c r="AG319" i="1"/>
  <c r="AJ319" i="1" s="1"/>
  <c r="AK319" i="1" s="1"/>
  <c r="AP319" i="1"/>
  <c r="AR319" i="1" s="1"/>
  <c r="AN319" i="1"/>
  <c r="L150" i="1"/>
  <c r="M150" i="1" s="1"/>
  <c r="O151" i="1"/>
  <c r="S151" i="1" s="1"/>
  <c r="Y151" i="1"/>
  <c r="N151" i="1"/>
  <c r="Q151" i="1" s="1"/>
  <c r="T151" i="1" l="1"/>
  <c r="AU319" i="1"/>
  <c r="AV319" i="1" s="1"/>
  <c r="AW319" i="1" s="1"/>
  <c r="AY319" i="1" s="1"/>
  <c r="AZ319" i="1" s="1"/>
  <c r="AD320" i="1" s="1"/>
  <c r="R151" i="1"/>
  <c r="V151" i="1" l="1"/>
  <c r="L151" i="1" s="1"/>
  <c r="M151" i="1" s="1"/>
  <c r="AE320" i="1"/>
  <c r="AQ320" i="1" s="1"/>
  <c r="AG320" i="1"/>
  <c r="AJ320" i="1" s="1"/>
  <c r="AX320" i="1"/>
  <c r="AM320" i="1"/>
  <c r="W151" i="1" l="1"/>
  <c r="X151" i="1" s="1"/>
  <c r="Z151" i="1" s="1"/>
  <c r="AA151" i="1" s="1"/>
  <c r="K152" i="1" s="1"/>
  <c r="Y152" i="1" s="1"/>
  <c r="AF320" i="1"/>
  <c r="AK320" i="1" s="1"/>
  <c r="AN320" i="1"/>
  <c r="AP320" i="1"/>
  <c r="AR320" i="1" s="1"/>
  <c r="N152" i="1" l="1"/>
  <c r="Q152" i="1" s="1"/>
  <c r="R152" i="1" s="1"/>
  <c r="O152" i="1"/>
  <c r="S152" i="1" s="1"/>
  <c r="T152" i="1" s="1"/>
  <c r="AU320" i="1"/>
  <c r="V152" i="1" l="1"/>
  <c r="AE321" i="1"/>
  <c r="AV320" i="1"/>
  <c r="AW320" i="1" s="1"/>
  <c r="AY320" i="1" s="1"/>
  <c r="AZ320" i="1" s="1"/>
  <c r="AD321" i="1" s="1"/>
  <c r="AM321" i="1" s="1"/>
  <c r="L152" i="1"/>
  <c r="M152" i="1" s="1"/>
  <c r="W152" i="1"/>
  <c r="X152" i="1" s="1"/>
  <c r="Z152" i="1" s="1"/>
  <c r="AA152" i="1" s="1"/>
  <c r="K153" i="1" s="1"/>
  <c r="AF321" i="1" l="1"/>
  <c r="AQ321" i="1"/>
  <c r="AG321" i="1"/>
  <c r="AJ321" i="1" s="1"/>
  <c r="AX321" i="1"/>
  <c r="AN321" i="1"/>
  <c r="AP321" i="1"/>
  <c r="Y153" i="1"/>
  <c r="O153" i="1"/>
  <c r="S153" i="1" s="1"/>
  <c r="T153" i="1" s="1"/>
  <c r="N153" i="1"/>
  <c r="Q153" i="1" s="1"/>
  <c r="AK321" i="1" l="1"/>
  <c r="AU321" i="1" s="1"/>
  <c r="R153" i="1"/>
  <c r="V153" i="1" s="1"/>
  <c r="AV321" i="1" l="1"/>
  <c r="AW321" i="1" s="1"/>
  <c r="AY321" i="1" s="1"/>
  <c r="AZ321" i="1" s="1"/>
  <c r="AD322" i="1" s="1"/>
  <c r="AG322" i="1" s="1"/>
  <c r="AJ322" i="1" s="1"/>
  <c r="AE322" i="1"/>
  <c r="L153" i="1"/>
  <c r="M153" i="1" s="1"/>
  <c r="W153" i="1"/>
  <c r="X153" i="1" s="1"/>
  <c r="Z153" i="1" s="1"/>
  <c r="AA153" i="1" s="1"/>
  <c r="K154" i="1" s="1"/>
  <c r="AF322" i="1" l="1"/>
  <c r="AK322" i="1" s="1"/>
  <c r="AQ322" i="1"/>
  <c r="AX322" i="1"/>
  <c r="AM322" i="1"/>
  <c r="AP322" i="1" s="1"/>
  <c r="Y154" i="1"/>
  <c r="O154" i="1"/>
  <c r="S154" i="1" s="1"/>
  <c r="T154" i="1" s="1"/>
  <c r="N154" i="1"/>
  <c r="Q154" i="1" s="1"/>
  <c r="R154" i="1" s="1"/>
  <c r="AN322" i="1" l="1"/>
  <c r="AU322" i="1" s="1"/>
  <c r="V154" i="1"/>
  <c r="W154" i="1" s="1"/>
  <c r="X154" i="1" s="1"/>
  <c r="Z154" i="1" s="1"/>
  <c r="AA154" i="1" s="1"/>
  <c r="K155" i="1" s="1"/>
  <c r="AV322" i="1" l="1"/>
  <c r="AW322" i="1" s="1"/>
  <c r="AY322" i="1" s="1"/>
  <c r="AZ322" i="1" s="1"/>
  <c r="AD323" i="1" s="1"/>
  <c r="AE323" i="1"/>
  <c r="L154" i="1"/>
  <c r="M154" i="1" s="1"/>
  <c r="N155" i="1"/>
  <c r="Q155" i="1" s="1"/>
  <c r="O155" i="1"/>
  <c r="S155" i="1" s="1"/>
  <c r="Y155" i="1"/>
  <c r="R155" i="1" l="1"/>
  <c r="AF323" i="1"/>
  <c r="AQ323" i="1"/>
  <c r="T155" i="1"/>
  <c r="AX323" i="1"/>
  <c r="AG323" i="1"/>
  <c r="AJ323" i="1" s="1"/>
  <c r="AK323" i="1" s="1"/>
  <c r="AM323" i="1"/>
  <c r="V155" i="1" l="1"/>
  <c r="W155" i="1" s="1"/>
  <c r="X155" i="1" s="1"/>
  <c r="Z155" i="1" s="1"/>
  <c r="AA155" i="1" s="1"/>
  <c r="K156" i="1" s="1"/>
  <c r="AN323" i="1"/>
  <c r="AP323" i="1"/>
  <c r="AR323" i="1" s="1"/>
  <c r="L155" i="1"/>
  <c r="M155" i="1" s="1"/>
  <c r="AU323" i="1" l="1"/>
  <c r="N156" i="1"/>
  <c r="Q156" i="1" s="1"/>
  <c r="O156" i="1"/>
  <c r="S156" i="1" s="1"/>
  <c r="T156" i="1" s="1"/>
  <c r="Y156" i="1"/>
  <c r="AV323" i="1" l="1"/>
  <c r="AW323" i="1" s="1"/>
  <c r="AY323" i="1" s="1"/>
  <c r="AZ323" i="1" s="1"/>
  <c r="AD324" i="1" s="1"/>
  <c r="AG324" i="1" s="1"/>
  <c r="AJ324" i="1" s="1"/>
  <c r="AE324" i="1"/>
  <c r="AQ324" i="1" s="1"/>
  <c r="R156" i="1"/>
  <c r="V156" i="1" s="1"/>
  <c r="AX324" i="1" l="1"/>
  <c r="AM324" i="1"/>
  <c r="AP324" i="1" s="1"/>
  <c r="AR324" i="1" s="1"/>
  <c r="AF324" i="1"/>
  <c r="AK324" i="1" s="1"/>
  <c r="W156" i="1"/>
  <c r="X156" i="1" s="1"/>
  <c r="Z156" i="1" s="1"/>
  <c r="AA156" i="1" s="1"/>
  <c r="K157" i="1" s="1"/>
  <c r="L156" i="1"/>
  <c r="M156" i="1" s="1"/>
  <c r="AN324" i="1" l="1"/>
  <c r="AU324" i="1" s="1"/>
  <c r="Y157" i="1"/>
  <c r="O157" i="1"/>
  <c r="S157" i="1" s="1"/>
  <c r="T157" i="1" s="1"/>
  <c r="N157" i="1"/>
  <c r="Q157" i="1" s="1"/>
  <c r="R157" i="1" s="1"/>
  <c r="AV324" i="1" l="1"/>
  <c r="AW324" i="1" s="1"/>
  <c r="AY324" i="1" s="1"/>
  <c r="AZ324" i="1" s="1"/>
  <c r="AD325" i="1" s="1"/>
  <c r="AE325" i="1"/>
  <c r="V157" i="1"/>
  <c r="W157" i="1" s="1"/>
  <c r="X157" i="1" s="1"/>
  <c r="Z157" i="1" s="1"/>
  <c r="AA157" i="1" s="1"/>
  <c r="K158" i="1" s="1"/>
  <c r="AF325" i="1" l="1"/>
  <c r="AQ325" i="1"/>
  <c r="AM325" i="1"/>
  <c r="AG325" i="1"/>
  <c r="AJ325" i="1" s="1"/>
  <c r="AK325" i="1" s="1"/>
  <c r="AX325" i="1"/>
  <c r="L157" i="1"/>
  <c r="M157" i="1" s="1"/>
  <c r="N158" i="1"/>
  <c r="Q158" i="1" s="1"/>
  <c r="O158" i="1"/>
  <c r="S158" i="1" s="1"/>
  <c r="Y158" i="1"/>
  <c r="R158" i="1" l="1"/>
  <c r="AN325" i="1"/>
  <c r="AP325" i="1"/>
  <c r="AR325" i="1" s="1"/>
  <c r="T158" i="1"/>
  <c r="V158" i="1" l="1"/>
  <c r="AU325" i="1"/>
  <c r="W158" i="1"/>
  <c r="X158" i="1" s="1"/>
  <c r="Z158" i="1" s="1"/>
  <c r="AA158" i="1" s="1"/>
  <c r="K159" i="1" s="1"/>
  <c r="L158" i="1"/>
  <c r="M158" i="1" s="1"/>
  <c r="AE326" i="1" l="1"/>
  <c r="AV325" i="1"/>
  <c r="AW325" i="1" s="1"/>
  <c r="AY325" i="1" s="1"/>
  <c r="AZ325" i="1" s="1"/>
  <c r="AD326" i="1" s="1"/>
  <c r="N159" i="1"/>
  <c r="Q159" i="1" s="1"/>
  <c r="R159" i="1" s="1"/>
  <c r="O159" i="1"/>
  <c r="S159" i="1" s="1"/>
  <c r="T159" i="1" s="1"/>
  <c r="Y159" i="1"/>
  <c r="AF326" i="1" l="1"/>
  <c r="AQ326" i="1"/>
  <c r="AX326" i="1"/>
  <c r="AG326" i="1"/>
  <c r="AJ326" i="1" s="1"/>
  <c r="AK326" i="1" s="1"/>
  <c r="AM326" i="1"/>
  <c r="V159" i="1"/>
  <c r="AP326" i="1" l="1"/>
  <c r="AR326" i="1" s="1"/>
  <c r="AN326" i="1"/>
  <c r="L159" i="1"/>
  <c r="M159" i="1" s="1"/>
  <c r="W159" i="1"/>
  <c r="X159" i="1" s="1"/>
  <c r="Z159" i="1" s="1"/>
  <c r="AA159" i="1" s="1"/>
  <c r="K160" i="1" s="1"/>
  <c r="AU326" i="1" l="1"/>
  <c r="N160" i="1"/>
  <c r="Q160" i="1" s="1"/>
  <c r="O160" i="1"/>
  <c r="S160" i="1" s="1"/>
  <c r="T160" i="1" s="1"/>
  <c r="Y160" i="1"/>
  <c r="AE327" i="1" l="1"/>
  <c r="AV326" i="1"/>
  <c r="AW326" i="1" s="1"/>
  <c r="AY326" i="1" s="1"/>
  <c r="AZ326" i="1" s="1"/>
  <c r="AD327" i="1" s="1"/>
  <c r="R160" i="1"/>
  <c r="V160" i="1" s="1"/>
  <c r="AF327" i="1" l="1"/>
  <c r="AQ327" i="1"/>
  <c r="AX327" i="1"/>
  <c r="AG327" i="1"/>
  <c r="AJ327" i="1" s="1"/>
  <c r="AK327" i="1" s="1"/>
  <c r="AM327" i="1"/>
  <c r="W160" i="1"/>
  <c r="X160" i="1" s="1"/>
  <c r="Z160" i="1" s="1"/>
  <c r="AA160" i="1" s="1"/>
  <c r="K161" i="1" s="1"/>
  <c r="L160" i="1"/>
  <c r="M160" i="1" s="1"/>
  <c r="AP327" i="1" l="1"/>
  <c r="AR327" i="1" s="1"/>
  <c r="AN327" i="1"/>
  <c r="Y161" i="1"/>
  <c r="N161" i="1"/>
  <c r="Q161" i="1" s="1"/>
  <c r="R161" i="1" s="1"/>
  <c r="O161" i="1"/>
  <c r="S161" i="1" s="1"/>
  <c r="T161" i="1" s="1"/>
  <c r="AU327" i="1" l="1"/>
  <c r="V161" i="1"/>
  <c r="W161" i="1" s="1"/>
  <c r="X161" i="1" s="1"/>
  <c r="Z161" i="1" s="1"/>
  <c r="AA161" i="1" s="1"/>
  <c r="K162" i="1" s="1"/>
  <c r="AV327" i="1" l="1"/>
  <c r="AW327" i="1" s="1"/>
  <c r="AY327" i="1" s="1"/>
  <c r="AZ327" i="1" s="1"/>
  <c r="AD328" i="1" s="1"/>
  <c r="AE328" i="1"/>
  <c r="L161" i="1"/>
  <c r="M161" i="1" s="1"/>
  <c r="N162" i="1"/>
  <c r="Q162" i="1" s="1"/>
  <c r="O162" i="1"/>
  <c r="S162" i="1" s="1"/>
  <c r="Y162" i="1"/>
  <c r="R162" i="1" l="1"/>
  <c r="AF328" i="1"/>
  <c r="AQ328" i="1"/>
  <c r="T162" i="1"/>
  <c r="V162" i="1" s="1"/>
  <c r="W162" i="1" s="1"/>
  <c r="X162" i="1" s="1"/>
  <c r="Z162" i="1" s="1"/>
  <c r="AA162" i="1" s="1"/>
  <c r="K163" i="1" s="1"/>
  <c r="AX328" i="1"/>
  <c r="AG328" i="1"/>
  <c r="AJ328" i="1" s="1"/>
  <c r="AK328" i="1" s="1"/>
  <c r="AM328" i="1"/>
  <c r="AP328" i="1" l="1"/>
  <c r="AR328" i="1" s="1"/>
  <c r="AN328" i="1"/>
  <c r="L162" i="1"/>
  <c r="M162" i="1" s="1"/>
  <c r="O163" i="1"/>
  <c r="S163" i="1" s="1"/>
  <c r="Y163" i="1"/>
  <c r="N163" i="1"/>
  <c r="Q163" i="1" s="1"/>
  <c r="AU328" i="1" l="1"/>
  <c r="T163" i="1"/>
  <c r="R163" i="1"/>
  <c r="V163" i="1" s="1"/>
  <c r="L163" i="1" s="1"/>
  <c r="M163" i="1" s="1"/>
  <c r="AE329" i="1" l="1"/>
  <c r="AV328" i="1"/>
  <c r="AW328" i="1" s="1"/>
  <c r="AY328" i="1" s="1"/>
  <c r="AZ328" i="1" s="1"/>
  <c r="AD329" i="1" s="1"/>
  <c r="W163" i="1"/>
  <c r="X163" i="1" s="1"/>
  <c r="Z163" i="1" s="1"/>
  <c r="AA163" i="1" s="1"/>
  <c r="K164" i="1" s="1"/>
  <c r="Y164" i="1" s="1"/>
  <c r="AF329" i="1" l="1"/>
  <c r="AQ329" i="1"/>
  <c r="O164" i="1"/>
  <c r="S164" i="1" s="1"/>
  <c r="T164" i="1" s="1"/>
  <c r="N164" i="1"/>
  <c r="Q164" i="1" s="1"/>
  <c r="R164" i="1" s="1"/>
  <c r="V164" i="1" s="1"/>
  <c r="AG329" i="1"/>
  <c r="AJ329" i="1" s="1"/>
  <c r="AK329" i="1" s="1"/>
  <c r="AM329" i="1"/>
  <c r="AX329" i="1"/>
  <c r="L164" i="1" l="1"/>
  <c r="M164" i="1" s="1"/>
  <c r="W164" i="1"/>
  <c r="X164" i="1" s="1"/>
  <c r="Z164" i="1" s="1"/>
  <c r="AA164" i="1" s="1"/>
  <c r="K165" i="1" s="1"/>
  <c r="O165" i="1" s="1"/>
  <c r="S165" i="1" s="1"/>
  <c r="T165" i="1" s="1"/>
  <c r="AP329" i="1"/>
  <c r="AR329" i="1" s="1"/>
  <c r="AN329" i="1"/>
  <c r="Y165" i="1"/>
  <c r="N165" i="1"/>
  <c r="Q165" i="1" s="1"/>
  <c r="R165" i="1" s="1"/>
  <c r="AU329" i="1" l="1"/>
  <c r="V165" i="1"/>
  <c r="L165" i="1" s="1"/>
  <c r="M165" i="1" s="1"/>
  <c r="W165" i="1" l="1"/>
  <c r="X165" i="1" s="1"/>
  <c r="Z165" i="1" s="1"/>
  <c r="AA165" i="1" s="1"/>
  <c r="K166" i="1" s="1"/>
  <c r="AE330" i="1"/>
  <c r="AV329" i="1"/>
  <c r="AW329" i="1" s="1"/>
  <c r="AY329" i="1" s="1"/>
  <c r="AZ329" i="1" s="1"/>
  <c r="AD330" i="1" s="1"/>
  <c r="O166" i="1"/>
  <c r="S166" i="1" s="1"/>
  <c r="T166" i="1" s="1"/>
  <c r="N166" i="1"/>
  <c r="Q166" i="1" s="1"/>
  <c r="Y166" i="1"/>
  <c r="AF330" i="1" l="1"/>
  <c r="AQ330" i="1"/>
  <c r="AX330" i="1"/>
  <c r="AM330" i="1"/>
  <c r="AG330" i="1"/>
  <c r="AJ330" i="1" s="1"/>
  <c r="AK330" i="1" s="1"/>
  <c r="R166" i="1"/>
  <c r="V166" i="1" s="1"/>
  <c r="AP330" i="1" l="1"/>
  <c r="AR330" i="1" s="1"/>
  <c r="AN330" i="1"/>
  <c r="W166" i="1"/>
  <c r="X166" i="1" s="1"/>
  <c r="Z166" i="1" s="1"/>
  <c r="AA166" i="1" s="1"/>
  <c r="K167" i="1" s="1"/>
  <c r="L166" i="1"/>
  <c r="M166" i="1" s="1"/>
  <c r="AU330" i="1" l="1"/>
  <c r="AV330" i="1" s="1"/>
  <c r="AW330" i="1" s="1"/>
  <c r="AY330" i="1" s="1"/>
  <c r="AZ330" i="1" s="1"/>
  <c r="AD331" i="1" s="1"/>
  <c r="O167" i="1"/>
  <c r="S167" i="1" s="1"/>
  <c r="T167" i="1" s="1"/>
  <c r="N167" i="1"/>
  <c r="Q167" i="1" s="1"/>
  <c r="R167" i="1" s="1"/>
  <c r="Y167" i="1"/>
  <c r="AE331" i="1" l="1"/>
  <c r="AG331" i="1"/>
  <c r="AJ331" i="1" s="1"/>
  <c r="AM331" i="1"/>
  <c r="AX331" i="1"/>
  <c r="V167" i="1"/>
  <c r="L167" i="1" s="1"/>
  <c r="M167" i="1" s="1"/>
  <c r="W167" i="1"/>
  <c r="X167" i="1" s="1"/>
  <c r="Z167" i="1" s="1"/>
  <c r="AA167" i="1" s="1"/>
  <c r="K168" i="1" s="1"/>
  <c r="AF331" i="1" l="1"/>
  <c r="AK331" i="1" s="1"/>
  <c r="AQ331" i="1"/>
  <c r="AP331" i="1"/>
  <c r="AR331" i="1" s="1"/>
  <c r="AN331" i="1"/>
  <c r="N168" i="1"/>
  <c r="Q168" i="1" s="1"/>
  <c r="R168" i="1" s="1"/>
  <c r="O168" i="1"/>
  <c r="S168" i="1" s="1"/>
  <c r="T168" i="1" s="1"/>
  <c r="Y168" i="1"/>
  <c r="AU331" i="1" l="1"/>
  <c r="V168" i="1"/>
  <c r="AV331" i="1" l="1"/>
  <c r="AW331" i="1" s="1"/>
  <c r="AY331" i="1" s="1"/>
  <c r="AZ331" i="1" s="1"/>
  <c r="AD332" i="1" s="1"/>
  <c r="AE332" i="1"/>
  <c r="W168" i="1"/>
  <c r="X168" i="1" s="1"/>
  <c r="Z168" i="1" s="1"/>
  <c r="AA168" i="1" s="1"/>
  <c r="K169" i="1" s="1"/>
  <c r="L168" i="1"/>
  <c r="M168" i="1" s="1"/>
  <c r="AF332" i="1" l="1"/>
  <c r="AQ332" i="1"/>
  <c r="AG332" i="1"/>
  <c r="AJ332" i="1" s="1"/>
  <c r="AK332" i="1" s="1"/>
  <c r="AX332" i="1"/>
  <c r="AM332" i="1"/>
  <c r="O169" i="1"/>
  <c r="S169" i="1" s="1"/>
  <c r="T169" i="1" s="1"/>
  <c r="Y169" i="1"/>
  <c r="N169" i="1"/>
  <c r="Q169" i="1" s="1"/>
  <c r="R169" i="1" s="1"/>
  <c r="AP332" i="1" l="1"/>
  <c r="AN332" i="1"/>
  <c r="V169" i="1"/>
  <c r="L169" i="1" s="1"/>
  <c r="M169" i="1" s="1"/>
  <c r="AU332" i="1" l="1"/>
  <c r="AE333" i="1" s="1"/>
  <c r="W169" i="1"/>
  <c r="X169" i="1" s="1"/>
  <c r="Z169" i="1" s="1"/>
  <c r="AA169" i="1" s="1"/>
  <c r="K170" i="1" s="1"/>
  <c r="O170" i="1" s="1"/>
  <c r="S170" i="1" s="1"/>
  <c r="T170" i="1" s="1"/>
  <c r="AF333" i="1" l="1"/>
  <c r="AQ333" i="1"/>
  <c r="AV332" i="1"/>
  <c r="AW332" i="1" s="1"/>
  <c r="AY332" i="1" s="1"/>
  <c r="AZ332" i="1" s="1"/>
  <c r="AD333" i="1" s="1"/>
  <c r="AG333" i="1" s="1"/>
  <c r="AJ333" i="1" s="1"/>
  <c r="AK333" i="1" s="1"/>
  <c r="Y170" i="1"/>
  <c r="N170" i="1"/>
  <c r="Q170" i="1" s="1"/>
  <c r="R170" i="1" s="1"/>
  <c r="V170" i="1" s="1"/>
  <c r="L170" i="1" s="1"/>
  <c r="M170" i="1" s="1"/>
  <c r="AX333" i="1" l="1"/>
  <c r="AM333" i="1"/>
  <c r="AP333" i="1" s="1"/>
  <c r="AR333" i="1" s="1"/>
  <c r="W170" i="1"/>
  <c r="X170" i="1" s="1"/>
  <c r="Z170" i="1" s="1"/>
  <c r="AA170" i="1" s="1"/>
  <c r="K171" i="1" s="1"/>
  <c r="Y171" i="1" s="1"/>
  <c r="O171" i="1" l="1"/>
  <c r="S171" i="1" s="1"/>
  <c r="T171" i="1" s="1"/>
  <c r="N171" i="1"/>
  <c r="Q171" i="1" s="1"/>
  <c r="R171" i="1" s="1"/>
  <c r="AN333" i="1"/>
  <c r="AU333" i="1"/>
  <c r="V171" i="1" l="1"/>
  <c r="L171" i="1"/>
  <c r="M171" i="1" s="1"/>
  <c r="W171" i="1"/>
  <c r="X171" i="1" s="1"/>
  <c r="Z171" i="1" s="1"/>
  <c r="AA171" i="1" s="1"/>
  <c r="K172" i="1" s="1"/>
  <c r="Y172" i="1" s="1"/>
  <c r="AV333" i="1"/>
  <c r="AW333" i="1" s="1"/>
  <c r="AY333" i="1" s="1"/>
  <c r="AZ333" i="1" s="1"/>
  <c r="AD334" i="1" s="1"/>
  <c r="AE334" i="1"/>
  <c r="N172" i="1" l="1"/>
  <c r="Q172" i="1" s="1"/>
  <c r="R172" i="1" s="1"/>
  <c r="O172" i="1"/>
  <c r="S172" i="1" s="1"/>
  <c r="T172" i="1" s="1"/>
  <c r="AF334" i="1"/>
  <c r="AQ334" i="1"/>
  <c r="AG334" i="1"/>
  <c r="AJ334" i="1" s="1"/>
  <c r="AM334" i="1"/>
  <c r="AX334" i="1"/>
  <c r="AK334" i="1" l="1"/>
  <c r="V172" i="1"/>
  <c r="L172" i="1" s="1"/>
  <c r="M172" i="1" s="1"/>
  <c r="W172" i="1"/>
  <c r="X172" i="1" s="1"/>
  <c r="Z172" i="1" s="1"/>
  <c r="AA172" i="1" s="1"/>
  <c r="K173" i="1" s="1"/>
  <c r="Y173" i="1" s="1"/>
  <c r="AN334" i="1"/>
  <c r="AP334" i="1"/>
  <c r="AR334" i="1" s="1"/>
  <c r="O173" i="1" l="1"/>
  <c r="S173" i="1" s="1"/>
  <c r="T173" i="1" s="1"/>
  <c r="N173" i="1"/>
  <c r="Q173" i="1" s="1"/>
  <c r="R173" i="1" s="1"/>
  <c r="V173" i="1" s="1"/>
  <c r="AU334" i="1"/>
  <c r="AE335" i="1" l="1"/>
  <c r="AV334" i="1"/>
  <c r="AW334" i="1" s="1"/>
  <c r="AY334" i="1" s="1"/>
  <c r="AZ334" i="1" s="1"/>
  <c r="AD335" i="1" s="1"/>
  <c r="L173" i="1"/>
  <c r="M173" i="1" s="1"/>
  <c r="W173" i="1"/>
  <c r="X173" i="1" s="1"/>
  <c r="Z173" i="1" s="1"/>
  <c r="AA173" i="1" s="1"/>
  <c r="K174" i="1" s="1"/>
  <c r="AF335" i="1" l="1"/>
  <c r="AQ335" i="1"/>
  <c r="AM335" i="1"/>
  <c r="AG335" i="1"/>
  <c r="AJ335" i="1" s="1"/>
  <c r="AX335" i="1"/>
  <c r="N174" i="1"/>
  <c r="Q174" i="1" s="1"/>
  <c r="R174" i="1" s="1"/>
  <c r="Y174" i="1"/>
  <c r="O174" i="1"/>
  <c r="S174" i="1" s="1"/>
  <c r="T174" i="1" s="1"/>
  <c r="AK335" i="1" l="1"/>
  <c r="AP335" i="1"/>
  <c r="AR335" i="1" s="1"/>
  <c r="AN335" i="1"/>
  <c r="V174" i="1"/>
  <c r="AU335" i="1" l="1"/>
  <c r="W174" i="1"/>
  <c r="X174" i="1" s="1"/>
  <c r="Z174" i="1" s="1"/>
  <c r="AA174" i="1" s="1"/>
  <c r="K175" i="1" s="1"/>
  <c r="L174" i="1"/>
  <c r="M174" i="1" s="1"/>
  <c r="AE336" i="1" l="1"/>
  <c r="AV335" i="1"/>
  <c r="AW335" i="1" s="1"/>
  <c r="AY335" i="1" s="1"/>
  <c r="AZ335" i="1" s="1"/>
  <c r="AD336" i="1" s="1"/>
  <c r="N175" i="1"/>
  <c r="Q175" i="1" s="1"/>
  <c r="R175" i="1" s="1"/>
  <c r="Y175" i="1"/>
  <c r="O175" i="1"/>
  <c r="S175" i="1" s="1"/>
  <c r="T175" i="1" s="1"/>
  <c r="AF336" i="1" l="1"/>
  <c r="AQ336" i="1"/>
  <c r="AG336" i="1"/>
  <c r="AJ336" i="1" s="1"/>
  <c r="AK336" i="1" s="1"/>
  <c r="AM336" i="1"/>
  <c r="AX336" i="1"/>
  <c r="V175" i="1"/>
  <c r="AN336" i="1" l="1"/>
  <c r="AP336" i="1"/>
  <c r="AR336" i="1" s="1"/>
  <c r="W175" i="1"/>
  <c r="X175" i="1" s="1"/>
  <c r="Z175" i="1" s="1"/>
  <c r="AA175" i="1" s="1"/>
  <c r="K176" i="1" s="1"/>
  <c r="L175" i="1"/>
  <c r="M175" i="1" s="1"/>
  <c r="AU336" i="1" l="1"/>
  <c r="N176" i="1"/>
  <c r="Q176" i="1" s="1"/>
  <c r="R176" i="1" s="1"/>
  <c r="O176" i="1"/>
  <c r="S176" i="1" s="1"/>
  <c r="T176" i="1" s="1"/>
  <c r="Y176" i="1"/>
  <c r="AV336" i="1" l="1"/>
  <c r="AW336" i="1" s="1"/>
  <c r="AY336" i="1" s="1"/>
  <c r="AZ336" i="1" s="1"/>
  <c r="AD337" i="1" s="1"/>
  <c r="AE337" i="1"/>
  <c r="V176" i="1"/>
  <c r="AF337" i="1" l="1"/>
  <c r="AQ337" i="1"/>
  <c r="AX337" i="1"/>
  <c r="AG337" i="1"/>
  <c r="AJ337" i="1" s="1"/>
  <c r="AK337" i="1" s="1"/>
  <c r="AM337" i="1"/>
  <c r="W176" i="1"/>
  <c r="X176" i="1" s="1"/>
  <c r="Z176" i="1" s="1"/>
  <c r="AA176" i="1" s="1"/>
  <c r="K177" i="1" s="1"/>
  <c r="L176" i="1"/>
  <c r="M176" i="1" s="1"/>
  <c r="AN337" i="1" l="1"/>
  <c r="AP337" i="1"/>
  <c r="Y177" i="1"/>
  <c r="O177" i="1"/>
  <c r="S177" i="1" s="1"/>
  <c r="T177" i="1" s="1"/>
  <c r="N177" i="1"/>
  <c r="Q177" i="1" s="1"/>
  <c r="AR337" i="1" l="1"/>
  <c r="AU337" i="1" s="1"/>
  <c r="R177" i="1"/>
  <c r="V177" i="1" s="1"/>
  <c r="AE338" i="1" l="1"/>
  <c r="AV337" i="1"/>
  <c r="AW337" i="1" s="1"/>
  <c r="AY337" i="1" s="1"/>
  <c r="AZ337" i="1" s="1"/>
  <c r="AD338" i="1" s="1"/>
  <c r="AX338" i="1" s="1"/>
  <c r="L177" i="1"/>
  <c r="M177" i="1" s="1"/>
  <c r="W177" i="1"/>
  <c r="X177" i="1" s="1"/>
  <c r="Z177" i="1" s="1"/>
  <c r="AA177" i="1" s="1"/>
  <c r="K178" i="1" s="1"/>
  <c r="AF338" i="1" l="1"/>
  <c r="AQ338" i="1"/>
  <c r="AM338" i="1"/>
  <c r="AP338" i="1" s="1"/>
  <c r="AR338" i="1" s="1"/>
  <c r="AG338" i="1"/>
  <c r="AJ338" i="1" s="1"/>
  <c r="N178" i="1"/>
  <c r="Q178" i="1" s="1"/>
  <c r="R178" i="1" s="1"/>
  <c r="O178" i="1"/>
  <c r="S178" i="1" s="1"/>
  <c r="T178" i="1" s="1"/>
  <c r="Y178" i="1"/>
  <c r="AK338" i="1" l="1"/>
  <c r="AU338" i="1" s="1"/>
  <c r="AN338" i="1"/>
  <c r="V178" i="1"/>
  <c r="AV338" i="1" l="1"/>
  <c r="AW338" i="1" s="1"/>
  <c r="AY338" i="1" s="1"/>
  <c r="AZ338" i="1" s="1"/>
  <c r="AD339" i="1" s="1"/>
  <c r="AE339" i="1"/>
  <c r="W178" i="1"/>
  <c r="X178" i="1" s="1"/>
  <c r="Z178" i="1" s="1"/>
  <c r="AA178" i="1" s="1"/>
  <c r="K179" i="1" s="1"/>
  <c r="L178" i="1"/>
  <c r="M178" i="1" s="1"/>
  <c r="AF339" i="1" l="1"/>
  <c r="AQ339" i="1"/>
  <c r="AX339" i="1"/>
  <c r="AM339" i="1"/>
  <c r="AG339" i="1"/>
  <c r="AJ339" i="1" s="1"/>
  <c r="N179" i="1"/>
  <c r="Q179" i="1" s="1"/>
  <c r="Y179" i="1"/>
  <c r="O179" i="1"/>
  <c r="S179" i="1" s="1"/>
  <c r="T179" i="1" s="1"/>
  <c r="AK339" i="1" l="1"/>
  <c r="AN339" i="1"/>
  <c r="AP339" i="1"/>
  <c r="AR339" i="1" s="1"/>
  <c r="R179" i="1"/>
  <c r="V179" i="1" s="1"/>
  <c r="AU339" i="1" l="1"/>
  <c r="W179" i="1"/>
  <c r="X179" i="1" s="1"/>
  <c r="Z179" i="1" s="1"/>
  <c r="AA179" i="1" s="1"/>
  <c r="K180" i="1" s="1"/>
  <c r="L179" i="1"/>
  <c r="M179" i="1" s="1"/>
  <c r="AE340" i="1" l="1"/>
  <c r="AV339" i="1"/>
  <c r="AW339" i="1" s="1"/>
  <c r="AY339" i="1" s="1"/>
  <c r="AZ339" i="1" s="1"/>
  <c r="AD340" i="1" s="1"/>
  <c r="Y180" i="1"/>
  <c r="N180" i="1"/>
  <c r="Q180" i="1" s="1"/>
  <c r="R180" i="1" s="1"/>
  <c r="O180" i="1"/>
  <c r="S180" i="1" s="1"/>
  <c r="T180" i="1" s="1"/>
  <c r="AF340" i="1" l="1"/>
  <c r="AQ340" i="1"/>
  <c r="AG340" i="1"/>
  <c r="AJ340" i="1" s="1"/>
  <c r="AK340" i="1" s="1"/>
  <c r="AM340" i="1"/>
  <c r="AX340" i="1"/>
  <c r="V180" i="1"/>
  <c r="L180" i="1" s="1"/>
  <c r="M180" i="1" s="1"/>
  <c r="AP340" i="1" l="1"/>
  <c r="AR340" i="1" s="1"/>
  <c r="AN340" i="1"/>
  <c r="W180" i="1"/>
  <c r="X180" i="1" s="1"/>
  <c r="Z180" i="1" s="1"/>
  <c r="AA180" i="1" s="1"/>
  <c r="K181" i="1" s="1"/>
  <c r="Y181" i="1" s="1"/>
  <c r="AU340" i="1" l="1"/>
  <c r="O181" i="1"/>
  <c r="S181" i="1" s="1"/>
  <c r="T181" i="1" s="1"/>
  <c r="N181" i="1"/>
  <c r="Q181" i="1" s="1"/>
  <c r="R181" i="1" s="1"/>
  <c r="V181" i="1" s="1"/>
  <c r="W181" i="1" s="1"/>
  <c r="X181" i="1" s="1"/>
  <c r="Z181" i="1" s="1"/>
  <c r="AA181" i="1" s="1"/>
  <c r="K182" i="1" s="1"/>
  <c r="L181" i="1" l="1"/>
  <c r="M181" i="1" s="1"/>
  <c r="AE341" i="1"/>
  <c r="AV340" i="1"/>
  <c r="AW340" i="1" s="1"/>
  <c r="AY340" i="1" s="1"/>
  <c r="AZ340" i="1" s="1"/>
  <c r="AD341" i="1" s="1"/>
  <c r="Y182" i="1"/>
  <c r="O182" i="1"/>
  <c r="S182" i="1" s="1"/>
  <c r="T182" i="1" s="1"/>
  <c r="N182" i="1"/>
  <c r="Q182" i="1" s="1"/>
  <c r="AF341" i="1" l="1"/>
  <c r="AQ341" i="1"/>
  <c r="AX341" i="1"/>
  <c r="AM341" i="1"/>
  <c r="AG341" i="1"/>
  <c r="AJ341" i="1" s="1"/>
  <c r="AK341" i="1" s="1"/>
  <c r="R182" i="1"/>
  <c r="V182" i="1" s="1"/>
  <c r="AN341" i="1" l="1"/>
  <c r="AP341" i="1"/>
  <c r="W182" i="1"/>
  <c r="X182" i="1" s="1"/>
  <c r="Z182" i="1" s="1"/>
  <c r="AA182" i="1" s="1"/>
  <c r="K183" i="1" s="1"/>
  <c r="L182" i="1"/>
  <c r="M182" i="1" s="1"/>
  <c r="AR341" i="1" l="1"/>
  <c r="AU341" i="1" s="1"/>
  <c r="N183" i="1"/>
  <c r="Q183" i="1" s="1"/>
  <c r="R183" i="1" s="1"/>
  <c r="Y183" i="1"/>
  <c r="O183" i="1"/>
  <c r="S183" i="1" s="1"/>
  <c r="T183" i="1" s="1"/>
  <c r="AE342" i="1" l="1"/>
  <c r="AV341" i="1"/>
  <c r="AW341" i="1" s="1"/>
  <c r="AY341" i="1" s="1"/>
  <c r="AZ341" i="1" s="1"/>
  <c r="AD342" i="1" s="1"/>
  <c r="AX342" i="1" s="1"/>
  <c r="V183" i="1"/>
  <c r="AF342" i="1" l="1"/>
  <c r="AQ342" i="1"/>
  <c r="AM342" i="1"/>
  <c r="AN342" i="1" s="1"/>
  <c r="AG342" i="1"/>
  <c r="AJ342" i="1" s="1"/>
  <c r="AK342" i="1" s="1"/>
  <c r="L183" i="1"/>
  <c r="M183" i="1" s="1"/>
  <c r="W183" i="1"/>
  <c r="X183" i="1" s="1"/>
  <c r="Z183" i="1" s="1"/>
  <c r="AA183" i="1" s="1"/>
  <c r="K184" i="1" s="1"/>
  <c r="AP342" i="1" l="1"/>
  <c r="AR342" i="1" s="1"/>
  <c r="AU342" i="1" s="1"/>
  <c r="Y184" i="1"/>
  <c r="N184" i="1"/>
  <c r="Q184" i="1" s="1"/>
  <c r="O184" i="1"/>
  <c r="S184" i="1" s="1"/>
  <c r="T184" i="1" s="1"/>
  <c r="AE343" i="1" l="1"/>
  <c r="AV342" i="1"/>
  <c r="AW342" i="1" s="1"/>
  <c r="AY342" i="1" s="1"/>
  <c r="AZ342" i="1" s="1"/>
  <c r="AD343" i="1" s="1"/>
  <c r="R184" i="1"/>
  <c r="V184" i="1" s="1"/>
  <c r="AF343" i="1" l="1"/>
  <c r="AQ343" i="1"/>
  <c r="AG343" i="1"/>
  <c r="AJ343" i="1" s="1"/>
  <c r="AM343" i="1"/>
  <c r="AX343" i="1"/>
  <c r="L184" i="1"/>
  <c r="M184" i="1" s="1"/>
  <c r="W184" i="1"/>
  <c r="X184" i="1" s="1"/>
  <c r="Z184" i="1" s="1"/>
  <c r="AA184" i="1" s="1"/>
  <c r="K185" i="1" s="1"/>
  <c r="AK343" i="1" l="1"/>
  <c r="AN343" i="1"/>
  <c r="AP343" i="1"/>
  <c r="AR343" i="1" s="1"/>
  <c r="N185" i="1"/>
  <c r="Q185" i="1" s="1"/>
  <c r="R185" i="1" s="1"/>
  <c r="O185" i="1"/>
  <c r="S185" i="1" s="1"/>
  <c r="T185" i="1" s="1"/>
  <c r="Y185" i="1"/>
  <c r="AU343" i="1" l="1"/>
  <c r="V185" i="1"/>
  <c r="L185" i="1" s="1"/>
  <c r="M185" i="1" s="1"/>
  <c r="AE344" i="1" l="1"/>
  <c r="AV343" i="1"/>
  <c r="AW343" i="1" s="1"/>
  <c r="AY343" i="1" s="1"/>
  <c r="AZ343" i="1" s="1"/>
  <c r="AD344" i="1" s="1"/>
  <c r="W185" i="1"/>
  <c r="X185" i="1" s="1"/>
  <c r="Z185" i="1" s="1"/>
  <c r="AA185" i="1" s="1"/>
  <c r="K186" i="1" s="1"/>
  <c r="Y186" i="1" s="1"/>
  <c r="N186" i="1" l="1"/>
  <c r="Q186" i="1" s="1"/>
  <c r="R186" i="1" s="1"/>
  <c r="O186" i="1"/>
  <c r="S186" i="1" s="1"/>
  <c r="T186" i="1" s="1"/>
  <c r="V186" i="1" s="1"/>
  <c r="AF344" i="1"/>
  <c r="AQ344" i="1"/>
  <c r="AG344" i="1"/>
  <c r="AJ344" i="1" s="1"/>
  <c r="AX344" i="1"/>
  <c r="AM344" i="1"/>
  <c r="AK344" i="1" l="1"/>
  <c r="AN344" i="1"/>
  <c r="AP344" i="1"/>
  <c r="AR344" i="1" s="1"/>
  <c r="L186" i="1"/>
  <c r="M186" i="1" s="1"/>
  <c r="W186" i="1"/>
  <c r="X186" i="1" s="1"/>
  <c r="Z186" i="1" s="1"/>
  <c r="AA186" i="1" s="1"/>
  <c r="K187" i="1" s="1"/>
  <c r="AU344" i="1" l="1"/>
  <c r="N187" i="1"/>
  <c r="Q187" i="1" s="1"/>
  <c r="R187" i="1" s="1"/>
  <c r="Y187" i="1"/>
  <c r="O187" i="1"/>
  <c r="S187" i="1" s="1"/>
  <c r="T187" i="1" s="1"/>
  <c r="AE345" i="1" l="1"/>
  <c r="AV344" i="1"/>
  <c r="AW344" i="1" s="1"/>
  <c r="AY344" i="1" s="1"/>
  <c r="AZ344" i="1" s="1"/>
  <c r="AD345" i="1" s="1"/>
  <c r="V187" i="1"/>
  <c r="AF345" i="1" l="1"/>
  <c r="AQ345" i="1"/>
  <c r="AX345" i="1"/>
  <c r="AM345" i="1"/>
  <c r="AG345" i="1"/>
  <c r="AJ345" i="1" s="1"/>
  <c r="AK345" i="1" s="1"/>
  <c r="W187" i="1"/>
  <c r="X187" i="1" s="1"/>
  <c r="Z187" i="1" s="1"/>
  <c r="AA187" i="1" s="1"/>
  <c r="K188" i="1" s="1"/>
  <c r="L187" i="1"/>
  <c r="M187" i="1" s="1"/>
  <c r="AP345" i="1" l="1"/>
  <c r="AR345" i="1" s="1"/>
  <c r="AN345" i="1"/>
  <c r="O188" i="1"/>
  <c r="S188" i="1" s="1"/>
  <c r="T188" i="1" s="1"/>
  <c r="N188" i="1"/>
  <c r="Q188" i="1" s="1"/>
  <c r="Y188" i="1"/>
  <c r="AU345" i="1" l="1"/>
  <c r="R188" i="1"/>
  <c r="V188" i="1" s="1"/>
  <c r="AV345" i="1" l="1"/>
  <c r="AW345" i="1" s="1"/>
  <c r="AY345" i="1" s="1"/>
  <c r="AZ345" i="1" s="1"/>
  <c r="AD346" i="1" s="1"/>
  <c r="AE346" i="1"/>
  <c r="L188" i="1"/>
  <c r="M188" i="1" s="1"/>
  <c r="W188" i="1"/>
  <c r="X188" i="1" s="1"/>
  <c r="Z188" i="1" s="1"/>
  <c r="AA188" i="1" s="1"/>
  <c r="K189" i="1" s="1"/>
  <c r="AF346" i="1" l="1"/>
  <c r="AQ346" i="1"/>
  <c r="AG346" i="1"/>
  <c r="AJ346" i="1" s="1"/>
  <c r="AK346" i="1" s="1"/>
  <c r="AM346" i="1"/>
  <c r="AX346" i="1"/>
  <c r="O189" i="1"/>
  <c r="S189" i="1" s="1"/>
  <c r="T189" i="1" s="1"/>
  <c r="N189" i="1"/>
  <c r="Q189" i="1" s="1"/>
  <c r="R189" i="1" s="1"/>
  <c r="Y189" i="1"/>
  <c r="AP346" i="1" l="1"/>
  <c r="AR346" i="1" s="1"/>
  <c r="AN346" i="1"/>
  <c r="V189" i="1"/>
  <c r="L189" i="1" s="1"/>
  <c r="M189" i="1" s="1"/>
  <c r="AU346" i="1" l="1"/>
  <c r="W189" i="1"/>
  <c r="X189" i="1" s="1"/>
  <c r="Z189" i="1" s="1"/>
  <c r="AA189" i="1" s="1"/>
  <c r="K190" i="1" s="1"/>
  <c r="N190" i="1" s="1"/>
  <c r="Q190" i="1" s="1"/>
  <c r="AE347" i="1" l="1"/>
  <c r="AV346" i="1"/>
  <c r="AW346" i="1" s="1"/>
  <c r="AY346" i="1" s="1"/>
  <c r="AZ346" i="1" s="1"/>
  <c r="AD347" i="1" s="1"/>
  <c r="Y190" i="1"/>
  <c r="O190" i="1"/>
  <c r="S190" i="1" s="1"/>
  <c r="T190" i="1" s="1"/>
  <c r="R190" i="1"/>
  <c r="AF347" i="1" l="1"/>
  <c r="AQ347" i="1"/>
  <c r="V190" i="1"/>
  <c r="L190" i="1" s="1"/>
  <c r="M190" i="1" s="1"/>
  <c r="AX347" i="1"/>
  <c r="AG347" i="1"/>
  <c r="AJ347" i="1" s="1"/>
  <c r="AK347" i="1" s="1"/>
  <c r="AM347" i="1"/>
  <c r="W190" i="1" l="1"/>
  <c r="X190" i="1" s="1"/>
  <c r="Z190" i="1" s="1"/>
  <c r="AA190" i="1" s="1"/>
  <c r="K191" i="1" s="1"/>
  <c r="AN347" i="1"/>
  <c r="AP347" i="1"/>
  <c r="O191" i="1"/>
  <c r="S191" i="1" s="1"/>
  <c r="T191" i="1" s="1"/>
  <c r="Y191" i="1"/>
  <c r="N191" i="1"/>
  <c r="Q191" i="1" s="1"/>
  <c r="R191" i="1" s="1"/>
  <c r="AR347" i="1" l="1"/>
  <c r="AU347" i="1" s="1"/>
  <c r="V191" i="1"/>
  <c r="W191" i="1"/>
  <c r="X191" i="1" s="1"/>
  <c r="Z191" i="1" s="1"/>
  <c r="AA191" i="1" s="1"/>
  <c r="K192" i="1" s="1"/>
  <c r="L191" i="1"/>
  <c r="M191" i="1" s="1"/>
  <c r="AE348" i="1" l="1"/>
  <c r="AV347" i="1"/>
  <c r="AW347" i="1" s="1"/>
  <c r="AY347" i="1" s="1"/>
  <c r="AZ347" i="1" s="1"/>
  <c r="AD348" i="1" s="1"/>
  <c r="AM348" i="1" s="1"/>
  <c r="O192" i="1"/>
  <c r="S192" i="1" s="1"/>
  <c r="T192" i="1" s="1"/>
  <c r="N192" i="1"/>
  <c r="Q192" i="1" s="1"/>
  <c r="Y192" i="1"/>
  <c r="AF348" i="1" l="1"/>
  <c r="AQ348" i="1"/>
  <c r="AG348" i="1"/>
  <c r="AJ348" i="1" s="1"/>
  <c r="AK348" i="1" s="1"/>
  <c r="AX348" i="1"/>
  <c r="AN348" i="1"/>
  <c r="AP348" i="1"/>
  <c r="R192" i="1"/>
  <c r="V192" i="1" s="1"/>
  <c r="AR348" i="1" l="1"/>
  <c r="AU348" i="1" s="1"/>
  <c r="L192" i="1"/>
  <c r="M192" i="1" s="1"/>
  <c r="W192" i="1"/>
  <c r="X192" i="1" s="1"/>
  <c r="Z192" i="1" s="1"/>
  <c r="AA192" i="1" s="1"/>
  <c r="K193" i="1" s="1"/>
  <c r="AV348" i="1" l="1"/>
  <c r="AW348" i="1" s="1"/>
  <c r="AY348" i="1" s="1"/>
  <c r="AZ348" i="1" s="1"/>
  <c r="AD349" i="1" s="1"/>
  <c r="AE349" i="1"/>
  <c r="O193" i="1"/>
  <c r="S193" i="1" s="1"/>
  <c r="T193" i="1" s="1"/>
  <c r="Y193" i="1"/>
  <c r="N193" i="1"/>
  <c r="Q193" i="1" s="1"/>
  <c r="R193" i="1" s="1"/>
  <c r="AF349" i="1" l="1"/>
  <c r="AQ349" i="1"/>
  <c r="AG349" i="1"/>
  <c r="AJ349" i="1" s="1"/>
  <c r="AM349" i="1"/>
  <c r="AX349" i="1"/>
  <c r="V193" i="1"/>
  <c r="L193" i="1"/>
  <c r="M193" i="1" s="1"/>
  <c r="W193" i="1"/>
  <c r="X193" i="1" s="1"/>
  <c r="Z193" i="1" s="1"/>
  <c r="AA193" i="1" s="1"/>
  <c r="K194" i="1" s="1"/>
  <c r="AK349" i="1" l="1"/>
  <c r="AN349" i="1"/>
  <c r="AP349" i="1"/>
  <c r="N194" i="1"/>
  <c r="Q194" i="1" s="1"/>
  <c r="Y194" i="1"/>
  <c r="O194" i="1"/>
  <c r="S194" i="1" s="1"/>
  <c r="T194" i="1" s="1"/>
  <c r="AR349" i="1" l="1"/>
  <c r="AU349" i="1" s="1"/>
  <c r="R194" i="1"/>
  <c r="V194" i="1" s="1"/>
  <c r="AV349" i="1" l="1"/>
  <c r="AW349" i="1" s="1"/>
  <c r="AY349" i="1" s="1"/>
  <c r="AZ349" i="1" s="1"/>
  <c r="AD350" i="1" s="1"/>
  <c r="AG350" i="1" s="1"/>
  <c r="AJ350" i="1" s="1"/>
  <c r="AE350" i="1"/>
  <c r="AQ350" i="1" s="1"/>
  <c r="L194" i="1"/>
  <c r="M194" i="1" s="1"/>
  <c r="W194" i="1"/>
  <c r="X194" i="1" s="1"/>
  <c r="Z194" i="1" s="1"/>
  <c r="AA194" i="1" s="1"/>
  <c r="K195" i="1" s="1"/>
  <c r="AX350" i="1" l="1"/>
  <c r="AM350" i="1"/>
  <c r="AP350" i="1" s="1"/>
  <c r="AF350" i="1"/>
  <c r="AK350" i="1" s="1"/>
  <c r="O195" i="1"/>
  <c r="S195" i="1" s="1"/>
  <c r="T195" i="1" s="1"/>
  <c r="Y195" i="1"/>
  <c r="N195" i="1"/>
  <c r="Q195" i="1" s="1"/>
  <c r="R195" i="1" s="1"/>
  <c r="AR350" i="1" l="1"/>
  <c r="AU350" i="1" s="1"/>
  <c r="AN350" i="1"/>
  <c r="V195" i="1"/>
  <c r="W195" i="1" s="1"/>
  <c r="X195" i="1" s="1"/>
  <c r="Z195" i="1" s="1"/>
  <c r="AA195" i="1" s="1"/>
  <c r="K196" i="1" s="1"/>
  <c r="L195" i="1" l="1"/>
  <c r="M195" i="1" s="1"/>
  <c r="AV350" i="1"/>
  <c r="AW350" i="1" s="1"/>
  <c r="AY350" i="1" s="1"/>
  <c r="AZ350" i="1" s="1"/>
  <c r="AD351" i="1" s="1"/>
  <c r="AE351" i="1"/>
  <c r="Y196" i="1"/>
  <c r="N196" i="1"/>
  <c r="Q196" i="1" s="1"/>
  <c r="R196" i="1" s="1"/>
  <c r="O196" i="1"/>
  <c r="S196" i="1" s="1"/>
  <c r="T196" i="1" s="1"/>
  <c r="AF351" i="1" l="1"/>
  <c r="AQ351" i="1"/>
  <c r="AX351" i="1"/>
  <c r="AG351" i="1"/>
  <c r="AJ351" i="1" s="1"/>
  <c r="AK351" i="1" s="1"/>
  <c r="AM351" i="1"/>
  <c r="V196" i="1"/>
  <c r="W196" i="1" s="1"/>
  <c r="X196" i="1" s="1"/>
  <c r="Z196" i="1" s="1"/>
  <c r="AA196" i="1" s="1"/>
  <c r="K197" i="1" s="1"/>
  <c r="L196" i="1" l="1"/>
  <c r="M196" i="1" s="1"/>
  <c r="AP351" i="1"/>
  <c r="AR351" i="1" s="1"/>
  <c r="AN351" i="1"/>
  <c r="O197" i="1"/>
  <c r="S197" i="1" s="1"/>
  <c r="T197" i="1" s="1"/>
  <c r="N197" i="1"/>
  <c r="Q197" i="1" s="1"/>
  <c r="R197" i="1" s="1"/>
  <c r="Y197" i="1"/>
  <c r="V197" i="1" l="1"/>
  <c r="AU351" i="1"/>
  <c r="L197" i="1"/>
  <c r="M197" i="1" s="1"/>
  <c r="W197" i="1"/>
  <c r="X197" i="1" s="1"/>
  <c r="Z197" i="1" s="1"/>
  <c r="AA197" i="1" s="1"/>
  <c r="K198" i="1" s="1"/>
  <c r="AE352" i="1" l="1"/>
  <c r="AV351" i="1"/>
  <c r="AW351" i="1" s="1"/>
  <c r="AY351" i="1" s="1"/>
  <c r="AZ351" i="1" s="1"/>
  <c r="AD352" i="1" s="1"/>
  <c r="Y198" i="1"/>
  <c r="O198" i="1"/>
  <c r="S198" i="1" s="1"/>
  <c r="T198" i="1" s="1"/>
  <c r="N198" i="1"/>
  <c r="Q198" i="1" s="1"/>
  <c r="R198" i="1" s="1"/>
  <c r="AF352" i="1" l="1"/>
  <c r="AQ352" i="1"/>
  <c r="AG352" i="1"/>
  <c r="AJ352" i="1" s="1"/>
  <c r="AM352" i="1"/>
  <c r="AX352" i="1"/>
  <c r="V198" i="1"/>
  <c r="AK352" i="1" l="1"/>
  <c r="AN352" i="1"/>
  <c r="AP352" i="1"/>
  <c r="AR352" i="1" s="1"/>
  <c r="W198" i="1"/>
  <c r="X198" i="1" s="1"/>
  <c r="Z198" i="1" s="1"/>
  <c r="AA198" i="1" s="1"/>
  <c r="K199" i="1" s="1"/>
  <c r="L198" i="1"/>
  <c r="M198" i="1" s="1"/>
  <c r="AU352" i="1" l="1"/>
  <c r="N199" i="1"/>
  <c r="Q199" i="1" s="1"/>
  <c r="R199" i="1" s="1"/>
  <c r="Y199" i="1"/>
  <c r="O199" i="1"/>
  <c r="S199" i="1" s="1"/>
  <c r="T199" i="1" s="1"/>
  <c r="AE353" i="1" l="1"/>
  <c r="AV352" i="1"/>
  <c r="AW352" i="1" s="1"/>
  <c r="AY352" i="1" s="1"/>
  <c r="AZ352" i="1" s="1"/>
  <c r="AD353" i="1" s="1"/>
  <c r="V199" i="1"/>
  <c r="W199" i="1" s="1"/>
  <c r="X199" i="1" s="1"/>
  <c r="Z199" i="1" s="1"/>
  <c r="AA199" i="1" s="1"/>
  <c r="K200" i="1" s="1"/>
  <c r="AF353" i="1" l="1"/>
  <c r="AQ353" i="1"/>
  <c r="AM353" i="1"/>
  <c r="AG353" i="1"/>
  <c r="AJ353" i="1" s="1"/>
  <c r="AK353" i="1" s="1"/>
  <c r="AX353" i="1"/>
  <c r="L199" i="1"/>
  <c r="M199" i="1" s="1"/>
  <c r="Y200" i="1"/>
  <c r="N200" i="1"/>
  <c r="Q200" i="1" s="1"/>
  <c r="R200" i="1" s="1"/>
  <c r="O200" i="1"/>
  <c r="S200" i="1" s="1"/>
  <c r="T200" i="1" l="1"/>
  <c r="V200" i="1" s="1"/>
  <c r="AN353" i="1"/>
  <c r="AP353" i="1"/>
  <c r="AR353" i="1" l="1"/>
  <c r="AU353" i="1" s="1"/>
  <c r="W200" i="1"/>
  <c r="X200" i="1" s="1"/>
  <c r="Z200" i="1" s="1"/>
  <c r="AA200" i="1" s="1"/>
  <c r="K201" i="1" s="1"/>
  <c r="L200" i="1"/>
  <c r="M200" i="1" s="1"/>
  <c r="AV353" i="1" l="1"/>
  <c r="AW353" i="1" s="1"/>
  <c r="AY353" i="1" s="1"/>
  <c r="AZ353" i="1" s="1"/>
  <c r="AD354" i="1" s="1"/>
  <c r="AX354" i="1" s="1"/>
  <c r="AE354" i="1"/>
  <c r="AQ354" i="1" s="1"/>
  <c r="O201" i="1"/>
  <c r="S201" i="1" s="1"/>
  <c r="T201" i="1" s="1"/>
  <c r="N201" i="1"/>
  <c r="Q201" i="1" s="1"/>
  <c r="R201" i="1" s="1"/>
  <c r="Y201" i="1"/>
  <c r="AM354" i="1" l="1"/>
  <c r="AP354" i="1" s="1"/>
  <c r="AG354" i="1"/>
  <c r="AJ354" i="1" s="1"/>
  <c r="AF354" i="1"/>
  <c r="AN354" i="1"/>
  <c r="V201" i="1"/>
  <c r="L201" i="1" s="1"/>
  <c r="M201" i="1" s="1"/>
  <c r="AK354" i="1" l="1"/>
  <c r="AR354" i="1"/>
  <c r="AU354" i="1" s="1"/>
  <c r="W201" i="1"/>
  <c r="X201" i="1" s="1"/>
  <c r="Z201" i="1" s="1"/>
  <c r="AA201" i="1" s="1"/>
  <c r="K202" i="1" s="1"/>
  <c r="O202" i="1" s="1"/>
  <c r="S202" i="1" s="1"/>
  <c r="T202" i="1" s="1"/>
  <c r="N202" i="1" l="1"/>
  <c r="Q202" i="1" s="1"/>
  <c r="Y202" i="1"/>
  <c r="AE355" i="1"/>
  <c r="AV354" i="1"/>
  <c r="AW354" i="1" s="1"/>
  <c r="AY354" i="1" s="1"/>
  <c r="AZ354" i="1" s="1"/>
  <c r="AD355" i="1" s="1"/>
  <c r="AX355" i="1" s="1"/>
  <c r="R202" i="1"/>
  <c r="V202" i="1" s="1"/>
  <c r="AF355" i="1" l="1"/>
  <c r="AQ355" i="1"/>
  <c r="AG355" i="1"/>
  <c r="AJ355" i="1" s="1"/>
  <c r="AM355" i="1"/>
  <c r="AN355" i="1" s="1"/>
  <c r="W202" i="1"/>
  <c r="X202" i="1" s="1"/>
  <c r="Z202" i="1" s="1"/>
  <c r="AA202" i="1" s="1"/>
  <c r="K203" i="1" s="1"/>
  <c r="L202" i="1"/>
  <c r="M202" i="1" s="1"/>
  <c r="AK355" i="1" l="1"/>
  <c r="AP355" i="1"/>
  <c r="AR355" i="1" s="1"/>
  <c r="AU355" i="1" s="1"/>
  <c r="O203" i="1"/>
  <c r="S203" i="1" s="1"/>
  <c r="T203" i="1" s="1"/>
  <c r="Y203" i="1"/>
  <c r="N203" i="1"/>
  <c r="Q203" i="1" s="1"/>
  <c r="R203" i="1" s="1"/>
  <c r="AV355" i="1" l="1"/>
  <c r="AW355" i="1" s="1"/>
  <c r="AY355" i="1" s="1"/>
  <c r="AZ355" i="1" s="1"/>
  <c r="AD356" i="1" s="1"/>
  <c r="AE356" i="1"/>
  <c r="V203" i="1"/>
  <c r="W203" i="1" s="1"/>
  <c r="X203" i="1" s="1"/>
  <c r="Z203" i="1" s="1"/>
  <c r="AA203" i="1" s="1"/>
  <c r="K204" i="1" s="1"/>
  <c r="L203" i="1" l="1"/>
  <c r="M203" i="1" s="1"/>
  <c r="AF356" i="1"/>
  <c r="AQ356" i="1"/>
  <c r="AM356" i="1"/>
  <c r="AX356" i="1"/>
  <c r="AG356" i="1"/>
  <c r="AJ356" i="1" s="1"/>
  <c r="Y204" i="1"/>
  <c r="N204" i="1"/>
  <c r="Q204" i="1" s="1"/>
  <c r="O204" i="1"/>
  <c r="S204" i="1" s="1"/>
  <c r="T204" i="1" s="1"/>
  <c r="AK356" i="1" l="1"/>
  <c r="AN356" i="1"/>
  <c r="AP356" i="1"/>
  <c r="AR356" i="1" s="1"/>
  <c r="R204" i="1"/>
  <c r="V204" i="1" s="1"/>
  <c r="AU356" i="1" l="1"/>
  <c r="W204" i="1"/>
  <c r="X204" i="1" s="1"/>
  <c r="Z204" i="1" s="1"/>
  <c r="AA204" i="1" s="1"/>
  <c r="K205" i="1" s="1"/>
  <c r="L204" i="1"/>
  <c r="M204" i="1" s="1"/>
  <c r="AV356" i="1" l="1"/>
  <c r="AW356" i="1" s="1"/>
  <c r="AY356" i="1" s="1"/>
  <c r="AZ356" i="1" s="1"/>
  <c r="AD357" i="1" s="1"/>
  <c r="AE357" i="1"/>
  <c r="N205" i="1"/>
  <c r="Q205" i="1" s="1"/>
  <c r="R205" i="1" s="1"/>
  <c r="O205" i="1"/>
  <c r="S205" i="1" s="1"/>
  <c r="T205" i="1" s="1"/>
  <c r="Y205" i="1"/>
  <c r="AF357" i="1" l="1"/>
  <c r="AQ357" i="1"/>
  <c r="AM357" i="1"/>
  <c r="AG357" i="1"/>
  <c r="AJ357" i="1" s="1"/>
  <c r="AK357" i="1" s="1"/>
  <c r="AX357" i="1"/>
  <c r="V205" i="1"/>
  <c r="AN357" i="1" l="1"/>
  <c r="AP357" i="1"/>
  <c r="W205" i="1"/>
  <c r="X205" i="1" s="1"/>
  <c r="Z205" i="1" s="1"/>
  <c r="AA205" i="1" s="1"/>
  <c r="K206" i="1" s="1"/>
  <c r="L205" i="1"/>
  <c r="M205" i="1" s="1"/>
  <c r="AR357" i="1" l="1"/>
  <c r="AU357" i="1" s="1"/>
  <c r="O206" i="1"/>
  <c r="S206" i="1" s="1"/>
  <c r="T206" i="1" s="1"/>
  <c r="N206" i="1"/>
  <c r="Q206" i="1" s="1"/>
  <c r="Y206" i="1"/>
  <c r="AV357" i="1" l="1"/>
  <c r="AW357" i="1" s="1"/>
  <c r="AY357" i="1" s="1"/>
  <c r="AZ357" i="1" s="1"/>
  <c r="AD358" i="1" s="1"/>
  <c r="AG358" i="1" s="1"/>
  <c r="AJ358" i="1" s="1"/>
  <c r="AE358" i="1"/>
  <c r="R206" i="1"/>
  <c r="V206" i="1" s="1"/>
  <c r="AF358" i="1" l="1"/>
  <c r="AQ358" i="1"/>
  <c r="AM358" i="1"/>
  <c r="AP358" i="1" s="1"/>
  <c r="AX358" i="1"/>
  <c r="AK358" i="1"/>
  <c r="W206" i="1"/>
  <c r="X206" i="1" s="1"/>
  <c r="Z206" i="1" s="1"/>
  <c r="AA206" i="1" s="1"/>
  <c r="K207" i="1" s="1"/>
  <c r="L206" i="1"/>
  <c r="M206" i="1" s="1"/>
  <c r="AN358" i="1" l="1"/>
  <c r="AR358" i="1"/>
  <c r="AU358" i="1" s="1"/>
  <c r="AE359" i="1" s="1"/>
  <c r="N207" i="1"/>
  <c r="Q207" i="1" s="1"/>
  <c r="R207" i="1" s="1"/>
  <c r="Y207" i="1"/>
  <c r="O207" i="1"/>
  <c r="S207" i="1" s="1"/>
  <c r="T207" i="1" s="1"/>
  <c r="AF359" i="1" l="1"/>
  <c r="AQ359" i="1"/>
  <c r="AV358" i="1"/>
  <c r="AW358" i="1" s="1"/>
  <c r="AY358" i="1" s="1"/>
  <c r="AZ358" i="1" s="1"/>
  <c r="AD359" i="1" s="1"/>
  <c r="AG359" i="1" s="1"/>
  <c r="AJ359" i="1" s="1"/>
  <c r="AK359" i="1" s="1"/>
  <c r="V207" i="1"/>
  <c r="AM359" i="1" l="1"/>
  <c r="AP359" i="1" s="1"/>
  <c r="AR359" i="1" s="1"/>
  <c r="AX359" i="1"/>
  <c r="W207" i="1"/>
  <c r="X207" i="1" s="1"/>
  <c r="Z207" i="1" s="1"/>
  <c r="AA207" i="1" s="1"/>
  <c r="K208" i="1" s="1"/>
  <c r="L207" i="1"/>
  <c r="M207" i="1" s="1"/>
  <c r="AN359" i="1" l="1"/>
  <c r="AU359" i="1"/>
  <c r="O208" i="1"/>
  <c r="S208" i="1" s="1"/>
  <c r="T208" i="1" s="1"/>
  <c r="N208" i="1"/>
  <c r="Q208" i="1" s="1"/>
  <c r="R208" i="1" s="1"/>
  <c r="Y208" i="1"/>
  <c r="AE360" i="1" l="1"/>
  <c r="AV359" i="1"/>
  <c r="AW359" i="1" s="1"/>
  <c r="AY359" i="1" s="1"/>
  <c r="AZ359" i="1" s="1"/>
  <c r="AD360" i="1" s="1"/>
  <c r="V208" i="1"/>
  <c r="W208" i="1" s="1"/>
  <c r="X208" i="1" s="1"/>
  <c r="Z208" i="1" s="1"/>
  <c r="AA208" i="1" s="1"/>
  <c r="K209" i="1" s="1"/>
  <c r="AF360" i="1" l="1"/>
  <c r="AQ360" i="1"/>
  <c r="AM360" i="1"/>
  <c r="AX360" i="1"/>
  <c r="AG360" i="1"/>
  <c r="AJ360" i="1" s="1"/>
  <c r="AK360" i="1" s="1"/>
  <c r="L208" i="1"/>
  <c r="M208" i="1" s="1"/>
  <c r="O209" i="1"/>
  <c r="S209" i="1" s="1"/>
  <c r="N209" i="1"/>
  <c r="Q209" i="1" s="1"/>
  <c r="Y209" i="1"/>
  <c r="AP360" i="1" l="1"/>
  <c r="AR360" i="1" s="1"/>
  <c r="AN360" i="1"/>
  <c r="R209" i="1"/>
  <c r="T209" i="1"/>
  <c r="V209" i="1" l="1"/>
  <c r="W209" i="1" s="1"/>
  <c r="X209" i="1" s="1"/>
  <c r="Z209" i="1" s="1"/>
  <c r="AA209" i="1" s="1"/>
  <c r="K210" i="1" s="1"/>
  <c r="O210" i="1" s="1"/>
  <c r="S210" i="1" s="1"/>
  <c r="AU360" i="1"/>
  <c r="AE361" i="1" s="1"/>
  <c r="L209" i="1"/>
  <c r="M209" i="1" s="1"/>
  <c r="N210" i="1"/>
  <c r="Q210" i="1" s="1"/>
  <c r="Y210" i="1" l="1"/>
  <c r="AF361" i="1"/>
  <c r="AQ361" i="1"/>
  <c r="AV360" i="1"/>
  <c r="AW360" i="1" s="1"/>
  <c r="AY360" i="1" s="1"/>
  <c r="AZ360" i="1" s="1"/>
  <c r="AD361" i="1" s="1"/>
  <c r="AM361" i="1" s="1"/>
  <c r="T210" i="1"/>
  <c r="R210" i="1"/>
  <c r="AG361" i="1" l="1"/>
  <c r="AJ361" i="1" s="1"/>
  <c r="AK361" i="1" s="1"/>
  <c r="AX361" i="1"/>
  <c r="AP361" i="1"/>
  <c r="AR361" i="1" s="1"/>
  <c r="AN361" i="1"/>
  <c r="V210" i="1"/>
  <c r="W210" i="1" s="1"/>
  <c r="X210" i="1" s="1"/>
  <c r="Z210" i="1" s="1"/>
  <c r="AA210" i="1" s="1"/>
  <c r="K211" i="1" s="1"/>
  <c r="L210" i="1"/>
  <c r="M210" i="1" s="1"/>
  <c r="AU361" i="1" l="1"/>
  <c r="N211" i="1"/>
  <c r="Q211" i="1" s="1"/>
  <c r="Y211" i="1"/>
  <c r="O211" i="1"/>
  <c r="S211" i="1" s="1"/>
  <c r="T211" i="1" s="1"/>
  <c r="AV361" i="1" l="1"/>
  <c r="AW361" i="1" s="1"/>
  <c r="AY361" i="1" s="1"/>
  <c r="AZ361" i="1" s="1"/>
  <c r="AD362" i="1" s="1"/>
  <c r="AE362" i="1"/>
  <c r="R211" i="1"/>
  <c r="V211" i="1" s="1"/>
  <c r="AF362" i="1" l="1"/>
  <c r="AQ362" i="1"/>
  <c r="AG362" i="1"/>
  <c r="AJ362" i="1" s="1"/>
  <c r="AM362" i="1"/>
  <c r="AX362" i="1"/>
  <c r="W211" i="1"/>
  <c r="X211" i="1" s="1"/>
  <c r="Z211" i="1" s="1"/>
  <c r="AA211" i="1" s="1"/>
  <c r="K212" i="1" s="1"/>
  <c r="L211" i="1"/>
  <c r="M211" i="1" s="1"/>
  <c r="AK362" i="1" l="1"/>
  <c r="AN362" i="1"/>
  <c r="AP362" i="1"/>
  <c r="AR362" i="1" s="1"/>
  <c r="O212" i="1"/>
  <c r="S212" i="1" s="1"/>
  <c r="T212" i="1" s="1"/>
  <c r="N212" i="1"/>
  <c r="Q212" i="1" s="1"/>
  <c r="R212" i="1" s="1"/>
  <c r="Y212" i="1"/>
  <c r="AU362" i="1" l="1"/>
  <c r="V212" i="1"/>
  <c r="W212" i="1" s="1"/>
  <c r="X212" i="1" s="1"/>
  <c r="Z212" i="1" s="1"/>
  <c r="AA212" i="1" s="1"/>
  <c r="K213" i="1" s="1"/>
  <c r="AV362" i="1" l="1"/>
  <c r="AW362" i="1" s="1"/>
  <c r="AY362" i="1" s="1"/>
  <c r="AZ362" i="1" s="1"/>
  <c r="AD363" i="1" s="1"/>
  <c r="AE363" i="1"/>
  <c r="L212" i="1"/>
  <c r="M212" i="1" s="1"/>
  <c r="N213" i="1"/>
  <c r="Q213" i="1" s="1"/>
  <c r="Y213" i="1"/>
  <c r="O213" i="1"/>
  <c r="S213" i="1" s="1"/>
  <c r="AF363" i="1" l="1"/>
  <c r="AQ363" i="1"/>
  <c r="T213" i="1"/>
  <c r="AM363" i="1"/>
  <c r="AG363" i="1"/>
  <c r="AJ363" i="1" s="1"/>
  <c r="AK363" i="1" s="1"/>
  <c r="AX363" i="1"/>
  <c r="R213" i="1"/>
  <c r="V213" i="1" s="1"/>
  <c r="AP363" i="1" l="1"/>
  <c r="AR363" i="1" s="1"/>
  <c r="AN363" i="1"/>
  <c r="W213" i="1"/>
  <c r="X213" i="1" s="1"/>
  <c r="Z213" i="1" s="1"/>
  <c r="AA213" i="1" s="1"/>
  <c r="K214" i="1" s="1"/>
  <c r="L213" i="1"/>
  <c r="M213" i="1" s="1"/>
  <c r="AU363" i="1" l="1"/>
  <c r="Y214" i="1"/>
  <c r="O214" i="1"/>
  <c r="S214" i="1" s="1"/>
  <c r="T214" i="1" s="1"/>
  <c r="N214" i="1"/>
  <c r="Q214" i="1" s="1"/>
  <c r="AE364" i="1" l="1"/>
  <c r="AV363" i="1"/>
  <c r="AW363" i="1" s="1"/>
  <c r="AY363" i="1" s="1"/>
  <c r="AZ363" i="1" s="1"/>
  <c r="AD364" i="1" s="1"/>
  <c r="R214" i="1"/>
  <c r="V214" i="1" s="1"/>
  <c r="AF364" i="1" l="1"/>
  <c r="AQ364" i="1"/>
  <c r="AM364" i="1"/>
  <c r="AG364" i="1"/>
  <c r="AJ364" i="1" s="1"/>
  <c r="AX364" i="1"/>
  <c r="W214" i="1"/>
  <c r="X214" i="1" s="1"/>
  <c r="Z214" i="1" s="1"/>
  <c r="AA214" i="1" s="1"/>
  <c r="K215" i="1" s="1"/>
  <c r="L214" i="1"/>
  <c r="M214" i="1" s="1"/>
  <c r="AK364" i="1" l="1"/>
  <c r="AN364" i="1"/>
  <c r="AP364" i="1"/>
  <c r="AR364" i="1" s="1"/>
  <c r="N215" i="1"/>
  <c r="Q215" i="1" s="1"/>
  <c r="R215" i="1" s="1"/>
  <c r="O215" i="1"/>
  <c r="S215" i="1" s="1"/>
  <c r="T215" i="1" s="1"/>
  <c r="Y215" i="1"/>
  <c r="AU364" i="1" l="1"/>
  <c r="V215" i="1"/>
  <c r="AV364" i="1" l="1"/>
  <c r="AW364" i="1" s="1"/>
  <c r="AY364" i="1" s="1"/>
  <c r="AZ364" i="1" s="1"/>
  <c r="AD365" i="1" s="1"/>
  <c r="AE365" i="1"/>
  <c r="W215" i="1"/>
  <c r="X215" i="1" s="1"/>
  <c r="Z215" i="1" s="1"/>
  <c r="AA215" i="1" s="1"/>
  <c r="K216" i="1" s="1"/>
  <c r="L215" i="1"/>
  <c r="M215" i="1" s="1"/>
  <c r="AF365" i="1" l="1"/>
  <c r="AQ365" i="1"/>
  <c r="AG365" i="1"/>
  <c r="AJ365" i="1" s="1"/>
  <c r="AK365" i="1" s="1"/>
  <c r="AM365" i="1"/>
  <c r="AX365" i="1"/>
  <c r="N216" i="1"/>
  <c r="Q216" i="1" s="1"/>
  <c r="R216" i="1" s="1"/>
  <c r="Y216" i="1"/>
  <c r="O216" i="1"/>
  <c r="S216" i="1" s="1"/>
  <c r="T216" i="1" s="1"/>
  <c r="AP365" i="1" l="1"/>
  <c r="AR365" i="1" s="1"/>
  <c r="AN365" i="1"/>
  <c r="V216" i="1"/>
  <c r="W216" i="1" s="1"/>
  <c r="X216" i="1" s="1"/>
  <c r="Z216" i="1" s="1"/>
  <c r="AA216" i="1" s="1"/>
  <c r="K217" i="1" s="1"/>
  <c r="AU365" i="1" l="1"/>
  <c r="L216" i="1"/>
  <c r="M216" i="1" s="1"/>
  <c r="O217" i="1"/>
  <c r="S217" i="1" s="1"/>
  <c r="Y217" i="1"/>
  <c r="N217" i="1"/>
  <c r="Q217" i="1" s="1"/>
  <c r="AE366" i="1" l="1"/>
  <c r="AV365" i="1"/>
  <c r="AW365" i="1" s="1"/>
  <c r="AY365" i="1" s="1"/>
  <c r="AZ365" i="1" s="1"/>
  <c r="AD366" i="1" s="1"/>
  <c r="T217" i="1"/>
  <c r="R217" i="1"/>
  <c r="V217" i="1" s="1"/>
  <c r="AF366" i="1" l="1"/>
  <c r="AQ366" i="1"/>
  <c r="AM366" i="1"/>
  <c r="AG366" i="1"/>
  <c r="AJ366" i="1" s="1"/>
  <c r="AX366" i="1"/>
  <c r="W217" i="1"/>
  <c r="X217" i="1" s="1"/>
  <c r="Z217" i="1" s="1"/>
  <c r="AA217" i="1" s="1"/>
  <c r="K218" i="1" s="1"/>
  <c r="L217" i="1"/>
  <c r="M217" i="1" s="1"/>
  <c r="AK366" i="1" l="1"/>
  <c r="AP366" i="1"/>
  <c r="AR366" i="1" s="1"/>
  <c r="AN366" i="1"/>
  <c r="Y218" i="1"/>
  <c r="O218" i="1"/>
  <c r="S218" i="1" s="1"/>
  <c r="T218" i="1" s="1"/>
  <c r="N218" i="1"/>
  <c r="Q218" i="1" s="1"/>
  <c r="R218" i="1" s="1"/>
  <c r="AU366" i="1" l="1"/>
  <c r="V218" i="1"/>
  <c r="W218" i="1" s="1"/>
  <c r="X218" i="1" s="1"/>
  <c r="Z218" i="1" s="1"/>
  <c r="AA218" i="1" s="1"/>
  <c r="K219" i="1" s="1"/>
  <c r="L218" i="1" l="1"/>
  <c r="M218" i="1" s="1"/>
  <c r="AE367" i="1"/>
  <c r="AV366" i="1"/>
  <c r="AW366" i="1" s="1"/>
  <c r="AY366" i="1" s="1"/>
  <c r="AZ366" i="1" s="1"/>
  <c r="AD367" i="1" s="1"/>
  <c r="O219" i="1"/>
  <c r="S219" i="1" s="1"/>
  <c r="Y219" i="1"/>
  <c r="N219" i="1"/>
  <c r="Q219" i="1" s="1"/>
  <c r="T219" i="1" l="1"/>
  <c r="R219" i="1"/>
  <c r="V219" i="1" s="1"/>
  <c r="L219" i="1" s="1"/>
  <c r="M219" i="1" s="1"/>
  <c r="AF367" i="1"/>
  <c r="AQ367" i="1"/>
  <c r="AM367" i="1"/>
  <c r="AG367" i="1"/>
  <c r="AJ367" i="1" s="1"/>
  <c r="AX367" i="1"/>
  <c r="AK367" i="1" l="1"/>
  <c r="W219" i="1"/>
  <c r="X219" i="1" s="1"/>
  <c r="Z219" i="1" s="1"/>
  <c r="AA219" i="1" s="1"/>
  <c r="K220" i="1" s="1"/>
  <c r="AN367" i="1"/>
  <c r="AP367" i="1"/>
  <c r="AR367" i="1" s="1"/>
  <c r="Y220" i="1"/>
  <c r="O220" i="1"/>
  <c r="S220" i="1" s="1"/>
  <c r="T220" i="1" s="1"/>
  <c r="N220" i="1"/>
  <c r="Q220" i="1" s="1"/>
  <c r="R220" i="1" s="1"/>
  <c r="AU367" i="1" l="1"/>
  <c r="V220" i="1"/>
  <c r="L220" i="1" s="1"/>
  <c r="M220" i="1" s="1"/>
  <c r="AV367" i="1" l="1"/>
  <c r="AW367" i="1" s="1"/>
  <c r="AY367" i="1" s="1"/>
  <c r="AZ367" i="1" s="1"/>
  <c r="AD368" i="1" s="1"/>
  <c r="AE368" i="1"/>
  <c r="W220" i="1"/>
  <c r="X220" i="1" s="1"/>
  <c r="Z220" i="1" s="1"/>
  <c r="AA220" i="1" s="1"/>
  <c r="K221" i="1" s="1"/>
  <c r="O221" i="1" s="1"/>
  <c r="S221" i="1" s="1"/>
  <c r="T221" i="1" s="1"/>
  <c r="Y221" i="1" l="1"/>
  <c r="AF368" i="1"/>
  <c r="AQ368" i="1"/>
  <c r="N221" i="1"/>
  <c r="Q221" i="1" s="1"/>
  <c r="R221" i="1" s="1"/>
  <c r="V221" i="1" s="1"/>
  <c r="W221" i="1" s="1"/>
  <c r="X221" i="1" s="1"/>
  <c r="Z221" i="1" s="1"/>
  <c r="AA221" i="1" s="1"/>
  <c r="K222" i="1" s="1"/>
  <c r="AX368" i="1"/>
  <c r="AM368" i="1"/>
  <c r="AG368" i="1"/>
  <c r="AJ368" i="1" s="1"/>
  <c r="AK368" i="1" s="1"/>
  <c r="AN368" i="1" l="1"/>
  <c r="AP368" i="1"/>
  <c r="L221" i="1"/>
  <c r="M221" i="1" s="1"/>
  <c r="N222" i="1"/>
  <c r="Q222" i="1" s="1"/>
  <c r="O222" i="1"/>
  <c r="S222" i="1" s="1"/>
  <c r="Y222" i="1"/>
  <c r="T222" i="1" l="1"/>
  <c r="AR368" i="1"/>
  <c r="AU368" i="1" s="1"/>
  <c r="R222" i="1"/>
  <c r="V222" i="1" s="1"/>
  <c r="AV368" i="1" l="1"/>
  <c r="AW368" i="1" s="1"/>
  <c r="AY368" i="1" s="1"/>
  <c r="AZ368" i="1" s="1"/>
  <c r="AD369" i="1" s="1"/>
  <c r="AG369" i="1" s="1"/>
  <c r="AJ369" i="1" s="1"/>
  <c r="AE369" i="1"/>
  <c r="L222" i="1"/>
  <c r="M222" i="1" s="1"/>
  <c r="W222" i="1"/>
  <c r="X222" i="1" s="1"/>
  <c r="Z222" i="1" s="1"/>
  <c r="AA222" i="1" s="1"/>
  <c r="K223" i="1" s="1"/>
  <c r="AF369" i="1" l="1"/>
  <c r="AQ369" i="1"/>
  <c r="AM369" i="1"/>
  <c r="AP369" i="1" s="1"/>
  <c r="AX369" i="1"/>
  <c r="AK369" i="1"/>
  <c r="O223" i="1"/>
  <c r="S223" i="1" s="1"/>
  <c r="T223" i="1" s="1"/>
  <c r="N223" i="1"/>
  <c r="Q223" i="1" s="1"/>
  <c r="Y223" i="1"/>
  <c r="AN369" i="1" l="1"/>
  <c r="AR369" i="1"/>
  <c r="AU369" i="1" s="1"/>
  <c r="R223" i="1"/>
  <c r="V223" i="1" s="1"/>
  <c r="AV369" i="1" l="1"/>
  <c r="AW369" i="1" s="1"/>
  <c r="AY369" i="1" s="1"/>
  <c r="AZ369" i="1" s="1"/>
  <c r="AD370" i="1" s="1"/>
  <c r="AE370" i="1"/>
  <c r="W223" i="1"/>
  <c r="X223" i="1" s="1"/>
  <c r="Z223" i="1" s="1"/>
  <c r="AA223" i="1" s="1"/>
  <c r="K224" i="1" s="1"/>
  <c r="L223" i="1"/>
  <c r="M223" i="1" s="1"/>
  <c r="AF370" i="1" l="1"/>
  <c r="AQ370" i="1"/>
  <c r="AM370" i="1"/>
  <c r="AX370" i="1"/>
  <c r="AG370" i="1"/>
  <c r="AJ370" i="1" s="1"/>
  <c r="AK370" i="1" s="1"/>
  <c r="Y224" i="1"/>
  <c r="N224" i="1"/>
  <c r="Q224" i="1" s="1"/>
  <c r="O224" i="1"/>
  <c r="S224" i="1" s="1"/>
  <c r="T224" i="1" s="1"/>
  <c r="AN370" i="1" l="1"/>
  <c r="AP370" i="1"/>
  <c r="R224" i="1"/>
  <c r="V224" i="1" s="1"/>
  <c r="AR370" i="1" l="1"/>
  <c r="AU370" i="1" s="1"/>
  <c r="L224" i="1"/>
  <c r="M224" i="1" s="1"/>
  <c r="W224" i="1"/>
  <c r="X224" i="1" s="1"/>
  <c r="Z224" i="1" s="1"/>
  <c r="AA224" i="1" s="1"/>
  <c r="K225" i="1" s="1"/>
  <c r="AV370" i="1" l="1"/>
  <c r="AW370" i="1" s="1"/>
  <c r="AY370" i="1" s="1"/>
  <c r="AZ370" i="1" s="1"/>
  <c r="AD371" i="1" s="1"/>
  <c r="AM371" i="1" s="1"/>
  <c r="AE371" i="1"/>
  <c r="O225" i="1"/>
  <c r="S225" i="1" s="1"/>
  <c r="T225" i="1" s="1"/>
  <c r="Y225" i="1"/>
  <c r="N225" i="1"/>
  <c r="Q225" i="1" s="1"/>
  <c r="R225" i="1" s="1"/>
  <c r="AF371" i="1" l="1"/>
  <c r="AQ371" i="1"/>
  <c r="AG371" i="1"/>
  <c r="AJ371" i="1" s="1"/>
  <c r="AK371" i="1" s="1"/>
  <c r="AX371" i="1"/>
  <c r="AP371" i="1"/>
  <c r="AN371" i="1"/>
  <c r="V225" i="1"/>
  <c r="W225" i="1" s="1"/>
  <c r="X225" i="1" s="1"/>
  <c r="Z225" i="1" s="1"/>
  <c r="AA225" i="1" s="1"/>
  <c r="K226" i="1" s="1"/>
  <c r="AR371" i="1" l="1"/>
  <c r="AU371" i="1" s="1"/>
  <c r="L225" i="1"/>
  <c r="M225" i="1" s="1"/>
  <c r="Y226" i="1"/>
  <c r="N226" i="1"/>
  <c r="Q226" i="1" s="1"/>
  <c r="R226" i="1" s="1"/>
  <c r="O226" i="1"/>
  <c r="S226" i="1" s="1"/>
  <c r="T226" i="1" l="1"/>
  <c r="V226" i="1" s="1"/>
  <c r="W226" i="1" s="1"/>
  <c r="X226" i="1" s="1"/>
  <c r="Z226" i="1" s="1"/>
  <c r="AA226" i="1" s="1"/>
  <c r="K227" i="1" s="1"/>
  <c r="AV371" i="1"/>
  <c r="AW371" i="1" s="1"/>
  <c r="AY371" i="1" s="1"/>
  <c r="AZ371" i="1" s="1"/>
  <c r="AD372" i="1" s="1"/>
  <c r="AE372" i="1"/>
  <c r="AF372" i="1" l="1"/>
  <c r="AQ372" i="1"/>
  <c r="AG372" i="1"/>
  <c r="AJ372" i="1" s="1"/>
  <c r="AK372" i="1" s="1"/>
  <c r="AX372" i="1"/>
  <c r="AM372" i="1"/>
  <c r="L226" i="1"/>
  <c r="M226" i="1" s="1"/>
  <c r="Y227" i="1"/>
  <c r="N227" i="1"/>
  <c r="Q227" i="1" s="1"/>
  <c r="O227" i="1"/>
  <c r="S227" i="1" s="1"/>
  <c r="R227" i="1" l="1"/>
  <c r="T227" i="1"/>
  <c r="V227" i="1" s="1"/>
  <c r="W227" i="1" s="1"/>
  <c r="X227" i="1" s="1"/>
  <c r="Z227" i="1" s="1"/>
  <c r="AA227" i="1" s="1"/>
  <c r="K228" i="1" s="1"/>
  <c r="AN372" i="1"/>
  <c r="AP372" i="1"/>
  <c r="AR372" i="1" l="1"/>
  <c r="AU372" i="1" s="1"/>
  <c r="L227" i="1"/>
  <c r="M227" i="1" s="1"/>
  <c r="N228" i="1"/>
  <c r="Q228" i="1" s="1"/>
  <c r="O228" i="1"/>
  <c r="S228" i="1" s="1"/>
  <c r="Y228" i="1"/>
  <c r="T228" i="1" l="1"/>
  <c r="AV372" i="1"/>
  <c r="AW372" i="1" s="1"/>
  <c r="AY372" i="1" s="1"/>
  <c r="AZ372" i="1" s="1"/>
  <c r="AD373" i="1" s="1"/>
  <c r="AX373" i="1" s="1"/>
  <c r="AE373" i="1"/>
  <c r="AQ373" i="1" s="1"/>
  <c r="R228" i="1"/>
  <c r="V228" i="1" l="1"/>
  <c r="W228" i="1" s="1"/>
  <c r="X228" i="1" s="1"/>
  <c r="Z228" i="1" s="1"/>
  <c r="AA228" i="1" s="1"/>
  <c r="K229" i="1" s="1"/>
  <c r="AM373" i="1"/>
  <c r="AN373" i="1" s="1"/>
  <c r="AG373" i="1"/>
  <c r="AJ373" i="1" s="1"/>
  <c r="AF373" i="1"/>
  <c r="AK373" i="1" l="1"/>
  <c r="AP373" i="1"/>
  <c r="AR373" i="1" s="1"/>
  <c r="AU373" i="1" s="1"/>
  <c r="L228" i="1"/>
  <c r="M228" i="1" s="1"/>
  <c r="N229" i="1"/>
  <c r="Q229" i="1" s="1"/>
  <c r="O229" i="1"/>
  <c r="S229" i="1" s="1"/>
  <c r="T229" i="1" s="1"/>
  <c r="Y229" i="1"/>
  <c r="AV373" i="1" l="1"/>
  <c r="AW373" i="1" s="1"/>
  <c r="AY373" i="1" s="1"/>
  <c r="AZ373" i="1" s="1"/>
  <c r="AD374" i="1" s="1"/>
  <c r="AM374" i="1" s="1"/>
  <c r="AE374" i="1"/>
  <c r="R229" i="1"/>
  <c r="V229" i="1" s="1"/>
  <c r="AF374" i="1" l="1"/>
  <c r="AQ374" i="1"/>
  <c r="AG374" i="1"/>
  <c r="AJ374" i="1" s="1"/>
  <c r="AK374" i="1" s="1"/>
  <c r="AX374" i="1"/>
  <c r="AN374" i="1"/>
  <c r="AP374" i="1"/>
  <c r="L229" i="1"/>
  <c r="M229" i="1" s="1"/>
  <c r="W229" i="1"/>
  <c r="X229" i="1" s="1"/>
  <c r="Z229" i="1" s="1"/>
  <c r="AA229" i="1" s="1"/>
  <c r="K230" i="1" s="1"/>
  <c r="AR374" i="1" l="1"/>
  <c r="AU374" i="1" s="1"/>
  <c r="Y230" i="1"/>
  <c r="N230" i="1"/>
  <c r="Q230" i="1" s="1"/>
  <c r="O230" i="1"/>
  <c r="S230" i="1" s="1"/>
  <c r="T230" i="1" s="1"/>
  <c r="AV374" i="1" l="1"/>
  <c r="AW374" i="1" s="1"/>
  <c r="AY374" i="1" s="1"/>
  <c r="AZ374" i="1" s="1"/>
  <c r="AD375" i="1" s="1"/>
  <c r="AE375" i="1"/>
  <c r="R230" i="1"/>
  <c r="V230" i="1" s="1"/>
  <c r="AF375" i="1" l="1"/>
  <c r="AQ375" i="1"/>
  <c r="AG375" i="1"/>
  <c r="AJ375" i="1" s="1"/>
  <c r="AX375" i="1"/>
  <c r="AM375" i="1"/>
  <c r="L230" i="1"/>
  <c r="M230" i="1" s="1"/>
  <c r="W230" i="1"/>
  <c r="X230" i="1" s="1"/>
  <c r="Z230" i="1" s="1"/>
  <c r="AA230" i="1" s="1"/>
  <c r="K231" i="1" s="1"/>
  <c r="AK375" i="1" l="1"/>
  <c r="AN375" i="1"/>
  <c r="AP375" i="1"/>
  <c r="AR375" i="1" s="1"/>
  <c r="N231" i="1"/>
  <c r="Q231" i="1" s="1"/>
  <c r="O231" i="1"/>
  <c r="S231" i="1" s="1"/>
  <c r="T231" i="1" s="1"/>
  <c r="Y231" i="1"/>
  <c r="AU375" i="1" l="1"/>
  <c r="R231" i="1"/>
  <c r="V231" i="1" s="1"/>
  <c r="AV375" i="1" l="1"/>
  <c r="AW375" i="1" s="1"/>
  <c r="AY375" i="1" s="1"/>
  <c r="AZ375" i="1" s="1"/>
  <c r="AD376" i="1" s="1"/>
  <c r="AE376" i="1"/>
  <c r="W231" i="1"/>
  <c r="X231" i="1" s="1"/>
  <c r="Z231" i="1" s="1"/>
  <c r="AA231" i="1" s="1"/>
  <c r="K232" i="1" s="1"/>
  <c r="L231" i="1"/>
  <c r="M231" i="1" s="1"/>
  <c r="AF376" i="1" l="1"/>
  <c r="AQ376" i="1"/>
  <c r="AM376" i="1"/>
  <c r="AX376" i="1"/>
  <c r="AG376" i="1"/>
  <c r="AJ376" i="1" s="1"/>
  <c r="AK376" i="1" s="1"/>
  <c r="N232" i="1"/>
  <c r="Q232" i="1" s="1"/>
  <c r="R232" i="1" s="1"/>
  <c r="Y232" i="1"/>
  <c r="O232" i="1"/>
  <c r="S232" i="1" s="1"/>
  <c r="T232" i="1" s="1"/>
  <c r="AN376" i="1" l="1"/>
  <c r="AP376" i="1"/>
  <c r="V232" i="1"/>
  <c r="AR376" i="1" l="1"/>
  <c r="AU376" i="1" s="1"/>
  <c r="L232" i="1"/>
  <c r="M232" i="1" s="1"/>
  <c r="W232" i="1"/>
  <c r="X232" i="1" s="1"/>
  <c r="Z232" i="1" s="1"/>
  <c r="AA232" i="1" s="1"/>
  <c r="K233" i="1" s="1"/>
  <c r="AV376" i="1" l="1"/>
  <c r="AW376" i="1" s="1"/>
  <c r="AY376" i="1" s="1"/>
  <c r="AZ376" i="1" s="1"/>
  <c r="AD377" i="1" s="1"/>
  <c r="AM377" i="1" s="1"/>
  <c r="AE377" i="1"/>
  <c r="O233" i="1"/>
  <c r="S233" i="1" s="1"/>
  <c r="T233" i="1" s="1"/>
  <c r="Y233" i="1"/>
  <c r="N233" i="1"/>
  <c r="Q233" i="1" s="1"/>
  <c r="R233" i="1" s="1"/>
  <c r="AF377" i="1" l="1"/>
  <c r="AQ377" i="1"/>
  <c r="AG377" i="1"/>
  <c r="AJ377" i="1" s="1"/>
  <c r="AK377" i="1" s="1"/>
  <c r="AX377" i="1"/>
  <c r="AN377" i="1"/>
  <c r="AP377" i="1"/>
  <c r="V233" i="1"/>
  <c r="W233" i="1" s="1"/>
  <c r="X233" i="1" s="1"/>
  <c r="Z233" i="1" s="1"/>
  <c r="AA233" i="1" s="1"/>
  <c r="K234" i="1" s="1"/>
  <c r="AR377" i="1" l="1"/>
  <c r="AU377" i="1" s="1"/>
  <c r="L233" i="1"/>
  <c r="M233" i="1" s="1"/>
  <c r="Y234" i="1"/>
  <c r="O234" i="1"/>
  <c r="S234" i="1" s="1"/>
  <c r="N234" i="1"/>
  <c r="Q234" i="1" s="1"/>
  <c r="T234" i="1" l="1"/>
  <c r="R234" i="1"/>
  <c r="AE378" i="1"/>
  <c r="AV377" i="1"/>
  <c r="AW377" i="1" s="1"/>
  <c r="AY377" i="1" s="1"/>
  <c r="AZ377" i="1" s="1"/>
  <c r="AD378" i="1" s="1"/>
  <c r="V234" i="1" l="1"/>
  <c r="L234" i="1" s="1"/>
  <c r="M234" i="1" s="1"/>
  <c r="AF378" i="1"/>
  <c r="AQ378" i="1"/>
  <c r="AM378" i="1"/>
  <c r="AG378" i="1"/>
  <c r="AJ378" i="1" s="1"/>
  <c r="AX378" i="1"/>
  <c r="AK378" i="1" l="1"/>
  <c r="W234" i="1"/>
  <c r="X234" i="1" s="1"/>
  <c r="Z234" i="1" s="1"/>
  <c r="AA234" i="1" s="1"/>
  <c r="K235" i="1" s="1"/>
  <c r="O235" i="1" s="1"/>
  <c r="S235" i="1" s="1"/>
  <c r="T235" i="1" s="1"/>
  <c r="AP378" i="1"/>
  <c r="AR378" i="1" s="1"/>
  <c r="AN378" i="1"/>
  <c r="N235" i="1" l="1"/>
  <c r="Q235" i="1" s="1"/>
  <c r="R235" i="1" s="1"/>
  <c r="V235" i="1" s="1"/>
  <c r="Y235" i="1"/>
  <c r="AU378" i="1"/>
  <c r="W235" i="1"/>
  <c r="X235" i="1" s="1"/>
  <c r="L235" i="1"/>
  <c r="M235" i="1" s="1"/>
  <c r="Z235" i="1" l="1"/>
  <c r="AA235" i="1" s="1"/>
  <c r="K236" i="1" s="1"/>
  <c r="Y236" i="1" s="1"/>
  <c r="AE379" i="1"/>
  <c r="AV378" i="1"/>
  <c r="AW378" i="1" s="1"/>
  <c r="AY378" i="1" s="1"/>
  <c r="AZ378" i="1" s="1"/>
  <c r="AD379" i="1" s="1"/>
  <c r="N236" i="1" l="1"/>
  <c r="Q236" i="1" s="1"/>
  <c r="O236" i="1"/>
  <c r="S236" i="1" s="1"/>
  <c r="T236" i="1" s="1"/>
  <c r="AF379" i="1"/>
  <c r="AQ379" i="1"/>
  <c r="AG379" i="1"/>
  <c r="AJ379" i="1" s="1"/>
  <c r="AX379" i="1"/>
  <c r="AM379" i="1"/>
  <c r="R236" i="1"/>
  <c r="AK379" i="1" l="1"/>
  <c r="V236" i="1"/>
  <c r="AN379" i="1"/>
  <c r="AP379" i="1"/>
  <c r="AR379" i="1" s="1"/>
  <c r="L236" i="1"/>
  <c r="M236" i="1" s="1"/>
  <c r="W236" i="1"/>
  <c r="X236" i="1" s="1"/>
  <c r="Z236" i="1" s="1"/>
  <c r="AA236" i="1" s="1"/>
  <c r="K237" i="1" s="1"/>
  <c r="AU379" i="1" l="1"/>
  <c r="Y237" i="1"/>
  <c r="N237" i="1"/>
  <c r="Q237" i="1" s="1"/>
  <c r="O237" i="1"/>
  <c r="S237" i="1" s="1"/>
  <c r="T237" i="1" s="1"/>
  <c r="AV379" i="1" l="1"/>
  <c r="AW379" i="1" s="1"/>
  <c r="AY379" i="1" s="1"/>
  <c r="AZ379" i="1" s="1"/>
  <c r="AD380" i="1" s="1"/>
  <c r="AE380" i="1"/>
  <c r="R237" i="1"/>
  <c r="V237" i="1" s="1"/>
  <c r="AF380" i="1" l="1"/>
  <c r="AQ380" i="1"/>
  <c r="AM380" i="1"/>
  <c r="AG380" i="1"/>
  <c r="AJ380" i="1" s="1"/>
  <c r="AK380" i="1" s="1"/>
  <c r="AX380" i="1"/>
  <c r="L237" i="1"/>
  <c r="M237" i="1" s="1"/>
  <c r="W237" i="1"/>
  <c r="X237" i="1" s="1"/>
  <c r="Z237" i="1" s="1"/>
  <c r="AA237" i="1" s="1"/>
  <c r="K238" i="1" s="1"/>
  <c r="AP380" i="1" l="1"/>
  <c r="AN380" i="1"/>
  <c r="N238" i="1"/>
  <c r="Q238" i="1" s="1"/>
  <c r="Y238" i="1"/>
  <c r="O238" i="1"/>
  <c r="S238" i="1" s="1"/>
  <c r="T238" i="1" s="1"/>
  <c r="AR380" i="1" l="1"/>
  <c r="AU380" i="1" s="1"/>
  <c r="R238" i="1"/>
  <c r="V238" i="1" s="1"/>
  <c r="AE381" i="1" l="1"/>
  <c r="AV380" i="1"/>
  <c r="AW380" i="1" s="1"/>
  <c r="AY380" i="1" s="1"/>
  <c r="AZ380" i="1" s="1"/>
  <c r="AD381" i="1" s="1"/>
  <c r="AX381" i="1" s="1"/>
  <c r="L238" i="1"/>
  <c r="M238" i="1" s="1"/>
  <c r="W238" i="1"/>
  <c r="X238" i="1" s="1"/>
  <c r="Z238" i="1" s="1"/>
  <c r="AA238" i="1" s="1"/>
  <c r="K239" i="1" s="1"/>
  <c r="AF381" i="1" l="1"/>
  <c r="AQ381" i="1"/>
  <c r="AG381" i="1"/>
  <c r="AJ381" i="1" s="1"/>
  <c r="AK381" i="1" s="1"/>
  <c r="AM381" i="1"/>
  <c r="AP381" i="1" s="1"/>
  <c r="N239" i="1"/>
  <c r="Q239" i="1" s="1"/>
  <c r="Y239" i="1"/>
  <c r="O239" i="1"/>
  <c r="S239" i="1" s="1"/>
  <c r="T239" i="1" s="1"/>
  <c r="AN381" i="1" l="1"/>
  <c r="AR381" i="1"/>
  <c r="AU381" i="1" s="1"/>
  <c r="R239" i="1"/>
  <c r="V239" i="1" s="1"/>
  <c r="AE382" i="1" l="1"/>
  <c r="AQ382" i="1" s="1"/>
  <c r="AV381" i="1"/>
  <c r="AW381" i="1" s="1"/>
  <c r="AY381" i="1" s="1"/>
  <c r="AZ381" i="1" s="1"/>
  <c r="AD382" i="1" s="1"/>
  <c r="AG382" i="1" s="1"/>
  <c r="AJ382" i="1" s="1"/>
  <c r="W239" i="1"/>
  <c r="X239" i="1" s="1"/>
  <c r="Z239" i="1" s="1"/>
  <c r="AA239" i="1" s="1"/>
  <c r="K240" i="1" s="1"/>
  <c r="L239" i="1"/>
  <c r="M239" i="1" s="1"/>
  <c r="AX382" i="1" l="1"/>
  <c r="AM382" i="1"/>
  <c r="AN382" i="1" s="1"/>
  <c r="AF382" i="1"/>
  <c r="AK382" i="1" s="1"/>
  <c r="Y240" i="1"/>
  <c r="N240" i="1"/>
  <c r="Q240" i="1" s="1"/>
  <c r="R240" i="1" s="1"/>
  <c r="O240" i="1"/>
  <c r="S240" i="1" s="1"/>
  <c r="T240" i="1" s="1"/>
  <c r="AP382" i="1" l="1"/>
  <c r="AR382" i="1" s="1"/>
  <c r="AU382" i="1" s="1"/>
  <c r="V240" i="1"/>
  <c r="W240" i="1" s="1"/>
  <c r="X240" i="1" s="1"/>
  <c r="Z240" i="1" s="1"/>
  <c r="AA240" i="1" s="1"/>
  <c r="K241" i="1" s="1"/>
  <c r="AE383" i="1" l="1"/>
  <c r="AV382" i="1"/>
  <c r="AW382" i="1" s="1"/>
  <c r="AY382" i="1" s="1"/>
  <c r="AZ382" i="1" s="1"/>
  <c r="AD383" i="1" s="1"/>
  <c r="AG383" i="1" s="1"/>
  <c r="AJ383" i="1" s="1"/>
  <c r="L240" i="1"/>
  <c r="M240" i="1" s="1"/>
  <c r="N241" i="1"/>
  <c r="Q241" i="1" s="1"/>
  <c r="Y241" i="1"/>
  <c r="O241" i="1"/>
  <c r="S241" i="1" s="1"/>
  <c r="AF383" i="1" l="1"/>
  <c r="AK383" i="1" s="1"/>
  <c r="AQ383" i="1"/>
  <c r="AX383" i="1"/>
  <c r="AM383" i="1"/>
  <c r="AN383" i="1" s="1"/>
  <c r="T241" i="1"/>
  <c r="R241" i="1"/>
  <c r="AP383" i="1" l="1"/>
  <c r="AR383" i="1" s="1"/>
  <c r="AU383" i="1" s="1"/>
  <c r="V241" i="1"/>
  <c r="W241" i="1" s="1"/>
  <c r="X241" i="1" s="1"/>
  <c r="Z241" i="1" s="1"/>
  <c r="AA241" i="1" s="1"/>
  <c r="K242" i="1" s="1"/>
  <c r="L241" i="1"/>
  <c r="M241" i="1" s="1"/>
  <c r="AE384" i="1" l="1"/>
  <c r="AV383" i="1"/>
  <c r="AW383" i="1" s="1"/>
  <c r="AY383" i="1" s="1"/>
  <c r="AZ383" i="1" s="1"/>
  <c r="AD384" i="1" s="1"/>
  <c r="AG384" i="1" s="1"/>
  <c r="AJ384" i="1" s="1"/>
  <c r="N242" i="1"/>
  <c r="Q242" i="1" s="1"/>
  <c r="O242" i="1"/>
  <c r="S242" i="1" s="1"/>
  <c r="T242" i="1" s="1"/>
  <c r="Y242" i="1"/>
  <c r="AF384" i="1" l="1"/>
  <c r="AQ384" i="1"/>
  <c r="AK384" i="1"/>
  <c r="AM384" i="1"/>
  <c r="AP384" i="1" s="1"/>
  <c r="AR384" i="1" s="1"/>
  <c r="AX384" i="1"/>
  <c r="R242" i="1"/>
  <c r="V242" i="1" s="1"/>
  <c r="AN384" i="1" l="1"/>
  <c r="AU384" i="1"/>
  <c r="W242" i="1"/>
  <c r="X242" i="1" s="1"/>
  <c r="Z242" i="1" s="1"/>
  <c r="AA242" i="1" s="1"/>
  <c r="K243" i="1" s="1"/>
  <c r="L242" i="1"/>
  <c r="M242" i="1" s="1"/>
  <c r="AE385" i="1" l="1"/>
  <c r="AV384" i="1"/>
  <c r="AW384" i="1" s="1"/>
  <c r="AY384" i="1" s="1"/>
  <c r="AZ384" i="1" s="1"/>
  <c r="AD385" i="1" s="1"/>
  <c r="O243" i="1"/>
  <c r="S243" i="1" s="1"/>
  <c r="T243" i="1" s="1"/>
  <c r="Y243" i="1"/>
  <c r="N243" i="1"/>
  <c r="Q243" i="1" s="1"/>
  <c r="R243" i="1" s="1"/>
  <c r="AF385" i="1" l="1"/>
  <c r="AQ385" i="1"/>
  <c r="AG385" i="1"/>
  <c r="AJ385" i="1" s="1"/>
  <c r="AK385" i="1" s="1"/>
  <c r="AX385" i="1"/>
  <c r="AM385" i="1"/>
  <c r="V243" i="1"/>
  <c r="W243" i="1" s="1"/>
  <c r="X243" i="1" s="1"/>
  <c r="Z243" i="1" s="1"/>
  <c r="AA243" i="1" s="1"/>
  <c r="K244" i="1" s="1"/>
  <c r="AN385" i="1" l="1"/>
  <c r="AP385" i="1"/>
  <c r="L243" i="1"/>
  <c r="M243" i="1" s="1"/>
  <c r="O244" i="1"/>
  <c r="S244" i="1" s="1"/>
  <c r="Y244" i="1"/>
  <c r="N244" i="1"/>
  <c r="Q244" i="1" s="1"/>
  <c r="T244" i="1" l="1"/>
  <c r="R244" i="1"/>
  <c r="AR385" i="1"/>
  <c r="AU385" i="1" s="1"/>
  <c r="V244" i="1" l="1"/>
  <c r="L244" i="1" s="1"/>
  <c r="M244" i="1" s="1"/>
  <c r="AE386" i="1"/>
  <c r="AV385" i="1"/>
  <c r="AW385" i="1" s="1"/>
  <c r="AY385" i="1" s="1"/>
  <c r="AZ385" i="1" s="1"/>
  <c r="AD386" i="1" s="1"/>
  <c r="AG386" i="1" s="1"/>
  <c r="AJ386" i="1" s="1"/>
  <c r="W244" i="1" l="1"/>
  <c r="X244" i="1" s="1"/>
  <c r="Z244" i="1" s="1"/>
  <c r="AA244" i="1" s="1"/>
  <c r="K245" i="1" s="1"/>
  <c r="N245" i="1" s="1"/>
  <c r="Q245" i="1" s="1"/>
  <c r="R245" i="1" s="1"/>
  <c r="AF386" i="1"/>
  <c r="AK386" i="1" s="1"/>
  <c r="AQ386" i="1"/>
  <c r="AX386" i="1"/>
  <c r="AM386" i="1"/>
  <c r="AP386" i="1" s="1"/>
  <c r="Y245" i="1" l="1"/>
  <c r="O245" i="1"/>
  <c r="S245" i="1" s="1"/>
  <c r="T245" i="1" s="1"/>
  <c r="V245" i="1" s="1"/>
  <c r="AN386" i="1"/>
  <c r="AR386" i="1"/>
  <c r="AU386" i="1" s="1"/>
  <c r="W245" i="1" l="1"/>
  <c r="X245" i="1" s="1"/>
  <c r="Z245" i="1" s="1"/>
  <c r="AA245" i="1" s="1"/>
  <c r="K246" i="1" s="1"/>
  <c r="L245" i="1"/>
  <c r="M245" i="1" s="1"/>
  <c r="AE387" i="1"/>
  <c r="AQ387" i="1" s="1"/>
  <c r="AV386" i="1"/>
  <c r="AW386" i="1" s="1"/>
  <c r="AY386" i="1" s="1"/>
  <c r="AZ386" i="1" s="1"/>
  <c r="AD387" i="1" s="1"/>
  <c r="AX387" i="1" s="1"/>
  <c r="O246" i="1" l="1"/>
  <c r="S246" i="1" s="1"/>
  <c r="T246" i="1" s="1"/>
  <c r="V246" i="1" s="1"/>
  <c r="W246" i="1" s="1"/>
  <c r="X246" i="1" s="1"/>
  <c r="N246" i="1"/>
  <c r="Q246" i="1" s="1"/>
  <c r="R246" i="1" s="1"/>
  <c r="Y246" i="1"/>
  <c r="AG387" i="1"/>
  <c r="AJ387" i="1" s="1"/>
  <c r="AF387" i="1"/>
  <c r="AM387" i="1"/>
  <c r="AP387" i="1" s="1"/>
  <c r="Z246" i="1" l="1"/>
  <c r="AA246" i="1" s="1"/>
  <c r="K247" i="1" s="1"/>
  <c r="Y247" i="1" s="1"/>
  <c r="L246" i="1"/>
  <c r="M246" i="1" s="1"/>
  <c r="N247" i="1"/>
  <c r="Q247" i="1" s="1"/>
  <c r="R247" i="1" s="1"/>
  <c r="O247" i="1"/>
  <c r="S247" i="1" s="1"/>
  <c r="T247" i="1" s="1"/>
  <c r="AR387" i="1"/>
  <c r="AN387" i="1"/>
  <c r="AK387" i="1"/>
  <c r="V247" i="1" l="1"/>
  <c r="L247" i="1" s="1"/>
  <c r="M247" i="1" s="1"/>
  <c r="AU387" i="1"/>
  <c r="AE388" i="1" s="1"/>
  <c r="W247" i="1"/>
  <c r="X247" i="1" s="1"/>
  <c r="Z247" i="1" s="1"/>
  <c r="AA247" i="1" s="1"/>
  <c r="K248" i="1" s="1"/>
  <c r="Y248" i="1" s="1"/>
  <c r="N248" i="1" l="1"/>
  <c r="Q248" i="1" s="1"/>
  <c r="R248" i="1" s="1"/>
  <c r="O248" i="1"/>
  <c r="S248" i="1" s="1"/>
  <c r="T248" i="1" s="1"/>
  <c r="AF388" i="1"/>
  <c r="AQ388" i="1"/>
  <c r="AV387" i="1"/>
  <c r="AW387" i="1" s="1"/>
  <c r="AY387" i="1" s="1"/>
  <c r="AZ387" i="1" s="1"/>
  <c r="AD388" i="1" s="1"/>
  <c r="AG388" i="1" s="1"/>
  <c r="AJ388" i="1" s="1"/>
  <c r="AK388" i="1" l="1"/>
  <c r="V248" i="1"/>
  <c r="L248" i="1" s="1"/>
  <c r="M248" i="1" s="1"/>
  <c r="AM388" i="1"/>
  <c r="AN388" i="1" s="1"/>
  <c r="AX388" i="1"/>
  <c r="AP388" i="1" l="1"/>
  <c r="AR388" i="1" s="1"/>
  <c r="AU388" i="1" s="1"/>
  <c r="W248" i="1"/>
  <c r="X248" i="1" s="1"/>
  <c r="Z248" i="1" s="1"/>
  <c r="AA248" i="1" s="1"/>
  <c r="K249" i="1" s="1"/>
  <c r="O249" i="1" s="1"/>
  <c r="S249" i="1" s="1"/>
  <c r="T249" i="1" s="1"/>
  <c r="N249" i="1"/>
  <c r="Q249" i="1" s="1"/>
  <c r="R249" i="1" s="1"/>
  <c r="V249" i="1" s="1"/>
  <c r="Y249" i="1" l="1"/>
  <c r="L249" i="1"/>
  <c r="M249" i="1" s="1"/>
  <c r="W249" i="1"/>
  <c r="X249" i="1" s="1"/>
  <c r="Z249" i="1" s="1"/>
  <c r="AA249" i="1" s="1"/>
  <c r="K250" i="1" s="1"/>
  <c r="N250" i="1" s="1"/>
  <c r="Q250" i="1" s="1"/>
  <c r="AV388" i="1"/>
  <c r="AW388" i="1" s="1"/>
  <c r="AY388" i="1" s="1"/>
  <c r="AZ388" i="1" s="1"/>
  <c r="AD389" i="1" s="1"/>
  <c r="AG389" i="1" s="1"/>
  <c r="AJ389" i="1" s="1"/>
  <c r="AE389" i="1"/>
  <c r="AQ389" i="1" s="1"/>
  <c r="O250" i="1" l="1"/>
  <c r="S250" i="1" s="1"/>
  <c r="T250" i="1" s="1"/>
  <c r="Y250" i="1"/>
  <c r="AX389" i="1"/>
  <c r="AM389" i="1"/>
  <c r="AP389" i="1" s="1"/>
  <c r="AF389" i="1"/>
  <c r="AK389" i="1" s="1"/>
  <c r="R250" i="1"/>
  <c r="V250" i="1" s="1"/>
  <c r="AN389" i="1" l="1"/>
  <c r="AR389" i="1"/>
  <c r="AU389" i="1" s="1"/>
  <c r="W250" i="1"/>
  <c r="X250" i="1" s="1"/>
  <c r="Z250" i="1" s="1"/>
  <c r="AA250" i="1" s="1"/>
  <c r="K251" i="1" s="1"/>
  <c r="L250" i="1"/>
  <c r="M250" i="1" s="1"/>
  <c r="AE390" i="1" l="1"/>
  <c r="AQ390" i="1" s="1"/>
  <c r="AV389" i="1"/>
  <c r="AW389" i="1" s="1"/>
  <c r="AY389" i="1" s="1"/>
  <c r="AZ389" i="1" s="1"/>
  <c r="AD390" i="1" s="1"/>
  <c r="AX390" i="1" s="1"/>
  <c r="Y251" i="1"/>
  <c r="O251" i="1"/>
  <c r="S251" i="1" s="1"/>
  <c r="T251" i="1" s="1"/>
  <c r="N251" i="1"/>
  <c r="Q251" i="1" s="1"/>
  <c r="AM390" i="1" l="1"/>
  <c r="AN390" i="1" s="1"/>
  <c r="AG390" i="1"/>
  <c r="AJ390" i="1" s="1"/>
  <c r="AF390" i="1"/>
  <c r="AP390" i="1"/>
  <c r="R251" i="1"/>
  <c r="V251" i="1" s="1"/>
  <c r="AK390" i="1" l="1"/>
  <c r="AR390" i="1"/>
  <c r="W251" i="1"/>
  <c r="X251" i="1" s="1"/>
  <c r="Z251" i="1" s="1"/>
  <c r="AA251" i="1" s="1"/>
  <c r="K252" i="1" s="1"/>
  <c r="L251" i="1"/>
  <c r="M251" i="1" s="1"/>
  <c r="AU390" i="1" l="1"/>
  <c r="AE391" i="1" s="1"/>
  <c r="AQ391" i="1" s="1"/>
  <c r="N252" i="1"/>
  <c r="Q252" i="1" s="1"/>
  <c r="O252" i="1"/>
  <c r="S252" i="1" s="1"/>
  <c r="T252" i="1" s="1"/>
  <c r="Y252" i="1"/>
  <c r="AV390" i="1" l="1"/>
  <c r="AW390" i="1" s="1"/>
  <c r="AY390" i="1" s="1"/>
  <c r="AZ390" i="1" s="1"/>
  <c r="AD391" i="1" s="1"/>
  <c r="AX391" i="1" s="1"/>
  <c r="AF391" i="1"/>
  <c r="R252" i="1"/>
  <c r="V252" i="1" s="1"/>
  <c r="AG391" i="1" l="1"/>
  <c r="AJ391" i="1" s="1"/>
  <c r="AK391" i="1" s="1"/>
  <c r="AM391" i="1"/>
  <c r="L252" i="1"/>
  <c r="M252" i="1" s="1"/>
  <c r="W252" i="1"/>
  <c r="X252" i="1" s="1"/>
  <c r="Z252" i="1" s="1"/>
  <c r="AA252" i="1" s="1"/>
  <c r="K253" i="1" s="1"/>
  <c r="AN391" i="1" l="1"/>
  <c r="AP391" i="1"/>
  <c r="AR391" i="1" s="1"/>
  <c r="AU391" i="1" s="1"/>
  <c r="AV391" i="1" s="1"/>
  <c r="AW391" i="1" s="1"/>
  <c r="AY391" i="1" s="1"/>
  <c r="AZ391" i="1" s="1"/>
  <c r="AD392" i="1" s="1"/>
  <c r="AM392" i="1" s="1"/>
  <c r="O253" i="1"/>
  <c r="S253" i="1" s="1"/>
  <c r="T253" i="1" s="1"/>
  <c r="Y253" i="1"/>
  <c r="N253" i="1"/>
  <c r="Q253" i="1" s="1"/>
  <c r="R253" i="1" s="1"/>
  <c r="AE392" i="1" l="1"/>
  <c r="AX392" i="1"/>
  <c r="AG392" i="1"/>
  <c r="AJ392" i="1" s="1"/>
  <c r="AN392" i="1"/>
  <c r="AP392" i="1"/>
  <c r="V253" i="1"/>
  <c r="W253" i="1" s="1"/>
  <c r="X253" i="1" s="1"/>
  <c r="Z253" i="1" s="1"/>
  <c r="AA253" i="1" s="1"/>
  <c r="K254" i="1" s="1"/>
  <c r="AF392" i="1" l="1"/>
  <c r="AK392" i="1" s="1"/>
  <c r="AQ392" i="1"/>
  <c r="AR392" i="1" s="1"/>
  <c r="L253" i="1"/>
  <c r="M253" i="1" s="1"/>
  <c r="N254" i="1"/>
  <c r="Q254" i="1" s="1"/>
  <c r="O254" i="1"/>
  <c r="S254" i="1" s="1"/>
  <c r="Y254" i="1"/>
  <c r="AU392" i="1" l="1"/>
  <c r="AV392" i="1" s="1"/>
  <c r="AW392" i="1" s="1"/>
  <c r="AY392" i="1" s="1"/>
  <c r="AZ392" i="1" s="1"/>
  <c r="AD393" i="1" s="1"/>
  <c r="T254" i="1"/>
  <c r="R254" i="1"/>
  <c r="V254" i="1" s="1"/>
  <c r="AE393" i="1" l="1"/>
  <c r="AF393" i="1" s="1"/>
  <c r="AX393" i="1"/>
  <c r="AM393" i="1"/>
  <c r="AG393" i="1"/>
  <c r="AJ393" i="1" s="1"/>
  <c r="L254" i="1"/>
  <c r="M254" i="1" s="1"/>
  <c r="W254" i="1"/>
  <c r="X254" i="1" s="1"/>
  <c r="Z254" i="1" s="1"/>
  <c r="AA254" i="1" s="1"/>
  <c r="K255" i="1" s="1"/>
  <c r="AQ393" i="1" l="1"/>
  <c r="AK393" i="1"/>
  <c r="AN393" i="1"/>
  <c r="AP393" i="1"/>
  <c r="AR393" i="1" s="1"/>
  <c r="N255" i="1"/>
  <c r="Q255" i="1" s="1"/>
  <c r="Y255" i="1"/>
  <c r="O255" i="1"/>
  <c r="S255" i="1" s="1"/>
  <c r="T255" i="1" s="1"/>
  <c r="AU393" i="1" l="1"/>
  <c r="R255" i="1"/>
  <c r="V255" i="1" s="1"/>
  <c r="AE394" i="1" l="1"/>
  <c r="AV393" i="1"/>
  <c r="AW393" i="1" s="1"/>
  <c r="AY393" i="1" s="1"/>
  <c r="AZ393" i="1" s="1"/>
  <c r="AD394" i="1" s="1"/>
  <c r="L255" i="1"/>
  <c r="M255" i="1" s="1"/>
  <c r="W255" i="1"/>
  <c r="X255" i="1" s="1"/>
  <c r="Z255" i="1" s="1"/>
  <c r="AA255" i="1" s="1"/>
  <c r="K256" i="1" s="1"/>
  <c r="AF394" i="1" l="1"/>
  <c r="AQ394" i="1"/>
  <c r="AX394" i="1"/>
  <c r="AM394" i="1"/>
  <c r="AG394" i="1"/>
  <c r="AJ394" i="1" s="1"/>
  <c r="AK394" i="1" s="1"/>
  <c r="O256" i="1"/>
  <c r="S256" i="1" s="1"/>
  <c r="T256" i="1" s="1"/>
  <c r="N256" i="1"/>
  <c r="Q256" i="1" s="1"/>
  <c r="Y256" i="1"/>
  <c r="AN394" i="1" l="1"/>
  <c r="AP394" i="1"/>
  <c r="R256" i="1"/>
  <c r="V256" i="1" s="1"/>
  <c r="AR394" i="1" l="1"/>
  <c r="AU394" i="1" s="1"/>
  <c r="L256" i="1"/>
  <c r="M256" i="1" s="1"/>
  <c r="W256" i="1"/>
  <c r="X256" i="1" s="1"/>
  <c r="Z256" i="1" s="1"/>
  <c r="AA256" i="1" s="1"/>
  <c r="K257" i="1" s="1"/>
  <c r="AV394" i="1" l="1"/>
  <c r="AW394" i="1" s="1"/>
  <c r="AY394" i="1" s="1"/>
  <c r="AZ394" i="1" s="1"/>
  <c r="AD395" i="1" s="1"/>
  <c r="AG395" i="1" s="1"/>
  <c r="AJ395" i="1" s="1"/>
  <c r="AE395" i="1"/>
  <c r="AQ395" i="1" s="1"/>
  <c r="AM395" i="1"/>
  <c r="O257" i="1"/>
  <c r="S257" i="1" s="1"/>
  <c r="T257" i="1" s="1"/>
  <c r="Y257" i="1"/>
  <c r="N257" i="1"/>
  <c r="Q257" i="1" s="1"/>
  <c r="AX395" i="1" l="1"/>
  <c r="AF395" i="1"/>
  <c r="AK395" i="1" s="1"/>
  <c r="AN395" i="1"/>
  <c r="AP395" i="1"/>
  <c r="R257" i="1"/>
  <c r="V257" i="1" s="1"/>
  <c r="AR395" i="1" l="1"/>
  <c r="AU395" i="1" s="1"/>
  <c r="W257" i="1"/>
  <c r="X257" i="1" s="1"/>
  <c r="Z257" i="1" s="1"/>
  <c r="AA257" i="1" s="1"/>
  <c r="K258" i="1" s="1"/>
  <c r="L257" i="1"/>
  <c r="M257" i="1" s="1"/>
  <c r="AV395" i="1" l="1"/>
  <c r="AW395" i="1" s="1"/>
  <c r="AY395" i="1" s="1"/>
  <c r="AZ395" i="1" s="1"/>
  <c r="AD396" i="1" s="1"/>
  <c r="AE396" i="1"/>
  <c r="N258" i="1"/>
  <c r="Q258" i="1" s="1"/>
  <c r="R258" i="1" s="1"/>
  <c r="Y258" i="1"/>
  <c r="O258" i="1"/>
  <c r="S258" i="1" s="1"/>
  <c r="T258" i="1" s="1"/>
  <c r="AF396" i="1" l="1"/>
  <c r="AQ396" i="1"/>
  <c r="AX396" i="1"/>
  <c r="AG396" i="1"/>
  <c r="AJ396" i="1" s="1"/>
  <c r="AM396" i="1"/>
  <c r="V258" i="1"/>
  <c r="AK396" i="1" l="1"/>
  <c r="AN396" i="1"/>
  <c r="AP396" i="1"/>
  <c r="AR396" i="1" s="1"/>
  <c r="W258" i="1"/>
  <c r="X258" i="1" s="1"/>
  <c r="Z258" i="1" s="1"/>
  <c r="AA258" i="1" s="1"/>
  <c r="K259" i="1" s="1"/>
  <c r="L258" i="1"/>
  <c r="M258" i="1" s="1"/>
  <c r="AU396" i="1" l="1"/>
  <c r="Y259" i="1"/>
  <c r="N259" i="1"/>
  <c r="Q259" i="1" s="1"/>
  <c r="R259" i="1" s="1"/>
  <c r="O259" i="1"/>
  <c r="S259" i="1" s="1"/>
  <c r="T259" i="1" s="1"/>
  <c r="AV396" i="1" l="1"/>
  <c r="AW396" i="1" s="1"/>
  <c r="AY396" i="1" s="1"/>
  <c r="AZ396" i="1" s="1"/>
  <c r="AD397" i="1" s="1"/>
  <c r="AE397" i="1"/>
  <c r="V259" i="1"/>
  <c r="L259" i="1" s="1"/>
  <c r="M259" i="1" s="1"/>
  <c r="W259" i="1" l="1"/>
  <c r="X259" i="1" s="1"/>
  <c r="Z259" i="1" s="1"/>
  <c r="AA259" i="1" s="1"/>
  <c r="K260" i="1" s="1"/>
  <c r="Y260" i="1" s="1"/>
  <c r="AF397" i="1"/>
  <c r="AQ397" i="1"/>
  <c r="AX397" i="1"/>
  <c r="AG397" i="1"/>
  <c r="AJ397" i="1" s="1"/>
  <c r="AM397" i="1"/>
  <c r="O260" i="1"/>
  <c r="S260" i="1" s="1"/>
  <c r="T260" i="1" s="1"/>
  <c r="N260" i="1"/>
  <c r="Q260" i="1" s="1"/>
  <c r="AK397" i="1" l="1"/>
  <c r="AN397" i="1"/>
  <c r="AP397" i="1"/>
  <c r="AR397" i="1" s="1"/>
  <c r="R260" i="1"/>
  <c r="V260" i="1" s="1"/>
  <c r="AU397" i="1" l="1"/>
  <c r="W260" i="1"/>
  <c r="X260" i="1" s="1"/>
  <c r="Z260" i="1" s="1"/>
  <c r="AA260" i="1" s="1"/>
  <c r="K261" i="1" s="1"/>
  <c r="L260" i="1"/>
  <c r="M260" i="1" s="1"/>
  <c r="AE398" i="1" l="1"/>
  <c r="AV397" i="1"/>
  <c r="AW397" i="1" s="1"/>
  <c r="AY397" i="1" s="1"/>
  <c r="AZ397" i="1" s="1"/>
  <c r="AD398" i="1" s="1"/>
  <c r="N261" i="1"/>
  <c r="Q261" i="1" s="1"/>
  <c r="Y261" i="1"/>
  <c r="O261" i="1"/>
  <c r="S261" i="1" s="1"/>
  <c r="T261" i="1" s="1"/>
  <c r="AF398" i="1" l="1"/>
  <c r="AQ398" i="1"/>
  <c r="AM398" i="1"/>
  <c r="AG398" i="1"/>
  <c r="AJ398" i="1" s="1"/>
  <c r="AK398" i="1" s="1"/>
  <c r="AX398" i="1"/>
  <c r="R261" i="1"/>
  <c r="V261" i="1" s="1"/>
  <c r="AP398" i="1" l="1"/>
  <c r="AR398" i="1" s="1"/>
  <c r="AN398" i="1"/>
  <c r="L261" i="1"/>
  <c r="M261" i="1" s="1"/>
  <c r="W261" i="1"/>
  <c r="X261" i="1" s="1"/>
  <c r="Z261" i="1" s="1"/>
  <c r="AA261" i="1" s="1"/>
  <c r="K262" i="1" s="1"/>
  <c r="AU398" i="1" l="1"/>
  <c r="Y262" i="1"/>
  <c r="O262" i="1"/>
  <c r="S262" i="1" s="1"/>
  <c r="T262" i="1" s="1"/>
  <c r="N262" i="1"/>
  <c r="Q262" i="1" s="1"/>
  <c r="R262" i="1" s="1"/>
  <c r="AV398" i="1" l="1"/>
  <c r="AW398" i="1" s="1"/>
  <c r="AY398" i="1" s="1"/>
  <c r="AZ398" i="1" s="1"/>
  <c r="AD399" i="1" s="1"/>
  <c r="AE399" i="1"/>
  <c r="V262" i="1"/>
  <c r="L262" i="1" s="1"/>
  <c r="M262" i="1" s="1"/>
  <c r="W262" i="1"/>
  <c r="X262" i="1" s="1"/>
  <c r="Z262" i="1" s="1"/>
  <c r="AA262" i="1" s="1"/>
  <c r="K263" i="1" s="1"/>
  <c r="AF399" i="1" l="1"/>
  <c r="AQ399" i="1"/>
  <c r="AG399" i="1"/>
  <c r="AJ399" i="1" s="1"/>
  <c r="AK399" i="1" s="1"/>
  <c r="AM399" i="1"/>
  <c r="AX399" i="1"/>
  <c r="O263" i="1"/>
  <c r="S263" i="1" s="1"/>
  <c r="T263" i="1" s="1"/>
  <c r="Y263" i="1"/>
  <c r="N263" i="1"/>
  <c r="Q263" i="1" s="1"/>
  <c r="R263" i="1" s="1"/>
  <c r="AN399" i="1" l="1"/>
  <c r="AP399" i="1"/>
  <c r="V263" i="1"/>
  <c r="W263" i="1" s="1"/>
  <c r="X263" i="1" s="1"/>
  <c r="Z263" i="1" s="1"/>
  <c r="AA263" i="1" s="1"/>
  <c r="K264" i="1" s="1"/>
  <c r="AR399" i="1" l="1"/>
  <c r="AU399" i="1" s="1"/>
  <c r="L263" i="1"/>
  <c r="M263" i="1" s="1"/>
  <c r="Y264" i="1"/>
  <c r="O264" i="1"/>
  <c r="S264" i="1" s="1"/>
  <c r="N264" i="1"/>
  <c r="Q264" i="1" s="1"/>
  <c r="AE400" i="1" l="1"/>
  <c r="AQ400" i="1" s="1"/>
  <c r="AV399" i="1"/>
  <c r="AW399" i="1" s="1"/>
  <c r="AY399" i="1" s="1"/>
  <c r="AZ399" i="1" s="1"/>
  <c r="AD400" i="1" s="1"/>
  <c r="AM400" i="1" s="1"/>
  <c r="T264" i="1"/>
  <c r="R264" i="1"/>
  <c r="V264" i="1" s="1"/>
  <c r="AX400" i="1" l="1"/>
  <c r="AG400" i="1"/>
  <c r="AJ400" i="1" s="1"/>
  <c r="AF400" i="1"/>
  <c r="AN400" i="1"/>
  <c r="AP400" i="1"/>
  <c r="W264" i="1"/>
  <c r="X264" i="1" s="1"/>
  <c r="Z264" i="1" s="1"/>
  <c r="AA264" i="1" s="1"/>
  <c r="K265" i="1" s="1"/>
  <c r="L264" i="1"/>
  <c r="M264" i="1" s="1"/>
  <c r="AR400" i="1" l="1"/>
  <c r="AK400" i="1"/>
  <c r="N265" i="1"/>
  <c r="Q265" i="1" s="1"/>
  <c r="Y265" i="1"/>
  <c r="O265" i="1"/>
  <c r="S265" i="1" s="1"/>
  <c r="T265" i="1" s="1"/>
  <c r="AU400" i="1" l="1"/>
  <c r="AV400" i="1" s="1"/>
  <c r="AW400" i="1" s="1"/>
  <c r="AY400" i="1" s="1"/>
  <c r="AZ400" i="1" s="1"/>
  <c r="AD401" i="1" s="1"/>
  <c r="AX401" i="1" s="1"/>
  <c r="R265" i="1"/>
  <c r="V265" i="1" s="1"/>
  <c r="AM401" i="1" l="1"/>
  <c r="AP401" i="1" s="1"/>
  <c r="AG401" i="1"/>
  <c r="AJ401" i="1" s="1"/>
  <c r="AE401" i="1"/>
  <c r="AQ401" i="1" s="1"/>
  <c r="W265" i="1"/>
  <c r="X265" i="1" s="1"/>
  <c r="Z265" i="1" s="1"/>
  <c r="AA265" i="1" s="1"/>
  <c r="K266" i="1" s="1"/>
  <c r="L265" i="1"/>
  <c r="M265" i="1" s="1"/>
  <c r="AN401" i="1" l="1"/>
  <c r="AF401" i="1"/>
  <c r="AK401" i="1" s="1"/>
  <c r="AR401" i="1"/>
  <c r="Y266" i="1"/>
  <c r="N266" i="1"/>
  <c r="Q266" i="1" s="1"/>
  <c r="R266" i="1" s="1"/>
  <c r="O266" i="1"/>
  <c r="S266" i="1" s="1"/>
  <c r="T266" i="1" s="1"/>
  <c r="AU401" i="1" l="1"/>
  <c r="AV401" i="1" s="1"/>
  <c r="AW401" i="1" s="1"/>
  <c r="AY401" i="1" s="1"/>
  <c r="AZ401" i="1" s="1"/>
  <c r="AD402" i="1" s="1"/>
  <c r="V266" i="1"/>
  <c r="L266" i="1" s="1"/>
  <c r="M266" i="1" s="1"/>
  <c r="AE402" i="1" l="1"/>
  <c r="AF402" i="1" s="1"/>
  <c r="AX402" i="1"/>
  <c r="AM402" i="1"/>
  <c r="AG402" i="1"/>
  <c r="AJ402" i="1" s="1"/>
  <c r="W266" i="1"/>
  <c r="X266" i="1" s="1"/>
  <c r="Z266" i="1" s="1"/>
  <c r="AA266" i="1" s="1"/>
  <c r="K267" i="1" s="1"/>
  <c r="O267" i="1" s="1"/>
  <c r="S267" i="1" s="1"/>
  <c r="T267" i="1" s="1"/>
  <c r="AQ402" i="1" l="1"/>
  <c r="AK402" i="1"/>
  <c r="N267" i="1"/>
  <c r="Q267" i="1" s="1"/>
  <c r="Y267" i="1"/>
  <c r="AN402" i="1"/>
  <c r="AP402" i="1"/>
  <c r="R267" i="1"/>
  <c r="V267" i="1" s="1"/>
  <c r="AR402" i="1" l="1"/>
  <c r="AU402" i="1" s="1"/>
  <c r="W267" i="1"/>
  <c r="X267" i="1" s="1"/>
  <c r="Z267" i="1" s="1"/>
  <c r="AA267" i="1" s="1"/>
  <c r="K268" i="1" s="1"/>
  <c r="L267" i="1"/>
  <c r="M267" i="1" s="1"/>
  <c r="AV402" i="1" l="1"/>
  <c r="AW402" i="1" s="1"/>
  <c r="AY402" i="1" s="1"/>
  <c r="AZ402" i="1" s="1"/>
  <c r="AD403" i="1" s="1"/>
  <c r="AX403" i="1" s="1"/>
  <c r="AE403" i="1"/>
  <c r="AQ403" i="1" s="1"/>
  <c r="O268" i="1"/>
  <c r="S268" i="1" s="1"/>
  <c r="T268" i="1" s="1"/>
  <c r="Y268" i="1"/>
  <c r="N268" i="1"/>
  <c r="Q268" i="1" s="1"/>
  <c r="AM403" i="1" l="1"/>
  <c r="AN403" i="1" s="1"/>
  <c r="AG403" i="1"/>
  <c r="AJ403" i="1" s="1"/>
  <c r="AF403" i="1"/>
  <c r="R268" i="1"/>
  <c r="V268" i="1" s="1"/>
  <c r="AP403" i="1" l="1"/>
  <c r="AR403" i="1" s="1"/>
  <c r="AK403" i="1"/>
  <c r="W268" i="1"/>
  <c r="X268" i="1" s="1"/>
  <c r="Z268" i="1" s="1"/>
  <c r="AA268" i="1" s="1"/>
  <c r="K269" i="1" s="1"/>
  <c r="L268" i="1"/>
  <c r="M268" i="1" s="1"/>
  <c r="AU403" i="1" l="1"/>
  <c r="AE404" i="1" s="1"/>
  <c r="Y269" i="1"/>
  <c r="N269" i="1"/>
  <c r="Q269" i="1" s="1"/>
  <c r="O269" i="1"/>
  <c r="S269" i="1" s="1"/>
  <c r="T269" i="1" s="1"/>
  <c r="AV403" i="1" l="1"/>
  <c r="AW403" i="1" s="1"/>
  <c r="AY403" i="1" s="1"/>
  <c r="AZ403" i="1" s="1"/>
  <c r="AD404" i="1" s="1"/>
  <c r="AM404" i="1" s="1"/>
  <c r="AF404" i="1"/>
  <c r="AQ404" i="1"/>
  <c r="AX404" i="1"/>
  <c r="AG404" i="1"/>
  <c r="AJ404" i="1" s="1"/>
  <c r="R269" i="1"/>
  <c r="V269" i="1" s="1"/>
  <c r="AK404" i="1" l="1"/>
  <c r="AP404" i="1"/>
  <c r="AR404" i="1" s="1"/>
  <c r="AN404" i="1"/>
  <c r="W269" i="1"/>
  <c r="X269" i="1" s="1"/>
  <c r="Z269" i="1" s="1"/>
  <c r="AA269" i="1" s="1"/>
  <c r="K270" i="1" s="1"/>
  <c r="L269" i="1"/>
  <c r="M269" i="1" s="1"/>
  <c r="AU404" i="1" l="1"/>
  <c r="N270" i="1"/>
  <c r="Q270" i="1" s="1"/>
  <c r="Y270" i="1"/>
  <c r="O270" i="1"/>
  <c r="S270" i="1" s="1"/>
  <c r="T270" i="1" s="1"/>
  <c r="AV404" i="1" l="1"/>
  <c r="AW404" i="1" s="1"/>
  <c r="AY404" i="1" s="1"/>
  <c r="AZ404" i="1" s="1"/>
  <c r="AD405" i="1" s="1"/>
  <c r="AE405" i="1"/>
  <c r="R270" i="1"/>
  <c r="V270" i="1" s="1"/>
  <c r="AF405" i="1" l="1"/>
  <c r="AQ405" i="1"/>
  <c r="AG405" i="1"/>
  <c r="AJ405" i="1" s="1"/>
  <c r="AK405" i="1" s="1"/>
  <c r="AX405" i="1"/>
  <c r="AM405" i="1"/>
  <c r="W270" i="1"/>
  <c r="X270" i="1" s="1"/>
  <c r="Z270" i="1" s="1"/>
  <c r="AA270" i="1" s="1"/>
  <c r="K271" i="1" s="1"/>
  <c r="L270" i="1"/>
  <c r="M270" i="1" s="1"/>
  <c r="AN405" i="1" l="1"/>
  <c r="AP405" i="1"/>
  <c r="AR405" i="1" s="1"/>
  <c r="Y271" i="1"/>
  <c r="O271" i="1"/>
  <c r="S271" i="1" s="1"/>
  <c r="T271" i="1" s="1"/>
  <c r="N271" i="1"/>
  <c r="Q271" i="1" s="1"/>
  <c r="AU405" i="1" l="1"/>
  <c r="R271" i="1"/>
  <c r="V271" i="1" s="1"/>
  <c r="AV405" i="1" l="1"/>
  <c r="AW405" i="1" s="1"/>
  <c r="AY405" i="1" s="1"/>
  <c r="AZ405" i="1" s="1"/>
  <c r="AD406" i="1" s="1"/>
  <c r="AE406" i="1"/>
  <c r="L271" i="1"/>
  <c r="M271" i="1" s="1"/>
  <c r="W271" i="1"/>
  <c r="X271" i="1" s="1"/>
  <c r="Z271" i="1" s="1"/>
  <c r="AA271" i="1" s="1"/>
  <c r="K272" i="1" s="1"/>
  <c r="AF406" i="1" l="1"/>
  <c r="AQ406" i="1"/>
  <c r="AM406" i="1"/>
  <c r="AG406" i="1"/>
  <c r="AJ406" i="1" s="1"/>
  <c r="AK406" i="1" s="1"/>
  <c r="AX406" i="1"/>
  <c r="O272" i="1"/>
  <c r="S272" i="1" s="1"/>
  <c r="T272" i="1" s="1"/>
  <c r="Y272" i="1"/>
  <c r="N272" i="1"/>
  <c r="Q272" i="1" s="1"/>
  <c r="R272" i="1" s="1"/>
  <c r="AN406" i="1" l="1"/>
  <c r="AP406" i="1"/>
  <c r="AR406" i="1" s="1"/>
  <c r="V272" i="1"/>
  <c r="W272" i="1" s="1"/>
  <c r="X272" i="1" s="1"/>
  <c r="Z272" i="1" s="1"/>
  <c r="AA272" i="1" s="1"/>
  <c r="K273" i="1" s="1"/>
  <c r="AU406" i="1" l="1"/>
  <c r="L272" i="1"/>
  <c r="M272" i="1" s="1"/>
  <c r="O273" i="1"/>
  <c r="S273" i="1" s="1"/>
  <c r="Y273" i="1"/>
  <c r="N273" i="1"/>
  <c r="Q273" i="1" s="1"/>
  <c r="T273" i="1" l="1"/>
  <c r="R273" i="1"/>
  <c r="V273" i="1" s="1"/>
  <c r="W273" i="1" s="1"/>
  <c r="X273" i="1" s="1"/>
  <c r="Z273" i="1" s="1"/>
  <c r="AA273" i="1" s="1"/>
  <c r="K274" i="1" s="1"/>
  <c r="AV406" i="1"/>
  <c r="AW406" i="1" s="1"/>
  <c r="AY406" i="1" s="1"/>
  <c r="AZ406" i="1" s="1"/>
  <c r="AD407" i="1" s="1"/>
  <c r="AE407" i="1"/>
  <c r="AF407" i="1" l="1"/>
  <c r="AQ407" i="1"/>
  <c r="L273" i="1"/>
  <c r="M273" i="1" s="1"/>
  <c r="AX407" i="1"/>
  <c r="AM407" i="1"/>
  <c r="AG407" i="1"/>
  <c r="AJ407" i="1" s="1"/>
  <c r="AK407" i="1" s="1"/>
  <c r="O274" i="1"/>
  <c r="S274" i="1" s="1"/>
  <c r="T274" i="1" s="1"/>
  <c r="Y274" i="1"/>
  <c r="N274" i="1"/>
  <c r="Q274" i="1" s="1"/>
  <c r="R274" i="1" l="1"/>
  <c r="V274" i="1" s="1"/>
  <c r="L274" i="1" s="1"/>
  <c r="M274" i="1" s="1"/>
  <c r="AN407" i="1"/>
  <c r="AP407" i="1"/>
  <c r="AR407" i="1" s="1"/>
  <c r="W274" i="1" l="1"/>
  <c r="X274" i="1" s="1"/>
  <c r="Z274" i="1" s="1"/>
  <c r="AA274" i="1" s="1"/>
  <c r="K275" i="1" s="1"/>
  <c r="N275" i="1" s="1"/>
  <c r="Q275" i="1" s="1"/>
  <c r="AU407" i="1"/>
  <c r="Y275" i="1"/>
  <c r="O275" i="1" l="1"/>
  <c r="S275" i="1" s="1"/>
  <c r="T275" i="1" s="1"/>
  <c r="AV407" i="1"/>
  <c r="AW407" i="1" s="1"/>
  <c r="AY407" i="1" s="1"/>
  <c r="AZ407" i="1" s="1"/>
  <c r="AD408" i="1" s="1"/>
  <c r="AE408" i="1"/>
  <c r="R275" i="1"/>
  <c r="V275" i="1" s="1"/>
  <c r="AF408" i="1" l="1"/>
  <c r="AQ408" i="1"/>
  <c r="AX408" i="1"/>
  <c r="AM408" i="1"/>
  <c r="AG408" i="1"/>
  <c r="AJ408" i="1" s="1"/>
  <c r="AK408" i="1" s="1"/>
  <c r="L275" i="1"/>
  <c r="M275" i="1" s="1"/>
  <c r="W275" i="1"/>
  <c r="X275" i="1" s="1"/>
  <c r="Z275" i="1" s="1"/>
  <c r="AA275" i="1" s="1"/>
  <c r="K276" i="1" s="1"/>
  <c r="AN408" i="1" l="1"/>
  <c r="AP408" i="1"/>
  <c r="N276" i="1"/>
  <c r="Q276" i="1" s="1"/>
  <c r="Y276" i="1"/>
  <c r="O276" i="1"/>
  <c r="S276" i="1" s="1"/>
  <c r="T276" i="1" s="1"/>
  <c r="AR408" i="1" l="1"/>
  <c r="AU408" i="1" s="1"/>
  <c r="R276" i="1"/>
  <c r="V276" i="1" s="1"/>
  <c r="AE409" i="1" l="1"/>
  <c r="AV408" i="1"/>
  <c r="AW408" i="1" s="1"/>
  <c r="AY408" i="1" s="1"/>
  <c r="AZ408" i="1" s="1"/>
  <c r="AD409" i="1" s="1"/>
  <c r="AG409" i="1" s="1"/>
  <c r="AJ409" i="1" s="1"/>
  <c r="W276" i="1"/>
  <c r="X276" i="1" s="1"/>
  <c r="Z276" i="1" s="1"/>
  <c r="AA276" i="1" s="1"/>
  <c r="K277" i="1" s="1"/>
  <c r="L276" i="1"/>
  <c r="M276" i="1" s="1"/>
  <c r="AF409" i="1" l="1"/>
  <c r="AQ409" i="1"/>
  <c r="AK409" i="1"/>
  <c r="AM409" i="1"/>
  <c r="AP409" i="1" s="1"/>
  <c r="AX409" i="1"/>
  <c r="O277" i="1"/>
  <c r="S277" i="1" s="1"/>
  <c r="T277" i="1" s="1"/>
  <c r="N277" i="1"/>
  <c r="Q277" i="1" s="1"/>
  <c r="R277" i="1" s="1"/>
  <c r="Y277" i="1"/>
  <c r="AR409" i="1" l="1"/>
  <c r="AU409" i="1" s="1"/>
  <c r="AN409" i="1"/>
  <c r="V277" i="1"/>
  <c r="L277" i="1" s="1"/>
  <c r="M277" i="1" s="1"/>
  <c r="W277" i="1"/>
  <c r="X277" i="1" s="1"/>
  <c r="Z277" i="1" s="1"/>
  <c r="AA277" i="1" s="1"/>
  <c r="K278" i="1" s="1"/>
  <c r="AE410" i="1" l="1"/>
  <c r="AV409" i="1"/>
  <c r="AW409" i="1" s="1"/>
  <c r="AY409" i="1" s="1"/>
  <c r="AZ409" i="1" s="1"/>
  <c r="AD410" i="1" s="1"/>
  <c r="N278" i="1"/>
  <c r="Q278" i="1" s="1"/>
  <c r="Y278" i="1"/>
  <c r="O278" i="1"/>
  <c r="S278" i="1" s="1"/>
  <c r="T278" i="1" s="1"/>
  <c r="AF410" i="1" l="1"/>
  <c r="AQ410" i="1"/>
  <c r="AM410" i="1"/>
  <c r="AG410" i="1"/>
  <c r="AJ410" i="1" s="1"/>
  <c r="AK410" i="1" s="1"/>
  <c r="AX410" i="1"/>
  <c r="R278" i="1"/>
  <c r="V278" i="1" s="1"/>
  <c r="AN410" i="1" l="1"/>
  <c r="AP410" i="1"/>
  <c r="L278" i="1"/>
  <c r="M278" i="1" s="1"/>
  <c r="W278" i="1"/>
  <c r="X278" i="1" s="1"/>
  <c r="Z278" i="1" s="1"/>
  <c r="AA278" i="1" s="1"/>
  <c r="K279" i="1" s="1"/>
  <c r="AR410" i="1" l="1"/>
  <c r="AU410" i="1" s="1"/>
  <c r="O279" i="1"/>
  <c r="S279" i="1" s="1"/>
  <c r="T279" i="1" s="1"/>
  <c r="Y279" i="1"/>
  <c r="N279" i="1"/>
  <c r="Q279" i="1" s="1"/>
  <c r="R279" i="1" s="1"/>
  <c r="AV410" i="1" l="1"/>
  <c r="AW410" i="1" s="1"/>
  <c r="AY410" i="1" s="1"/>
  <c r="AZ410" i="1" s="1"/>
  <c r="AD411" i="1" s="1"/>
  <c r="AX411" i="1" s="1"/>
  <c r="AE411" i="1"/>
  <c r="AQ411" i="1" s="1"/>
  <c r="V279" i="1"/>
  <c r="L279" i="1" s="1"/>
  <c r="M279" i="1" s="1"/>
  <c r="W279" i="1" l="1"/>
  <c r="X279" i="1" s="1"/>
  <c r="Z279" i="1" s="1"/>
  <c r="AA279" i="1" s="1"/>
  <c r="K280" i="1" s="1"/>
  <c r="O280" i="1" s="1"/>
  <c r="S280" i="1" s="1"/>
  <c r="T280" i="1" s="1"/>
  <c r="AG411" i="1"/>
  <c r="AJ411" i="1" s="1"/>
  <c r="AF411" i="1"/>
  <c r="AM411" i="1"/>
  <c r="AP411" i="1" s="1"/>
  <c r="Y280" i="1" l="1"/>
  <c r="N280" i="1"/>
  <c r="Q280" i="1" s="1"/>
  <c r="R280" i="1" s="1"/>
  <c r="V280" i="1" s="1"/>
  <c r="W280" i="1" s="1"/>
  <c r="X280" i="1" s="1"/>
  <c r="Z280" i="1" s="1"/>
  <c r="AA280" i="1" s="1"/>
  <c r="K281" i="1" s="1"/>
  <c r="AR411" i="1"/>
  <c r="AK411" i="1"/>
  <c r="AN411" i="1"/>
  <c r="AU411" i="1" l="1"/>
  <c r="AV411" i="1"/>
  <c r="AW411" i="1" s="1"/>
  <c r="AY411" i="1" s="1"/>
  <c r="AZ411" i="1" s="1"/>
  <c r="AD412" i="1" s="1"/>
  <c r="AE412" i="1"/>
  <c r="L280" i="1"/>
  <c r="M280" i="1" s="1"/>
  <c r="N281" i="1"/>
  <c r="Q281" i="1" s="1"/>
  <c r="Y281" i="1"/>
  <c r="O281" i="1"/>
  <c r="S281" i="1" s="1"/>
  <c r="AF412" i="1" l="1"/>
  <c r="AQ412" i="1"/>
  <c r="T281" i="1"/>
  <c r="AM412" i="1"/>
  <c r="AG412" i="1"/>
  <c r="AJ412" i="1" s="1"/>
  <c r="AK412" i="1" s="1"/>
  <c r="AX412" i="1"/>
  <c r="R281" i="1"/>
  <c r="V281" i="1" s="1"/>
  <c r="AN412" i="1" l="1"/>
  <c r="AP412" i="1"/>
  <c r="L281" i="1"/>
  <c r="M281" i="1" s="1"/>
  <c r="W281" i="1"/>
  <c r="X281" i="1" s="1"/>
  <c r="Z281" i="1" s="1"/>
  <c r="AA281" i="1" s="1"/>
  <c r="K282" i="1" s="1"/>
  <c r="AR412" i="1" l="1"/>
  <c r="AU412" i="1" s="1"/>
  <c r="N282" i="1"/>
  <c r="Q282" i="1" s="1"/>
  <c r="Y282" i="1"/>
  <c r="O282" i="1"/>
  <c r="S282" i="1" s="1"/>
  <c r="T282" i="1" s="1"/>
  <c r="AE413" i="1" l="1"/>
  <c r="AV412" i="1"/>
  <c r="AW412" i="1" s="1"/>
  <c r="AY412" i="1" s="1"/>
  <c r="AZ412" i="1" s="1"/>
  <c r="AD413" i="1" s="1"/>
  <c r="AX413" i="1" s="1"/>
  <c r="R282" i="1"/>
  <c r="V282" i="1" s="1"/>
  <c r="AF413" i="1" l="1"/>
  <c r="AQ413" i="1"/>
  <c r="AG413" i="1"/>
  <c r="AJ413" i="1" s="1"/>
  <c r="AK413" i="1" s="1"/>
  <c r="AM413" i="1"/>
  <c r="AN413" i="1" s="1"/>
  <c r="W282" i="1"/>
  <c r="X282" i="1" s="1"/>
  <c r="Z282" i="1" s="1"/>
  <c r="AA282" i="1" s="1"/>
  <c r="K283" i="1" s="1"/>
  <c r="L282" i="1"/>
  <c r="M282" i="1" s="1"/>
  <c r="AP413" i="1" l="1"/>
  <c r="AR413" i="1" s="1"/>
  <c r="AU413" i="1" s="1"/>
  <c r="O283" i="1"/>
  <c r="S283" i="1" s="1"/>
  <c r="T283" i="1" s="1"/>
  <c r="N283" i="1"/>
  <c r="Q283" i="1" s="1"/>
  <c r="R283" i="1" s="1"/>
  <c r="Y283" i="1"/>
  <c r="AV413" i="1" l="1"/>
  <c r="AW413" i="1" s="1"/>
  <c r="AY413" i="1" s="1"/>
  <c r="AZ413" i="1" s="1"/>
  <c r="AD414" i="1" s="1"/>
  <c r="AX414" i="1" s="1"/>
  <c r="AE414" i="1"/>
  <c r="V283" i="1"/>
  <c r="L283" i="1" s="1"/>
  <c r="M283" i="1" s="1"/>
  <c r="W283" i="1"/>
  <c r="X283" i="1" s="1"/>
  <c r="Z283" i="1" s="1"/>
  <c r="AA283" i="1" s="1"/>
  <c r="K284" i="1" s="1"/>
  <c r="AF414" i="1" l="1"/>
  <c r="AQ414" i="1"/>
  <c r="AG414" i="1"/>
  <c r="AJ414" i="1" s="1"/>
  <c r="AM414" i="1"/>
  <c r="AN414" i="1" s="1"/>
  <c r="Y284" i="1"/>
  <c r="O284" i="1"/>
  <c r="S284" i="1" s="1"/>
  <c r="T284" i="1" s="1"/>
  <c r="N284" i="1"/>
  <c r="Q284" i="1" s="1"/>
  <c r="R284" i="1" s="1"/>
  <c r="AK414" i="1" l="1"/>
  <c r="AP414" i="1"/>
  <c r="AR414" i="1" s="1"/>
  <c r="AU414" i="1" s="1"/>
  <c r="V284" i="1"/>
  <c r="W284" i="1" s="1"/>
  <c r="X284" i="1" s="1"/>
  <c r="Z284" i="1" s="1"/>
  <c r="AA284" i="1" s="1"/>
  <c r="K285" i="1" s="1"/>
  <c r="AE415" i="1" l="1"/>
  <c r="AV414" i="1"/>
  <c r="AW414" i="1" s="1"/>
  <c r="AY414" i="1" s="1"/>
  <c r="AZ414" i="1" s="1"/>
  <c r="AD415" i="1" s="1"/>
  <c r="L284" i="1"/>
  <c r="M284" i="1" s="1"/>
  <c r="O285" i="1"/>
  <c r="S285" i="1" s="1"/>
  <c r="Y285" i="1"/>
  <c r="N285" i="1"/>
  <c r="Q285" i="1" s="1"/>
  <c r="R285" i="1" l="1"/>
  <c r="AF415" i="1"/>
  <c r="AQ415" i="1"/>
  <c r="AG415" i="1"/>
  <c r="AJ415" i="1" s="1"/>
  <c r="AK415" i="1" s="1"/>
  <c r="AM415" i="1"/>
  <c r="AX415" i="1"/>
  <c r="T285" i="1"/>
  <c r="V285" i="1" l="1"/>
  <c r="W285" i="1" s="1"/>
  <c r="X285" i="1" s="1"/>
  <c r="Z285" i="1" s="1"/>
  <c r="AA285" i="1" s="1"/>
  <c r="K286" i="1" s="1"/>
  <c r="N286" i="1" s="1"/>
  <c r="Q286" i="1" s="1"/>
  <c r="AP415" i="1"/>
  <c r="AR415" i="1" s="1"/>
  <c r="AN415" i="1"/>
  <c r="Y286" i="1" l="1"/>
  <c r="O286" i="1"/>
  <c r="S286" i="1" s="1"/>
  <c r="L285" i="1"/>
  <c r="M285" i="1" s="1"/>
  <c r="R286" i="1" s="1"/>
  <c r="AU415" i="1"/>
  <c r="T286" i="1" l="1"/>
  <c r="V286" i="1" s="1"/>
  <c r="AV415" i="1"/>
  <c r="AW415" i="1" s="1"/>
  <c r="AY415" i="1" s="1"/>
  <c r="AZ415" i="1" s="1"/>
  <c r="AD416" i="1" s="1"/>
  <c r="AE416" i="1"/>
  <c r="W286" i="1" l="1"/>
  <c r="X286" i="1" s="1"/>
  <c r="Z286" i="1" s="1"/>
  <c r="AA286" i="1" s="1"/>
  <c r="K287" i="1" s="1"/>
  <c r="O287" i="1" s="1"/>
  <c r="S287" i="1" s="1"/>
  <c r="L286" i="1"/>
  <c r="M286" i="1" s="1"/>
  <c r="AF416" i="1"/>
  <c r="AQ416" i="1"/>
  <c r="AG416" i="1"/>
  <c r="AJ416" i="1" s="1"/>
  <c r="AX416" i="1"/>
  <c r="AM416" i="1"/>
  <c r="AK416" i="1" l="1"/>
  <c r="T287" i="1"/>
  <c r="Y287" i="1"/>
  <c r="N287" i="1"/>
  <c r="Q287" i="1" s="1"/>
  <c r="R287" i="1" s="1"/>
  <c r="V287" i="1" s="1"/>
  <c r="AN416" i="1"/>
  <c r="AP416" i="1"/>
  <c r="AR416" i="1" s="1"/>
  <c r="W287" i="1" l="1"/>
  <c r="X287" i="1" s="1"/>
  <c r="Z287" i="1" s="1"/>
  <c r="AA287" i="1" s="1"/>
  <c r="K288" i="1" s="1"/>
  <c r="Y288" i="1" s="1"/>
  <c r="L287" i="1"/>
  <c r="M287" i="1" s="1"/>
  <c r="AU416" i="1"/>
  <c r="O288" i="1" l="1"/>
  <c r="S288" i="1" s="1"/>
  <c r="T288" i="1" s="1"/>
  <c r="N288" i="1"/>
  <c r="Q288" i="1" s="1"/>
  <c r="R288" i="1" s="1"/>
  <c r="V288" i="1" s="1"/>
  <c r="AE417" i="1"/>
  <c r="AV416" i="1"/>
  <c r="AW416" i="1" s="1"/>
  <c r="AY416" i="1" s="1"/>
  <c r="AZ416" i="1" s="1"/>
  <c r="AD417" i="1" s="1"/>
  <c r="AF417" i="1" l="1"/>
  <c r="AQ417" i="1"/>
  <c r="AM417" i="1"/>
  <c r="AX417" i="1"/>
  <c r="AG417" i="1"/>
  <c r="AJ417" i="1" s="1"/>
  <c r="AK417" i="1" s="1"/>
  <c r="L288" i="1"/>
  <c r="M288" i="1" s="1"/>
  <c r="W288" i="1"/>
  <c r="X288" i="1" s="1"/>
  <c r="Z288" i="1" s="1"/>
  <c r="AA288" i="1" s="1"/>
  <c r="K289" i="1" s="1"/>
  <c r="AN417" i="1" l="1"/>
  <c r="AP417" i="1"/>
  <c r="AR417" i="1" s="1"/>
  <c r="N289" i="1"/>
  <c r="Q289" i="1" s="1"/>
  <c r="R289" i="1" s="1"/>
  <c r="Y289" i="1"/>
  <c r="O289" i="1"/>
  <c r="S289" i="1" s="1"/>
  <c r="T289" i="1" s="1"/>
  <c r="AU417" i="1" l="1"/>
  <c r="V289" i="1"/>
  <c r="L289" i="1"/>
  <c r="M289" i="1" s="1"/>
  <c r="W289" i="1"/>
  <c r="X289" i="1" s="1"/>
  <c r="Z289" i="1" s="1"/>
  <c r="AA289" i="1" s="1"/>
  <c r="K290" i="1" s="1"/>
  <c r="AV417" i="1" l="1"/>
  <c r="AW417" i="1" s="1"/>
  <c r="AY417" i="1" s="1"/>
  <c r="AZ417" i="1" s="1"/>
  <c r="AD418" i="1" s="1"/>
  <c r="AE418" i="1"/>
  <c r="N290" i="1"/>
  <c r="Q290" i="1" s="1"/>
  <c r="R290" i="1" s="1"/>
  <c r="Y290" i="1"/>
  <c r="O290" i="1"/>
  <c r="S290" i="1" s="1"/>
  <c r="T290" i="1" s="1"/>
  <c r="AF418" i="1" l="1"/>
  <c r="AQ418" i="1"/>
  <c r="AM418" i="1"/>
  <c r="AG418" i="1"/>
  <c r="AJ418" i="1" s="1"/>
  <c r="AK418" i="1" s="1"/>
  <c r="AX418" i="1"/>
  <c r="V290" i="1"/>
  <c r="AN418" i="1" l="1"/>
  <c r="AP418" i="1"/>
  <c r="AR418" i="1" s="1"/>
  <c r="L290" i="1"/>
  <c r="M290" i="1" s="1"/>
  <c r="W290" i="1"/>
  <c r="X290" i="1" s="1"/>
  <c r="Z290" i="1" s="1"/>
  <c r="AA290" i="1" s="1"/>
  <c r="K291" i="1" s="1"/>
  <c r="AU418" i="1" l="1"/>
  <c r="N291" i="1"/>
  <c r="Q291" i="1" s="1"/>
  <c r="R291" i="1" s="1"/>
  <c r="Y291" i="1"/>
  <c r="O291" i="1"/>
  <c r="S291" i="1" s="1"/>
  <c r="T291" i="1" s="1"/>
  <c r="AV418" i="1" l="1"/>
  <c r="AW418" i="1" s="1"/>
  <c r="AY418" i="1" s="1"/>
  <c r="AZ418" i="1" s="1"/>
  <c r="AD419" i="1" s="1"/>
  <c r="AE419" i="1"/>
  <c r="V291" i="1"/>
  <c r="W291" i="1" s="1"/>
  <c r="X291" i="1" s="1"/>
  <c r="Z291" i="1" s="1"/>
  <c r="AA291" i="1" s="1"/>
  <c r="K292" i="1" s="1"/>
  <c r="L291" i="1" l="1"/>
  <c r="M291" i="1" s="1"/>
  <c r="AF419" i="1"/>
  <c r="AQ419" i="1"/>
  <c r="AX419" i="1"/>
  <c r="AM419" i="1"/>
  <c r="AG419" i="1"/>
  <c r="AJ419" i="1" s="1"/>
  <c r="AK419" i="1" s="1"/>
  <c r="Y292" i="1"/>
  <c r="N292" i="1"/>
  <c r="Q292" i="1" s="1"/>
  <c r="R292" i="1" s="1"/>
  <c r="O292" i="1"/>
  <c r="S292" i="1" s="1"/>
  <c r="T292" i="1" s="1"/>
  <c r="AP419" i="1" l="1"/>
  <c r="AR419" i="1" s="1"/>
  <c r="AN419" i="1"/>
  <c r="V292" i="1"/>
  <c r="W292" i="1" s="1"/>
  <c r="X292" i="1" s="1"/>
  <c r="Z292" i="1" s="1"/>
  <c r="AA292" i="1" s="1"/>
  <c r="K293" i="1" s="1"/>
  <c r="L292" i="1" l="1"/>
  <c r="M292" i="1" s="1"/>
  <c r="AU419" i="1"/>
  <c r="Y293" i="1"/>
  <c r="O293" i="1"/>
  <c r="S293" i="1" s="1"/>
  <c r="T293" i="1" s="1"/>
  <c r="N293" i="1"/>
  <c r="Q293" i="1" s="1"/>
  <c r="R293" i="1" s="1"/>
  <c r="AV419" i="1" l="1"/>
  <c r="AW419" i="1" s="1"/>
  <c r="AY419" i="1" s="1"/>
  <c r="AZ419" i="1" s="1"/>
  <c r="AD420" i="1" s="1"/>
  <c r="AE420" i="1"/>
  <c r="V293" i="1"/>
  <c r="AF420" i="1" l="1"/>
  <c r="AQ420" i="1"/>
  <c r="AG420" i="1"/>
  <c r="AJ420" i="1" s="1"/>
  <c r="AX420" i="1"/>
  <c r="AM420" i="1"/>
  <c r="L293" i="1"/>
  <c r="M293" i="1" s="1"/>
  <c r="W293" i="1"/>
  <c r="X293" i="1" s="1"/>
  <c r="Z293" i="1" s="1"/>
  <c r="AA293" i="1" s="1"/>
  <c r="K294" i="1" s="1"/>
  <c r="AK420" i="1" l="1"/>
  <c r="AP420" i="1"/>
  <c r="AR420" i="1" s="1"/>
  <c r="AN420" i="1"/>
  <c r="N294" i="1"/>
  <c r="Q294" i="1" s="1"/>
  <c r="R294" i="1" s="1"/>
  <c r="Y294" i="1"/>
  <c r="O294" i="1"/>
  <c r="S294" i="1" s="1"/>
  <c r="T294" i="1" s="1"/>
  <c r="AU420" i="1" l="1"/>
  <c r="V294" i="1"/>
  <c r="L294" i="1" s="1"/>
  <c r="M294" i="1" s="1"/>
  <c r="AV420" i="1" l="1"/>
  <c r="AW420" i="1" s="1"/>
  <c r="AY420" i="1" s="1"/>
  <c r="AZ420" i="1" s="1"/>
  <c r="AD421" i="1" s="1"/>
  <c r="AE421" i="1"/>
  <c r="W294" i="1"/>
  <c r="X294" i="1" s="1"/>
  <c r="Z294" i="1" s="1"/>
  <c r="AA294" i="1" s="1"/>
  <c r="K295" i="1" s="1"/>
  <c r="O295" i="1" s="1"/>
  <c r="S295" i="1" s="1"/>
  <c r="T295" i="1" s="1"/>
  <c r="AF421" i="1" l="1"/>
  <c r="AQ421" i="1"/>
  <c r="Y295" i="1"/>
  <c r="N295" i="1"/>
  <c r="Q295" i="1" s="1"/>
  <c r="R295" i="1" s="1"/>
  <c r="V295" i="1" s="1"/>
  <c r="W295" i="1" s="1"/>
  <c r="X295" i="1" s="1"/>
  <c r="Z295" i="1" s="1"/>
  <c r="AA295" i="1" s="1"/>
  <c r="K296" i="1" s="1"/>
  <c r="AG421" i="1"/>
  <c r="AJ421" i="1" s="1"/>
  <c r="AK421" i="1" s="1"/>
  <c r="AM421" i="1"/>
  <c r="AX421" i="1"/>
  <c r="L295" i="1" l="1"/>
  <c r="M295" i="1" s="1"/>
  <c r="AP421" i="1"/>
  <c r="AR421" i="1" s="1"/>
  <c r="AN421" i="1"/>
  <c r="N296" i="1"/>
  <c r="Q296" i="1" s="1"/>
  <c r="R296" i="1" s="1"/>
  <c r="O296" i="1"/>
  <c r="S296" i="1" s="1"/>
  <c r="T296" i="1" s="1"/>
  <c r="Y296" i="1"/>
  <c r="AU421" i="1" l="1"/>
  <c r="AE422" i="1" s="1"/>
  <c r="V296" i="1"/>
  <c r="L296" i="1" s="1"/>
  <c r="M296" i="1" s="1"/>
  <c r="AF422" i="1" l="1"/>
  <c r="AQ422" i="1"/>
  <c r="AV421" i="1"/>
  <c r="AW421" i="1" s="1"/>
  <c r="AY421" i="1" s="1"/>
  <c r="AZ421" i="1" s="1"/>
  <c r="AD422" i="1" s="1"/>
  <c r="AX422" i="1" s="1"/>
  <c r="W296" i="1"/>
  <c r="X296" i="1" s="1"/>
  <c r="Z296" i="1" s="1"/>
  <c r="AA296" i="1" s="1"/>
  <c r="K297" i="1" s="1"/>
  <c r="Y297" i="1" s="1"/>
  <c r="O297" i="1" l="1"/>
  <c r="S297" i="1" s="1"/>
  <c r="T297" i="1" s="1"/>
  <c r="N297" i="1"/>
  <c r="Q297" i="1" s="1"/>
  <c r="R297" i="1" s="1"/>
  <c r="V297" i="1" s="1"/>
  <c r="AM422" i="1"/>
  <c r="AP422" i="1" s="1"/>
  <c r="AR422" i="1" s="1"/>
  <c r="AG422" i="1"/>
  <c r="AJ422" i="1" s="1"/>
  <c r="AK422" i="1" s="1"/>
  <c r="AN422" i="1" l="1"/>
  <c r="L297" i="1"/>
  <c r="M297" i="1" s="1"/>
  <c r="W297" i="1"/>
  <c r="X297" i="1" s="1"/>
  <c r="Z297" i="1" s="1"/>
  <c r="AA297" i="1" s="1"/>
  <c r="K298" i="1" s="1"/>
  <c r="AU422" i="1"/>
  <c r="Y298" i="1"/>
  <c r="O298" i="1"/>
  <c r="S298" i="1" s="1"/>
  <c r="T298" i="1" s="1"/>
  <c r="N298" i="1"/>
  <c r="Q298" i="1" s="1"/>
  <c r="R298" i="1" s="1"/>
  <c r="AE423" i="1" l="1"/>
  <c r="AV422" i="1"/>
  <c r="AW422" i="1" s="1"/>
  <c r="AY422" i="1" s="1"/>
  <c r="AZ422" i="1" s="1"/>
  <c r="AD423" i="1" s="1"/>
  <c r="V298" i="1"/>
  <c r="AF423" i="1" l="1"/>
  <c r="AQ423" i="1"/>
  <c r="AM423" i="1"/>
  <c r="AG423" i="1"/>
  <c r="AJ423" i="1" s="1"/>
  <c r="AK423" i="1" s="1"/>
  <c r="AX423" i="1"/>
  <c r="L298" i="1"/>
  <c r="M298" i="1" s="1"/>
  <c r="W298" i="1"/>
  <c r="X298" i="1" s="1"/>
  <c r="Z298" i="1" s="1"/>
  <c r="AA298" i="1" s="1"/>
  <c r="K299" i="1" s="1"/>
  <c r="AP423" i="1" l="1"/>
  <c r="AR423" i="1" s="1"/>
  <c r="AN423" i="1"/>
  <c r="N299" i="1"/>
  <c r="Q299" i="1" s="1"/>
  <c r="R299" i="1" s="1"/>
  <c r="Y299" i="1"/>
  <c r="O299" i="1"/>
  <c r="S299" i="1" s="1"/>
  <c r="T299" i="1" s="1"/>
  <c r="AU423" i="1" l="1"/>
  <c r="V299" i="1"/>
  <c r="L299" i="1" s="1"/>
  <c r="M299" i="1" s="1"/>
  <c r="W299" i="1" l="1"/>
  <c r="X299" i="1" s="1"/>
  <c r="Z299" i="1" s="1"/>
  <c r="AA299" i="1" s="1"/>
  <c r="K300" i="1" s="1"/>
  <c r="N300" i="1" s="1"/>
  <c r="Q300" i="1" s="1"/>
  <c r="R300" i="1" s="1"/>
  <c r="AE424" i="1"/>
  <c r="AV423" i="1"/>
  <c r="AW423" i="1" s="1"/>
  <c r="AY423" i="1" s="1"/>
  <c r="AZ423" i="1" s="1"/>
  <c r="AD424" i="1" s="1"/>
  <c r="Y300" i="1"/>
  <c r="O300" i="1"/>
  <c r="S300" i="1" s="1"/>
  <c r="T300" i="1" s="1"/>
  <c r="AF424" i="1" l="1"/>
  <c r="AQ424" i="1"/>
  <c r="AX424" i="1"/>
  <c r="AM424" i="1"/>
  <c r="AG424" i="1"/>
  <c r="AJ424" i="1" s="1"/>
  <c r="AK424" i="1" s="1"/>
  <c r="V300" i="1"/>
  <c r="L300" i="1" s="1"/>
  <c r="M300" i="1" s="1"/>
  <c r="W300" i="1" l="1"/>
  <c r="X300" i="1" s="1"/>
  <c r="Z300" i="1" s="1"/>
  <c r="AA300" i="1" s="1"/>
  <c r="K301" i="1" s="1"/>
  <c r="N301" i="1" s="1"/>
  <c r="Q301" i="1" s="1"/>
  <c r="R301" i="1" s="1"/>
  <c r="AN424" i="1"/>
  <c r="AP424" i="1"/>
  <c r="AR424" i="1" s="1"/>
  <c r="Y301" i="1"/>
  <c r="O301" i="1"/>
  <c r="S301" i="1" s="1"/>
  <c r="T301" i="1" s="1"/>
  <c r="AU424" i="1" l="1"/>
  <c r="V301" i="1"/>
  <c r="AV424" i="1" l="1"/>
  <c r="AW424" i="1" s="1"/>
  <c r="AY424" i="1" s="1"/>
  <c r="AZ424" i="1" s="1"/>
  <c r="AD425" i="1" s="1"/>
  <c r="AE425" i="1"/>
  <c r="L301" i="1"/>
  <c r="M301" i="1" s="1"/>
  <c r="W301" i="1"/>
  <c r="X301" i="1" s="1"/>
  <c r="Z301" i="1" s="1"/>
  <c r="AA301" i="1" s="1"/>
  <c r="K302" i="1" s="1"/>
  <c r="AF425" i="1" l="1"/>
  <c r="AQ425" i="1"/>
  <c r="AM425" i="1"/>
  <c r="AG425" i="1"/>
  <c r="AJ425" i="1" s="1"/>
  <c r="AK425" i="1" s="1"/>
  <c r="AX425" i="1"/>
  <c r="Y302" i="1"/>
  <c r="N302" i="1"/>
  <c r="Q302" i="1" s="1"/>
  <c r="R302" i="1" s="1"/>
  <c r="O302" i="1"/>
  <c r="S302" i="1" s="1"/>
  <c r="T302" i="1" s="1"/>
  <c r="AP425" i="1" l="1"/>
  <c r="AR425" i="1" s="1"/>
  <c r="AN425" i="1"/>
  <c r="V302" i="1"/>
  <c r="AU425" i="1" l="1"/>
  <c r="L302" i="1"/>
  <c r="M302" i="1" s="1"/>
  <c r="W302" i="1"/>
  <c r="X302" i="1" s="1"/>
  <c r="Z302" i="1" s="1"/>
  <c r="AA302" i="1" s="1"/>
  <c r="K303" i="1" s="1"/>
  <c r="AV425" i="1" l="1"/>
  <c r="AW425" i="1" s="1"/>
  <c r="AY425" i="1" s="1"/>
  <c r="AZ425" i="1" s="1"/>
  <c r="AD426" i="1" s="1"/>
  <c r="AE426" i="1"/>
  <c r="N303" i="1"/>
  <c r="Q303" i="1" s="1"/>
  <c r="R303" i="1" s="1"/>
  <c r="Y303" i="1"/>
  <c r="O303" i="1"/>
  <c r="S303" i="1" s="1"/>
  <c r="T303" i="1" s="1"/>
  <c r="AF426" i="1" l="1"/>
  <c r="AQ426" i="1"/>
  <c r="AG426" i="1"/>
  <c r="AJ426" i="1" s="1"/>
  <c r="AK426" i="1" s="1"/>
  <c r="AX426" i="1"/>
  <c r="AM426" i="1"/>
  <c r="V303" i="1"/>
  <c r="L303" i="1" s="1"/>
  <c r="M303" i="1" s="1"/>
  <c r="W303" i="1" l="1"/>
  <c r="X303" i="1" s="1"/>
  <c r="Z303" i="1" s="1"/>
  <c r="AA303" i="1" s="1"/>
  <c r="K304" i="1" s="1"/>
  <c r="N304" i="1" s="1"/>
  <c r="Q304" i="1" s="1"/>
  <c r="R304" i="1" s="1"/>
  <c r="AP426" i="1"/>
  <c r="AR426" i="1" s="1"/>
  <c r="AN426" i="1"/>
  <c r="Y304" i="1"/>
  <c r="O304" i="1"/>
  <c r="S304" i="1" s="1"/>
  <c r="T304" i="1" s="1"/>
  <c r="AU426" i="1" l="1"/>
  <c r="V304" i="1"/>
  <c r="AE427" i="1" l="1"/>
  <c r="AV426" i="1"/>
  <c r="AW426" i="1" s="1"/>
  <c r="AY426" i="1" s="1"/>
  <c r="AZ426" i="1" s="1"/>
  <c r="AD427" i="1" s="1"/>
  <c r="L304" i="1"/>
  <c r="M304" i="1" s="1"/>
  <c r="W304" i="1"/>
  <c r="X304" i="1" s="1"/>
  <c r="Z304" i="1" s="1"/>
  <c r="AA304" i="1" s="1"/>
  <c r="K305" i="1" s="1"/>
  <c r="AF427" i="1" l="1"/>
  <c r="AQ427" i="1"/>
  <c r="AX427" i="1"/>
  <c r="AM427" i="1"/>
  <c r="AG427" i="1"/>
  <c r="AJ427" i="1" s="1"/>
  <c r="AK427" i="1" s="1"/>
  <c r="Y305" i="1"/>
  <c r="O305" i="1"/>
  <c r="S305" i="1" s="1"/>
  <c r="T305" i="1" s="1"/>
  <c r="N305" i="1"/>
  <c r="Q305" i="1" s="1"/>
  <c r="R305" i="1" s="1"/>
  <c r="V305" i="1" l="1"/>
  <c r="L305" i="1" s="1"/>
  <c r="M305" i="1" s="1"/>
  <c r="AN427" i="1"/>
  <c r="AP427" i="1"/>
  <c r="AR427" i="1" s="1"/>
  <c r="W305" i="1"/>
  <c r="X305" i="1" s="1"/>
  <c r="Z305" i="1" s="1"/>
  <c r="AA305" i="1" s="1"/>
  <c r="K306" i="1" s="1"/>
  <c r="AU427" i="1" l="1"/>
  <c r="Y306" i="1"/>
  <c r="O306" i="1"/>
  <c r="S306" i="1" s="1"/>
  <c r="T306" i="1" s="1"/>
  <c r="N306" i="1"/>
  <c r="Q306" i="1" s="1"/>
  <c r="R306" i="1" s="1"/>
  <c r="V306" i="1" l="1"/>
  <c r="AE428" i="1"/>
  <c r="AV427" i="1"/>
  <c r="AW427" i="1" s="1"/>
  <c r="AY427" i="1" s="1"/>
  <c r="AZ427" i="1" s="1"/>
  <c r="AD428" i="1" s="1"/>
  <c r="L306" i="1"/>
  <c r="M306" i="1" s="1"/>
  <c r="W306" i="1"/>
  <c r="X306" i="1" s="1"/>
  <c r="Z306" i="1" s="1"/>
  <c r="AA306" i="1" s="1"/>
  <c r="K307" i="1" s="1"/>
  <c r="AF428" i="1" l="1"/>
  <c r="AQ428" i="1"/>
  <c r="AG428" i="1"/>
  <c r="AJ428" i="1" s="1"/>
  <c r="AX428" i="1"/>
  <c r="AM428" i="1"/>
  <c r="Y307" i="1"/>
  <c r="O307" i="1"/>
  <c r="S307" i="1" s="1"/>
  <c r="T307" i="1" s="1"/>
  <c r="N307" i="1"/>
  <c r="Q307" i="1" s="1"/>
  <c r="R307" i="1" s="1"/>
  <c r="AK428" i="1" l="1"/>
  <c r="AP428" i="1"/>
  <c r="AR428" i="1" s="1"/>
  <c r="AN428" i="1"/>
  <c r="V307" i="1"/>
  <c r="AU428" i="1" l="1"/>
  <c r="L307" i="1"/>
  <c r="M307" i="1" s="1"/>
  <c r="W307" i="1"/>
  <c r="X307" i="1" s="1"/>
  <c r="Z307" i="1" s="1"/>
  <c r="AA307" i="1" s="1"/>
  <c r="K308" i="1" s="1"/>
  <c r="AV428" i="1" l="1"/>
  <c r="AW428" i="1" s="1"/>
  <c r="AY428" i="1" s="1"/>
  <c r="AZ428" i="1" s="1"/>
  <c r="AD429" i="1" s="1"/>
  <c r="AE429" i="1"/>
  <c r="Y308" i="1"/>
  <c r="O308" i="1"/>
  <c r="S308" i="1" s="1"/>
  <c r="T308" i="1" s="1"/>
  <c r="N308" i="1"/>
  <c r="Q308" i="1" s="1"/>
  <c r="R308" i="1" s="1"/>
  <c r="AF429" i="1" l="1"/>
  <c r="AQ429" i="1"/>
  <c r="V308" i="1"/>
  <c r="AX429" i="1"/>
  <c r="AM429" i="1"/>
  <c r="AG429" i="1"/>
  <c r="AJ429" i="1" s="1"/>
  <c r="AK429" i="1" s="1"/>
  <c r="L308" i="1"/>
  <c r="M308" i="1" s="1"/>
  <c r="W308" i="1"/>
  <c r="X308" i="1" s="1"/>
  <c r="Z308" i="1" s="1"/>
  <c r="AA308" i="1" s="1"/>
  <c r="K309" i="1" s="1"/>
  <c r="AN429" i="1" l="1"/>
  <c r="AP429" i="1"/>
  <c r="Y309" i="1"/>
  <c r="O309" i="1"/>
  <c r="S309" i="1" s="1"/>
  <c r="T309" i="1" s="1"/>
  <c r="N309" i="1"/>
  <c r="Q309" i="1" s="1"/>
  <c r="R309" i="1" s="1"/>
  <c r="AR429" i="1" l="1"/>
  <c r="AU429" i="1" s="1"/>
  <c r="V309" i="1"/>
  <c r="AV429" i="1" l="1"/>
  <c r="AW429" i="1" s="1"/>
  <c r="AY429" i="1" s="1"/>
  <c r="AZ429" i="1" s="1"/>
  <c r="AD430" i="1" s="1"/>
  <c r="AM430" i="1" s="1"/>
  <c r="AE430" i="1"/>
  <c r="AQ430" i="1" s="1"/>
  <c r="L309" i="1"/>
  <c r="M309" i="1" s="1"/>
  <c r="W309" i="1"/>
  <c r="X309" i="1" s="1"/>
  <c r="Z309" i="1" s="1"/>
  <c r="AA309" i="1" s="1"/>
  <c r="K310" i="1" s="1"/>
  <c r="AX430" i="1" l="1"/>
  <c r="AG430" i="1"/>
  <c r="AJ430" i="1" s="1"/>
  <c r="AF430" i="1"/>
  <c r="AN430" i="1"/>
  <c r="AP430" i="1"/>
  <c r="Y310" i="1"/>
  <c r="O310" i="1"/>
  <c r="S310" i="1" s="1"/>
  <c r="T310" i="1" s="1"/>
  <c r="N310" i="1"/>
  <c r="Q310" i="1" s="1"/>
  <c r="R310" i="1" s="1"/>
  <c r="AK430" i="1" l="1"/>
  <c r="AR430" i="1"/>
  <c r="V310" i="1"/>
  <c r="AU430" i="1" l="1"/>
  <c r="AV430" i="1" s="1"/>
  <c r="AW430" i="1" s="1"/>
  <c r="AY430" i="1" s="1"/>
  <c r="AZ430" i="1" s="1"/>
  <c r="AD431" i="1" s="1"/>
  <c r="L310" i="1"/>
  <c r="M310" i="1" s="1"/>
  <c r="W310" i="1"/>
  <c r="X310" i="1" s="1"/>
  <c r="Z310" i="1" s="1"/>
  <c r="AA310" i="1" s="1"/>
  <c r="K311" i="1" s="1"/>
  <c r="AE431" i="1" l="1"/>
  <c r="AF431" i="1" s="1"/>
  <c r="AG431" i="1"/>
  <c r="AJ431" i="1" s="1"/>
  <c r="AM431" i="1"/>
  <c r="AX431" i="1"/>
  <c r="N311" i="1"/>
  <c r="Q311" i="1" s="1"/>
  <c r="R311" i="1" s="1"/>
  <c r="O311" i="1"/>
  <c r="S311" i="1" s="1"/>
  <c r="T311" i="1" s="1"/>
  <c r="Y311" i="1"/>
  <c r="AK431" i="1" l="1"/>
  <c r="AQ431" i="1"/>
  <c r="AP431" i="1"/>
  <c r="AN431" i="1"/>
  <c r="V311" i="1"/>
  <c r="AR431" i="1" l="1"/>
  <c r="AU431" i="1" s="1"/>
  <c r="L311" i="1"/>
  <c r="M311" i="1" s="1"/>
  <c r="W311" i="1"/>
  <c r="X311" i="1" s="1"/>
  <c r="Z311" i="1" s="1"/>
  <c r="AA311" i="1" s="1"/>
  <c r="K312" i="1" s="1"/>
  <c r="AE432" i="1" l="1"/>
  <c r="AV431" i="1"/>
  <c r="AW431" i="1" s="1"/>
  <c r="AY431" i="1" s="1"/>
  <c r="AZ431" i="1" s="1"/>
  <c r="AD432" i="1" s="1"/>
  <c r="Y312" i="1"/>
  <c r="O312" i="1"/>
  <c r="S312" i="1" s="1"/>
  <c r="T312" i="1" s="1"/>
  <c r="N312" i="1"/>
  <c r="Q312" i="1" s="1"/>
  <c r="R312" i="1" s="1"/>
  <c r="AF432" i="1" l="1"/>
  <c r="AQ432" i="1"/>
  <c r="V312" i="1"/>
  <c r="AM432" i="1"/>
  <c r="AX432" i="1"/>
  <c r="AG432" i="1"/>
  <c r="AJ432" i="1" s="1"/>
  <c r="L312" i="1"/>
  <c r="M312" i="1" s="1"/>
  <c r="W312" i="1"/>
  <c r="X312" i="1" s="1"/>
  <c r="Z312" i="1" s="1"/>
  <c r="AA312" i="1" s="1"/>
  <c r="K313" i="1" s="1"/>
  <c r="AK432" i="1" l="1"/>
  <c r="AN432" i="1"/>
  <c r="AP432" i="1"/>
  <c r="Y313" i="1"/>
  <c r="N313" i="1"/>
  <c r="Q313" i="1" s="1"/>
  <c r="R313" i="1" s="1"/>
  <c r="O313" i="1"/>
  <c r="S313" i="1" s="1"/>
  <c r="T313" i="1" s="1"/>
  <c r="AR432" i="1" l="1"/>
  <c r="AU432" i="1" s="1"/>
  <c r="V313" i="1"/>
  <c r="L313" i="1" s="1"/>
  <c r="M313" i="1" s="1"/>
  <c r="W313" i="1" l="1"/>
  <c r="X313" i="1" s="1"/>
  <c r="Z313" i="1" s="1"/>
  <c r="AA313" i="1" s="1"/>
  <c r="K314" i="1" s="1"/>
  <c r="AE433" i="1"/>
  <c r="AQ433" i="1" s="1"/>
  <c r="AV432" i="1"/>
  <c r="AW432" i="1" s="1"/>
  <c r="AY432" i="1" s="1"/>
  <c r="AZ432" i="1" s="1"/>
  <c r="AD433" i="1" s="1"/>
  <c r="AX433" i="1" s="1"/>
  <c r="Y314" i="1"/>
  <c r="O314" i="1"/>
  <c r="S314" i="1" s="1"/>
  <c r="T314" i="1" s="1"/>
  <c r="N314" i="1"/>
  <c r="Q314" i="1" s="1"/>
  <c r="R314" i="1" s="1"/>
  <c r="AG433" i="1" l="1"/>
  <c r="AJ433" i="1" s="1"/>
  <c r="AM433" i="1"/>
  <c r="AN433" i="1" s="1"/>
  <c r="AF433" i="1"/>
  <c r="V314" i="1"/>
  <c r="AK433" i="1" l="1"/>
  <c r="AP433" i="1"/>
  <c r="AR433" i="1" s="1"/>
  <c r="AU433" i="1" s="1"/>
  <c r="L314" i="1"/>
  <c r="M314" i="1" s="1"/>
  <c r="W314" i="1"/>
  <c r="X314" i="1" s="1"/>
  <c r="Z314" i="1" s="1"/>
  <c r="AA314" i="1" s="1"/>
  <c r="K315" i="1" s="1"/>
  <c r="AV433" i="1" l="1"/>
  <c r="AW433" i="1" s="1"/>
  <c r="AY433" i="1" s="1"/>
  <c r="AZ433" i="1" s="1"/>
  <c r="AD434" i="1" s="1"/>
  <c r="AG434" i="1" s="1"/>
  <c r="AJ434" i="1" s="1"/>
  <c r="AE434" i="1"/>
  <c r="AQ434" i="1" s="1"/>
  <c r="N315" i="1"/>
  <c r="Q315" i="1" s="1"/>
  <c r="R315" i="1" s="1"/>
  <c r="Y315" i="1"/>
  <c r="O315" i="1"/>
  <c r="S315" i="1" s="1"/>
  <c r="T315" i="1" s="1"/>
  <c r="AM434" i="1" l="1"/>
  <c r="AN434" i="1" s="1"/>
  <c r="AX434" i="1"/>
  <c r="AF434" i="1"/>
  <c r="AK434" i="1" s="1"/>
  <c r="AP434" i="1"/>
  <c r="V315" i="1"/>
  <c r="L315" i="1" s="1"/>
  <c r="M315" i="1" s="1"/>
  <c r="W315" i="1"/>
  <c r="X315" i="1" s="1"/>
  <c r="Z315" i="1" s="1"/>
  <c r="AA315" i="1" s="1"/>
  <c r="K316" i="1" s="1"/>
  <c r="AR434" i="1" l="1"/>
  <c r="AU434" i="1" s="1"/>
  <c r="Y316" i="1"/>
  <c r="O316" i="1"/>
  <c r="S316" i="1" s="1"/>
  <c r="T316" i="1" s="1"/>
  <c r="N316" i="1"/>
  <c r="Q316" i="1" s="1"/>
  <c r="R316" i="1" s="1"/>
  <c r="AE435" i="1" l="1"/>
  <c r="AV434" i="1"/>
  <c r="AW434" i="1" s="1"/>
  <c r="AY434" i="1" s="1"/>
  <c r="AZ434" i="1" s="1"/>
  <c r="AD435" i="1" s="1"/>
  <c r="AM435" i="1" s="1"/>
  <c r="V316" i="1"/>
  <c r="W316" i="1" s="1"/>
  <c r="X316" i="1" s="1"/>
  <c r="Z316" i="1" s="1"/>
  <c r="AA316" i="1" s="1"/>
  <c r="K317" i="1" s="1"/>
  <c r="L316" i="1"/>
  <c r="M316" i="1" s="1"/>
  <c r="AF435" i="1" l="1"/>
  <c r="AQ435" i="1"/>
  <c r="AG435" i="1"/>
  <c r="AJ435" i="1" s="1"/>
  <c r="AX435" i="1"/>
  <c r="AP435" i="1"/>
  <c r="AN435" i="1"/>
  <c r="Y317" i="1"/>
  <c r="N317" i="1"/>
  <c r="Q317" i="1" s="1"/>
  <c r="R317" i="1" s="1"/>
  <c r="O317" i="1"/>
  <c r="S317" i="1" s="1"/>
  <c r="T317" i="1" s="1"/>
  <c r="AK435" i="1" l="1"/>
  <c r="AR435" i="1"/>
  <c r="V317" i="1"/>
  <c r="L317" i="1" s="1"/>
  <c r="M317" i="1" s="1"/>
  <c r="AU435" i="1" l="1"/>
  <c r="AV435" i="1" s="1"/>
  <c r="AW435" i="1" s="1"/>
  <c r="AY435" i="1" s="1"/>
  <c r="AZ435" i="1" s="1"/>
  <c r="AD436" i="1" s="1"/>
  <c r="W317" i="1"/>
  <c r="X317" i="1" s="1"/>
  <c r="Z317" i="1" s="1"/>
  <c r="AA317" i="1" s="1"/>
  <c r="K318" i="1" s="1"/>
  <c r="Y318" i="1"/>
  <c r="O318" i="1"/>
  <c r="S318" i="1" s="1"/>
  <c r="T318" i="1" s="1"/>
  <c r="N318" i="1"/>
  <c r="Q318" i="1" s="1"/>
  <c r="R318" i="1" s="1"/>
  <c r="AE436" i="1" l="1"/>
  <c r="AF436" i="1" s="1"/>
  <c r="V318" i="1"/>
  <c r="AX436" i="1"/>
  <c r="AG436" i="1"/>
  <c r="AJ436" i="1" s="1"/>
  <c r="AM436" i="1"/>
  <c r="L318" i="1"/>
  <c r="M318" i="1" s="1"/>
  <c r="W318" i="1"/>
  <c r="X318" i="1" s="1"/>
  <c r="Z318" i="1" s="1"/>
  <c r="AA318" i="1" s="1"/>
  <c r="K319" i="1" s="1"/>
  <c r="AQ436" i="1" l="1"/>
  <c r="AK436" i="1"/>
  <c r="AN436" i="1"/>
  <c r="AP436" i="1"/>
  <c r="N319" i="1"/>
  <c r="Q319" i="1" s="1"/>
  <c r="R319" i="1" s="1"/>
  <c r="Y319" i="1"/>
  <c r="O319" i="1"/>
  <c r="S319" i="1" s="1"/>
  <c r="T319" i="1" s="1"/>
  <c r="AR436" i="1" l="1"/>
  <c r="AU436" i="1" s="1"/>
  <c r="V319" i="1"/>
  <c r="AV436" i="1" l="1"/>
  <c r="AW436" i="1" s="1"/>
  <c r="AY436" i="1" s="1"/>
  <c r="AZ436" i="1" s="1"/>
  <c r="AD437" i="1" s="1"/>
  <c r="AX437" i="1" s="1"/>
  <c r="AE437" i="1"/>
  <c r="AQ437" i="1" s="1"/>
  <c r="L319" i="1"/>
  <c r="M319" i="1" s="1"/>
  <c r="W319" i="1"/>
  <c r="X319" i="1" s="1"/>
  <c r="Z319" i="1" s="1"/>
  <c r="AA319" i="1" s="1"/>
  <c r="K320" i="1" s="1"/>
  <c r="AM437" i="1" l="1"/>
  <c r="AG437" i="1"/>
  <c r="AJ437" i="1" s="1"/>
  <c r="AF437" i="1"/>
  <c r="AN437" i="1"/>
  <c r="AP437" i="1"/>
  <c r="N320" i="1"/>
  <c r="Q320" i="1" s="1"/>
  <c r="R320" i="1" s="1"/>
  <c r="Y320" i="1"/>
  <c r="O320" i="1"/>
  <c r="S320" i="1" s="1"/>
  <c r="T320" i="1" s="1"/>
  <c r="AK437" i="1" l="1"/>
  <c r="AR437" i="1"/>
  <c r="AU437" i="1" s="1"/>
  <c r="V320" i="1"/>
  <c r="L320" i="1"/>
  <c r="M320" i="1" s="1"/>
  <c r="W320" i="1"/>
  <c r="X320" i="1" s="1"/>
  <c r="Z320" i="1" s="1"/>
  <c r="AA320" i="1" s="1"/>
  <c r="K321" i="1" s="1"/>
  <c r="AE438" i="1" l="1"/>
  <c r="AV437" i="1"/>
  <c r="AW437" i="1" s="1"/>
  <c r="AY437" i="1" s="1"/>
  <c r="AZ437" i="1" s="1"/>
  <c r="AD438" i="1" s="1"/>
  <c r="AX438" i="1" s="1"/>
  <c r="Y321" i="1"/>
  <c r="O321" i="1"/>
  <c r="S321" i="1" s="1"/>
  <c r="T321" i="1" s="1"/>
  <c r="N321" i="1"/>
  <c r="Q321" i="1" s="1"/>
  <c r="R321" i="1" s="1"/>
  <c r="AF438" i="1" l="1"/>
  <c r="AQ438" i="1"/>
  <c r="AG438" i="1"/>
  <c r="AJ438" i="1" s="1"/>
  <c r="AK438" i="1" s="1"/>
  <c r="AM438" i="1"/>
  <c r="AP438" i="1" s="1"/>
  <c r="V321" i="1"/>
  <c r="L321" i="1" s="1"/>
  <c r="M321" i="1" s="1"/>
  <c r="AR438" i="1" l="1"/>
  <c r="AU438" i="1" s="1"/>
  <c r="AN438" i="1"/>
  <c r="W321" i="1"/>
  <c r="X321" i="1" s="1"/>
  <c r="Z321" i="1" s="1"/>
  <c r="AA321" i="1" s="1"/>
  <c r="K322" i="1" s="1"/>
  <c r="O322" i="1" s="1"/>
  <c r="S322" i="1" s="1"/>
  <c r="T322" i="1" s="1"/>
  <c r="N322" i="1" l="1"/>
  <c r="Q322" i="1" s="1"/>
  <c r="R322" i="1" s="1"/>
  <c r="V322" i="1" s="1"/>
  <c r="Y322" i="1"/>
  <c r="AE439" i="1"/>
  <c r="AV438" i="1"/>
  <c r="AW438" i="1" s="1"/>
  <c r="AY438" i="1" s="1"/>
  <c r="AZ438" i="1" s="1"/>
  <c r="AD439" i="1" s="1"/>
  <c r="AF439" i="1" l="1"/>
  <c r="AQ439" i="1"/>
  <c r="AX439" i="1"/>
  <c r="AG439" i="1"/>
  <c r="AJ439" i="1" s="1"/>
  <c r="AK439" i="1" s="1"/>
  <c r="AM439" i="1"/>
  <c r="L322" i="1"/>
  <c r="M322" i="1" s="1"/>
  <c r="W322" i="1"/>
  <c r="X322" i="1" s="1"/>
  <c r="Z322" i="1" s="1"/>
  <c r="AA322" i="1" s="1"/>
  <c r="K323" i="1" s="1"/>
  <c r="AP439" i="1" l="1"/>
  <c r="AR439" i="1" s="1"/>
  <c r="AN439" i="1"/>
  <c r="O323" i="1"/>
  <c r="S323" i="1" s="1"/>
  <c r="T323" i="1" s="1"/>
  <c r="N323" i="1"/>
  <c r="Q323" i="1" s="1"/>
  <c r="R323" i="1" s="1"/>
  <c r="Y323" i="1"/>
  <c r="AU439" i="1" l="1"/>
  <c r="V323" i="1"/>
  <c r="L323" i="1"/>
  <c r="M323" i="1" s="1"/>
  <c r="W323" i="1"/>
  <c r="X323" i="1" s="1"/>
  <c r="Z323" i="1" s="1"/>
  <c r="AA323" i="1" s="1"/>
  <c r="K324" i="1" s="1"/>
  <c r="AV439" i="1" l="1"/>
  <c r="AW439" i="1" s="1"/>
  <c r="AY439" i="1" s="1"/>
  <c r="AZ439" i="1" s="1"/>
  <c r="AD440" i="1" s="1"/>
  <c r="AE440" i="1"/>
  <c r="Y324" i="1"/>
  <c r="O324" i="1"/>
  <c r="S324" i="1" s="1"/>
  <c r="T324" i="1" s="1"/>
  <c r="N324" i="1"/>
  <c r="Q324" i="1" s="1"/>
  <c r="R324" i="1" s="1"/>
  <c r="AF440" i="1" l="1"/>
  <c r="AQ440" i="1"/>
  <c r="AM440" i="1"/>
  <c r="AG440" i="1"/>
  <c r="AJ440" i="1" s="1"/>
  <c r="AK440" i="1" s="1"/>
  <c r="AX440" i="1"/>
  <c r="V324" i="1"/>
  <c r="W324" i="1" s="1"/>
  <c r="X324" i="1" s="1"/>
  <c r="Z324" i="1" s="1"/>
  <c r="AA324" i="1" s="1"/>
  <c r="K325" i="1" s="1"/>
  <c r="L324" i="1" l="1"/>
  <c r="M324" i="1" s="1"/>
  <c r="AP440" i="1"/>
  <c r="AR440" i="1" s="1"/>
  <c r="AN440" i="1"/>
  <c r="N325" i="1"/>
  <c r="Q325" i="1" s="1"/>
  <c r="R325" i="1" s="1"/>
  <c r="Y325" i="1"/>
  <c r="O325" i="1"/>
  <c r="S325" i="1" s="1"/>
  <c r="T325" i="1" s="1"/>
  <c r="AU440" i="1" l="1"/>
  <c r="V325" i="1"/>
  <c r="AE441" i="1" l="1"/>
  <c r="AV440" i="1"/>
  <c r="AW440" i="1" s="1"/>
  <c r="AY440" i="1" s="1"/>
  <c r="AZ440" i="1" s="1"/>
  <c r="AD441" i="1" s="1"/>
  <c r="L325" i="1"/>
  <c r="M325" i="1" s="1"/>
  <c r="W325" i="1"/>
  <c r="X325" i="1" s="1"/>
  <c r="Z325" i="1" s="1"/>
  <c r="AA325" i="1" s="1"/>
  <c r="K326" i="1" s="1"/>
  <c r="AF441" i="1" l="1"/>
  <c r="AQ441" i="1"/>
  <c r="AM441" i="1"/>
  <c r="AG441" i="1"/>
  <c r="AJ441" i="1" s="1"/>
  <c r="AK441" i="1" s="1"/>
  <c r="AX441" i="1"/>
  <c r="Y326" i="1"/>
  <c r="O326" i="1"/>
  <c r="S326" i="1" s="1"/>
  <c r="T326" i="1" s="1"/>
  <c r="N326" i="1"/>
  <c r="Q326" i="1" s="1"/>
  <c r="R326" i="1" s="1"/>
  <c r="AN441" i="1" l="1"/>
  <c r="AP441" i="1"/>
  <c r="V326" i="1"/>
  <c r="AR441" i="1" l="1"/>
  <c r="AU441" i="1" s="1"/>
  <c r="L326" i="1"/>
  <c r="M326" i="1" s="1"/>
  <c r="W326" i="1"/>
  <c r="X326" i="1" s="1"/>
  <c r="Z326" i="1" s="1"/>
  <c r="AA326" i="1" s="1"/>
  <c r="K327" i="1" s="1"/>
  <c r="AE442" i="1" l="1"/>
  <c r="AV441" i="1"/>
  <c r="AW441" i="1" s="1"/>
  <c r="AY441" i="1" s="1"/>
  <c r="AZ441" i="1" s="1"/>
  <c r="AD442" i="1" s="1"/>
  <c r="AM442" i="1" s="1"/>
  <c r="N327" i="1"/>
  <c r="Q327" i="1" s="1"/>
  <c r="R327" i="1" s="1"/>
  <c r="Y327" i="1"/>
  <c r="O327" i="1"/>
  <c r="S327" i="1" s="1"/>
  <c r="T327" i="1" s="1"/>
  <c r="AF442" i="1" l="1"/>
  <c r="AQ442" i="1"/>
  <c r="AX442" i="1"/>
  <c r="AG442" i="1"/>
  <c r="AJ442" i="1" s="1"/>
  <c r="AK442" i="1" s="1"/>
  <c r="AN442" i="1"/>
  <c r="AP442" i="1"/>
  <c r="V327" i="1"/>
  <c r="L327" i="1" s="1"/>
  <c r="M327" i="1" s="1"/>
  <c r="AR442" i="1" l="1"/>
  <c r="AU442" i="1" s="1"/>
  <c r="W327" i="1"/>
  <c r="X327" i="1" s="1"/>
  <c r="Z327" i="1" s="1"/>
  <c r="AA327" i="1" s="1"/>
  <c r="K328" i="1" s="1"/>
  <c r="Y328" i="1" s="1"/>
  <c r="N328" i="1" l="1"/>
  <c r="Q328" i="1" s="1"/>
  <c r="R328" i="1" s="1"/>
  <c r="O328" i="1"/>
  <c r="S328" i="1" s="1"/>
  <c r="T328" i="1" s="1"/>
  <c r="V328" i="1" s="1"/>
  <c r="AE443" i="1"/>
  <c r="AV442" i="1"/>
  <c r="AW442" i="1" s="1"/>
  <c r="AY442" i="1" s="1"/>
  <c r="AZ442" i="1" s="1"/>
  <c r="AD443" i="1" s="1"/>
  <c r="AF443" i="1" l="1"/>
  <c r="AQ443" i="1"/>
  <c r="AM443" i="1"/>
  <c r="AG443" i="1"/>
  <c r="AJ443" i="1" s="1"/>
  <c r="AK443" i="1" s="1"/>
  <c r="AX443" i="1"/>
  <c r="L328" i="1"/>
  <c r="M328" i="1" s="1"/>
  <c r="W328" i="1"/>
  <c r="X328" i="1" s="1"/>
  <c r="Z328" i="1" s="1"/>
  <c r="AA328" i="1" s="1"/>
  <c r="K329" i="1" s="1"/>
  <c r="AN443" i="1" l="1"/>
  <c r="AP443" i="1"/>
  <c r="Y329" i="1"/>
  <c r="O329" i="1"/>
  <c r="S329" i="1" s="1"/>
  <c r="T329" i="1" s="1"/>
  <c r="N329" i="1"/>
  <c r="Q329" i="1" s="1"/>
  <c r="R329" i="1" s="1"/>
  <c r="V329" i="1" l="1"/>
  <c r="L329" i="1" s="1"/>
  <c r="M329" i="1" s="1"/>
  <c r="AR443" i="1"/>
  <c r="AU443" i="1" s="1"/>
  <c r="W329" i="1"/>
  <c r="X329" i="1" s="1"/>
  <c r="Z329" i="1" s="1"/>
  <c r="AA329" i="1" s="1"/>
  <c r="K330" i="1" s="1"/>
  <c r="AE444" i="1" l="1"/>
  <c r="AQ444" i="1" s="1"/>
  <c r="AV443" i="1"/>
  <c r="AW443" i="1" s="1"/>
  <c r="AY443" i="1" s="1"/>
  <c r="AZ443" i="1" s="1"/>
  <c r="AD444" i="1" s="1"/>
  <c r="AG444" i="1" s="1"/>
  <c r="AJ444" i="1" s="1"/>
  <c r="Y330" i="1"/>
  <c r="O330" i="1"/>
  <c r="S330" i="1" s="1"/>
  <c r="T330" i="1" s="1"/>
  <c r="N330" i="1"/>
  <c r="Q330" i="1" s="1"/>
  <c r="R330" i="1" s="1"/>
  <c r="AX444" i="1" l="1"/>
  <c r="AF444" i="1"/>
  <c r="AK444" i="1" s="1"/>
  <c r="AM444" i="1"/>
  <c r="AN444" i="1" s="1"/>
  <c r="V330" i="1"/>
  <c r="L330" i="1" s="1"/>
  <c r="M330" i="1" s="1"/>
  <c r="AP444" i="1" l="1"/>
  <c r="AR444" i="1" s="1"/>
  <c r="AU444" i="1" s="1"/>
  <c r="W330" i="1"/>
  <c r="X330" i="1" s="1"/>
  <c r="Z330" i="1" s="1"/>
  <c r="AA330" i="1" s="1"/>
  <c r="K331" i="1" s="1"/>
  <c r="N331" i="1" s="1"/>
  <c r="Q331" i="1" s="1"/>
  <c r="R331" i="1" s="1"/>
  <c r="O331" i="1" l="1"/>
  <c r="S331" i="1" s="1"/>
  <c r="T331" i="1" s="1"/>
  <c r="Y331" i="1"/>
  <c r="AE445" i="1"/>
  <c r="AV444" i="1"/>
  <c r="AW444" i="1" s="1"/>
  <c r="AY444" i="1" s="1"/>
  <c r="AZ444" i="1" s="1"/>
  <c r="AD445" i="1" s="1"/>
  <c r="V331" i="1"/>
  <c r="AF445" i="1" l="1"/>
  <c r="AQ445" i="1"/>
  <c r="AG445" i="1"/>
  <c r="AJ445" i="1" s="1"/>
  <c r="AK445" i="1" s="1"/>
  <c r="AM445" i="1"/>
  <c r="AX445" i="1"/>
  <c r="L331" i="1"/>
  <c r="M331" i="1" s="1"/>
  <c r="W331" i="1"/>
  <c r="X331" i="1" s="1"/>
  <c r="Z331" i="1" s="1"/>
  <c r="AA331" i="1" s="1"/>
  <c r="K332" i="1" s="1"/>
  <c r="AP445" i="1" l="1"/>
  <c r="AN445" i="1"/>
  <c r="N332" i="1"/>
  <c r="Q332" i="1" s="1"/>
  <c r="R332" i="1" s="1"/>
  <c r="Y332" i="1"/>
  <c r="O332" i="1"/>
  <c r="S332" i="1" s="1"/>
  <c r="T332" i="1" s="1"/>
  <c r="AR445" i="1" l="1"/>
  <c r="AU445" i="1" s="1"/>
  <c r="V332" i="1"/>
  <c r="AE446" i="1" l="1"/>
  <c r="AQ446" i="1" s="1"/>
  <c r="AV445" i="1"/>
  <c r="AW445" i="1" s="1"/>
  <c r="AY445" i="1" s="1"/>
  <c r="AZ445" i="1" s="1"/>
  <c r="AD446" i="1" s="1"/>
  <c r="AG446" i="1" s="1"/>
  <c r="AJ446" i="1" s="1"/>
  <c r="L332" i="1"/>
  <c r="M332" i="1" s="1"/>
  <c r="W332" i="1"/>
  <c r="X332" i="1" s="1"/>
  <c r="Z332" i="1" s="1"/>
  <c r="AA332" i="1" s="1"/>
  <c r="K333" i="1" s="1"/>
  <c r="AX446" i="1" l="1"/>
  <c r="AF446" i="1"/>
  <c r="AK446" i="1" s="1"/>
  <c r="AM446" i="1"/>
  <c r="AN446" i="1" s="1"/>
  <c r="Y333" i="1"/>
  <c r="O333" i="1"/>
  <c r="S333" i="1" s="1"/>
  <c r="T333" i="1" s="1"/>
  <c r="N333" i="1"/>
  <c r="Q333" i="1" s="1"/>
  <c r="R333" i="1" s="1"/>
  <c r="AP446" i="1" l="1"/>
  <c r="AR446" i="1" s="1"/>
  <c r="AU446" i="1" s="1"/>
  <c r="V333" i="1"/>
  <c r="L333" i="1"/>
  <c r="M333" i="1" s="1"/>
  <c r="W333" i="1"/>
  <c r="X333" i="1" s="1"/>
  <c r="Z333" i="1" s="1"/>
  <c r="AA333" i="1" s="1"/>
  <c r="K334" i="1" s="1"/>
  <c r="AV446" i="1" l="1"/>
  <c r="AW446" i="1" s="1"/>
  <c r="AY446" i="1" s="1"/>
  <c r="AZ446" i="1" s="1"/>
  <c r="AD447" i="1" s="1"/>
  <c r="AG447" i="1" s="1"/>
  <c r="AJ447" i="1" s="1"/>
  <c r="AE447" i="1"/>
  <c r="AQ447" i="1" s="1"/>
  <c r="Y334" i="1"/>
  <c r="O334" i="1"/>
  <c r="S334" i="1" s="1"/>
  <c r="T334" i="1" s="1"/>
  <c r="N334" i="1"/>
  <c r="Q334" i="1" s="1"/>
  <c r="R334" i="1" s="1"/>
  <c r="AM447" i="1" l="1"/>
  <c r="AX447" i="1"/>
  <c r="AF447" i="1"/>
  <c r="AK447" i="1" s="1"/>
  <c r="AP447" i="1"/>
  <c r="AN447" i="1"/>
  <c r="V334" i="1"/>
  <c r="AR447" i="1" l="1"/>
  <c r="AU447" i="1" s="1"/>
  <c r="L334" i="1"/>
  <c r="M334" i="1" s="1"/>
  <c r="W334" i="1"/>
  <c r="X334" i="1" s="1"/>
  <c r="Z334" i="1" s="1"/>
  <c r="AA334" i="1" s="1"/>
  <c r="K335" i="1" s="1"/>
  <c r="AV447" i="1" l="1"/>
  <c r="AW447" i="1" s="1"/>
  <c r="AY447" i="1" s="1"/>
  <c r="AZ447" i="1" s="1"/>
  <c r="AE448" i="1"/>
  <c r="O335" i="1"/>
  <c r="S335" i="1" s="1"/>
  <c r="T335" i="1" s="1"/>
  <c r="Y335" i="1"/>
  <c r="N335" i="1"/>
  <c r="Q335" i="1" s="1"/>
  <c r="R335" i="1" s="1"/>
  <c r="AD448" i="1" l="1"/>
  <c r="V335" i="1"/>
  <c r="AF448" i="1"/>
  <c r="AQ448" i="1"/>
  <c r="AG448" i="1"/>
  <c r="AJ448" i="1" s="1"/>
  <c r="AX448" i="1"/>
  <c r="AM448" i="1"/>
  <c r="L335" i="1"/>
  <c r="M335" i="1" s="1"/>
  <c r="W335" i="1"/>
  <c r="X335" i="1" s="1"/>
  <c r="Z335" i="1" s="1"/>
  <c r="AA335" i="1" s="1"/>
  <c r="K336" i="1" s="1"/>
  <c r="AK448" i="1" l="1"/>
  <c r="AP448" i="1"/>
  <c r="AR448" i="1" s="1"/>
  <c r="AN448" i="1"/>
  <c r="O336" i="1"/>
  <c r="S336" i="1" s="1"/>
  <c r="T336" i="1" s="1"/>
  <c r="N336" i="1"/>
  <c r="Q336" i="1" s="1"/>
  <c r="R336" i="1" s="1"/>
  <c r="Y336" i="1"/>
  <c r="V336" i="1" l="1"/>
  <c r="AU448" i="1"/>
  <c r="L336" i="1"/>
  <c r="M336" i="1" s="1"/>
  <c r="W336" i="1"/>
  <c r="X336" i="1" s="1"/>
  <c r="Z336" i="1" s="1"/>
  <c r="AA336" i="1" s="1"/>
  <c r="K337" i="1" s="1"/>
  <c r="AE449" i="1" l="1"/>
  <c r="AV448" i="1"/>
  <c r="AW448" i="1" s="1"/>
  <c r="AY448" i="1" s="1"/>
  <c r="AZ448" i="1" s="1"/>
  <c r="Y337" i="1"/>
  <c r="O337" i="1"/>
  <c r="S337" i="1" s="1"/>
  <c r="T337" i="1" s="1"/>
  <c r="N337" i="1"/>
  <c r="Q337" i="1" s="1"/>
  <c r="R337" i="1" s="1"/>
  <c r="AD449" i="1" l="1"/>
  <c r="AG449" i="1" s="1"/>
  <c r="AJ449" i="1" s="1"/>
  <c r="AK449" i="1" s="1"/>
  <c r="AF449" i="1"/>
  <c r="AQ449" i="1"/>
  <c r="V337" i="1"/>
  <c r="L337" i="1"/>
  <c r="M337" i="1" s="1"/>
  <c r="W337" i="1"/>
  <c r="X337" i="1" s="1"/>
  <c r="Z337" i="1" s="1"/>
  <c r="AA337" i="1" s="1"/>
  <c r="K338" i="1" s="1"/>
  <c r="AM449" i="1" l="1"/>
  <c r="AX449" i="1"/>
  <c r="AN449" i="1"/>
  <c r="AP449" i="1"/>
  <c r="AR449" i="1" s="1"/>
  <c r="Y338" i="1"/>
  <c r="O338" i="1"/>
  <c r="S338" i="1" s="1"/>
  <c r="T338" i="1" s="1"/>
  <c r="N338" i="1"/>
  <c r="Q338" i="1" s="1"/>
  <c r="R338" i="1" s="1"/>
  <c r="AU449" i="1" l="1"/>
  <c r="V338" i="1"/>
  <c r="L338" i="1" s="1"/>
  <c r="M338" i="1" s="1"/>
  <c r="W338" i="1" l="1"/>
  <c r="X338" i="1" s="1"/>
  <c r="Z338" i="1" s="1"/>
  <c r="AA338" i="1" s="1"/>
  <c r="K339" i="1" s="1"/>
  <c r="O339" i="1" s="1"/>
  <c r="S339" i="1" s="1"/>
  <c r="T339" i="1" s="1"/>
  <c r="AE450" i="1"/>
  <c r="AV449" i="1"/>
  <c r="AW449" i="1" s="1"/>
  <c r="AY449" i="1" s="1"/>
  <c r="AZ449" i="1" s="1"/>
  <c r="AD450" i="1" l="1"/>
  <c r="Y339" i="1"/>
  <c r="N339" i="1"/>
  <c r="Q339" i="1" s="1"/>
  <c r="R339" i="1" s="1"/>
  <c r="V339" i="1" s="1"/>
  <c r="AF450" i="1"/>
  <c r="AQ450" i="1"/>
  <c r="AM450" i="1"/>
  <c r="AX450" i="1"/>
  <c r="AG450" i="1"/>
  <c r="AJ450" i="1" s="1"/>
  <c r="AK450" i="1" l="1"/>
  <c r="AP450" i="1"/>
  <c r="AR450" i="1" s="1"/>
  <c r="AN450" i="1"/>
  <c r="L339" i="1"/>
  <c r="M339" i="1" s="1"/>
  <c r="W339" i="1"/>
  <c r="X339" i="1" s="1"/>
  <c r="Z339" i="1" s="1"/>
  <c r="AA339" i="1" s="1"/>
  <c r="K340" i="1" s="1"/>
  <c r="AU450" i="1" l="1"/>
  <c r="O340" i="1"/>
  <c r="S340" i="1" s="1"/>
  <c r="T340" i="1" s="1"/>
  <c r="Y340" i="1"/>
  <c r="N340" i="1"/>
  <c r="Q340" i="1" s="1"/>
  <c r="R340" i="1" s="1"/>
  <c r="V340" i="1" s="1"/>
  <c r="AV450" i="1" l="1"/>
  <c r="AW450" i="1" s="1"/>
  <c r="AY450" i="1" s="1"/>
  <c r="AZ450" i="1" s="1"/>
  <c r="AE451" i="1"/>
  <c r="W340" i="1"/>
  <c r="X340" i="1" s="1"/>
  <c r="Z340" i="1" s="1"/>
  <c r="AA340" i="1" s="1"/>
  <c r="K341" i="1" s="1"/>
  <c r="L340" i="1"/>
  <c r="M340" i="1" s="1"/>
  <c r="AD451" i="1" l="1"/>
  <c r="AX451" i="1" s="1"/>
  <c r="AF451" i="1"/>
  <c r="AQ451" i="1"/>
  <c r="AG451" i="1"/>
  <c r="AJ451" i="1" s="1"/>
  <c r="AK451" i="1" s="1"/>
  <c r="Y341" i="1"/>
  <c r="N341" i="1"/>
  <c r="Q341" i="1" s="1"/>
  <c r="R341" i="1" s="1"/>
  <c r="O341" i="1"/>
  <c r="S341" i="1" s="1"/>
  <c r="T341" i="1" s="1"/>
  <c r="AM451" i="1" l="1"/>
  <c r="AN451" i="1" s="1"/>
  <c r="V341" i="1"/>
  <c r="AP451" i="1" l="1"/>
  <c r="AR451" i="1" s="1"/>
  <c r="AU451" i="1" s="1"/>
  <c r="L341" i="1"/>
  <c r="M341" i="1" s="1"/>
  <c r="W341" i="1"/>
  <c r="X341" i="1" s="1"/>
  <c r="Z341" i="1" s="1"/>
  <c r="AA341" i="1" s="1"/>
  <c r="K342" i="1" s="1"/>
  <c r="AV451" i="1" l="1"/>
  <c r="AW451" i="1" s="1"/>
  <c r="AY451" i="1" s="1"/>
  <c r="AZ451" i="1" s="1"/>
  <c r="AE452" i="1"/>
  <c r="Y342" i="1"/>
  <c r="O342" i="1"/>
  <c r="S342" i="1" s="1"/>
  <c r="T342" i="1" s="1"/>
  <c r="N342" i="1"/>
  <c r="Q342" i="1" s="1"/>
  <c r="R342" i="1" s="1"/>
  <c r="AD452" i="1" l="1"/>
  <c r="AF452" i="1"/>
  <c r="AQ452" i="1"/>
  <c r="V342" i="1"/>
  <c r="W342" i="1" s="1"/>
  <c r="X342" i="1" s="1"/>
  <c r="Z342" i="1" s="1"/>
  <c r="AA342" i="1" s="1"/>
  <c r="K343" i="1" s="1"/>
  <c r="AG452" i="1"/>
  <c r="AJ452" i="1" s="1"/>
  <c r="AM452" i="1"/>
  <c r="AX452" i="1"/>
  <c r="AK452" i="1" l="1"/>
  <c r="L342" i="1"/>
  <c r="M342" i="1" s="1"/>
  <c r="AP452" i="1"/>
  <c r="AR452" i="1" s="1"/>
  <c r="AN452" i="1"/>
  <c r="Y343" i="1"/>
  <c r="O343" i="1"/>
  <c r="S343" i="1" s="1"/>
  <c r="T343" i="1" s="1"/>
  <c r="N343" i="1"/>
  <c r="Q343" i="1" s="1"/>
  <c r="R343" i="1" s="1"/>
  <c r="AU452" i="1" l="1"/>
  <c r="V343" i="1"/>
  <c r="W343" i="1" s="1"/>
  <c r="X343" i="1" s="1"/>
  <c r="Z343" i="1" s="1"/>
  <c r="AA343" i="1" s="1"/>
  <c r="K344" i="1" s="1"/>
  <c r="L343" i="1" l="1"/>
  <c r="M343" i="1" s="1"/>
  <c r="AE453" i="1"/>
  <c r="AV452" i="1"/>
  <c r="AW452" i="1" s="1"/>
  <c r="AY452" i="1" s="1"/>
  <c r="AZ452" i="1" s="1"/>
  <c r="Y344" i="1"/>
  <c r="O344" i="1"/>
  <c r="S344" i="1" s="1"/>
  <c r="T344" i="1" s="1"/>
  <c r="N344" i="1"/>
  <c r="Q344" i="1" s="1"/>
  <c r="R344" i="1" s="1"/>
  <c r="AD453" i="1" l="1"/>
  <c r="AX453" i="1" s="1"/>
  <c r="AF453" i="1"/>
  <c r="AQ453" i="1"/>
  <c r="V344" i="1"/>
  <c r="AG453" i="1" l="1"/>
  <c r="AJ453" i="1" s="1"/>
  <c r="AK453" i="1" s="1"/>
  <c r="AM453" i="1"/>
  <c r="AN453" i="1"/>
  <c r="AP453" i="1"/>
  <c r="L344" i="1"/>
  <c r="M344" i="1" s="1"/>
  <c r="W344" i="1"/>
  <c r="X344" i="1" s="1"/>
  <c r="Z344" i="1" s="1"/>
  <c r="AA344" i="1" s="1"/>
  <c r="K345" i="1" s="1"/>
  <c r="AR453" i="1" l="1"/>
  <c r="AU453" i="1" s="1"/>
  <c r="Y345" i="1"/>
  <c r="O345" i="1"/>
  <c r="S345" i="1" s="1"/>
  <c r="T345" i="1" s="1"/>
  <c r="N345" i="1"/>
  <c r="Q345" i="1" s="1"/>
  <c r="R345" i="1" s="1"/>
  <c r="AE454" i="1" l="1"/>
  <c r="AV453" i="1"/>
  <c r="AW453" i="1" s="1"/>
  <c r="AY453" i="1" s="1"/>
  <c r="AZ453" i="1" s="1"/>
  <c r="V345" i="1"/>
  <c r="AD454" i="1" l="1"/>
  <c r="AG454" i="1" s="1"/>
  <c r="AJ454" i="1" s="1"/>
  <c r="AK454" i="1" s="1"/>
  <c r="AF454" i="1"/>
  <c r="AQ454" i="1"/>
  <c r="AM454" i="1"/>
  <c r="AN454" i="1" s="1"/>
  <c r="W345" i="1"/>
  <c r="X345" i="1" s="1"/>
  <c r="Z345" i="1" s="1"/>
  <c r="AA345" i="1" s="1"/>
  <c r="K346" i="1" s="1"/>
  <c r="L345" i="1"/>
  <c r="M345" i="1" s="1"/>
  <c r="AX454" i="1" l="1"/>
  <c r="AP454" i="1"/>
  <c r="AR454" i="1" s="1"/>
  <c r="AU454" i="1" s="1"/>
  <c r="Y346" i="1"/>
  <c r="O346" i="1"/>
  <c r="S346" i="1" s="1"/>
  <c r="T346" i="1" s="1"/>
  <c r="N346" i="1"/>
  <c r="Q346" i="1" s="1"/>
  <c r="R346" i="1" s="1"/>
  <c r="AV454" i="1" l="1"/>
  <c r="AW454" i="1" s="1"/>
  <c r="AY454" i="1" s="1"/>
  <c r="AZ454" i="1" s="1"/>
  <c r="AE455" i="1"/>
  <c r="V346" i="1"/>
  <c r="AD455" i="1" l="1"/>
  <c r="AX455" i="1" s="1"/>
  <c r="AF455" i="1"/>
  <c r="AQ455" i="1"/>
  <c r="L346" i="1"/>
  <c r="M346" i="1" s="1"/>
  <c r="W346" i="1"/>
  <c r="X346" i="1" s="1"/>
  <c r="Z346" i="1" s="1"/>
  <c r="AA346" i="1" s="1"/>
  <c r="K347" i="1" s="1"/>
  <c r="AG455" i="1" l="1"/>
  <c r="AJ455" i="1" s="1"/>
  <c r="AK455" i="1" s="1"/>
  <c r="AM455" i="1"/>
  <c r="AN455" i="1"/>
  <c r="AP455" i="1"/>
  <c r="AR455" i="1" s="1"/>
  <c r="O347" i="1"/>
  <c r="S347" i="1" s="1"/>
  <c r="T347" i="1" s="1"/>
  <c r="N347" i="1"/>
  <c r="Q347" i="1" s="1"/>
  <c r="R347" i="1" s="1"/>
  <c r="Y347" i="1"/>
  <c r="V347" i="1" l="1"/>
  <c r="AU455" i="1"/>
  <c r="L347" i="1"/>
  <c r="M347" i="1" s="1"/>
  <c r="W347" i="1"/>
  <c r="X347" i="1" s="1"/>
  <c r="Z347" i="1" s="1"/>
  <c r="AA347" i="1" s="1"/>
  <c r="K348" i="1" s="1"/>
  <c r="AV455" i="1" l="1"/>
  <c r="AW455" i="1" s="1"/>
  <c r="AY455" i="1" s="1"/>
  <c r="AZ455" i="1" s="1"/>
  <c r="AE456" i="1"/>
  <c r="N348" i="1"/>
  <c r="Q348" i="1" s="1"/>
  <c r="R348" i="1" s="1"/>
  <c r="O348" i="1"/>
  <c r="S348" i="1" s="1"/>
  <c r="T348" i="1" s="1"/>
  <c r="Y348" i="1"/>
  <c r="AD456" i="1" l="1"/>
  <c r="AF456" i="1"/>
  <c r="AQ456" i="1"/>
  <c r="AM456" i="1"/>
  <c r="AX456" i="1"/>
  <c r="AG456" i="1"/>
  <c r="AJ456" i="1" s="1"/>
  <c r="AK456" i="1" s="1"/>
  <c r="V348" i="1"/>
  <c r="W348" i="1" s="1"/>
  <c r="X348" i="1" s="1"/>
  <c r="Z348" i="1" s="1"/>
  <c r="AA348" i="1" s="1"/>
  <c r="K349" i="1" s="1"/>
  <c r="L348" i="1" l="1"/>
  <c r="M348" i="1" s="1"/>
  <c r="AN456" i="1"/>
  <c r="AP456" i="1"/>
  <c r="Y349" i="1"/>
  <c r="O349" i="1"/>
  <c r="S349" i="1" s="1"/>
  <c r="T349" i="1" s="1"/>
  <c r="N349" i="1"/>
  <c r="Q349" i="1" s="1"/>
  <c r="R349" i="1" s="1"/>
  <c r="V349" i="1" l="1"/>
  <c r="L349" i="1" s="1"/>
  <c r="M349" i="1" s="1"/>
  <c r="AR456" i="1"/>
  <c r="AU456" i="1" s="1"/>
  <c r="W349" i="1" l="1"/>
  <c r="X349" i="1" s="1"/>
  <c r="Z349" i="1" s="1"/>
  <c r="AA349" i="1" s="1"/>
  <c r="K350" i="1" s="1"/>
  <c r="O350" i="1" s="1"/>
  <c r="S350" i="1" s="1"/>
  <c r="T350" i="1" s="1"/>
  <c r="AE457" i="1"/>
  <c r="AV456" i="1"/>
  <c r="AW456" i="1" s="1"/>
  <c r="AY456" i="1" s="1"/>
  <c r="AZ456" i="1" s="1"/>
  <c r="AD457" i="1" l="1"/>
  <c r="AG457" i="1" s="1"/>
  <c r="AJ457" i="1" s="1"/>
  <c r="Y350" i="1"/>
  <c r="N350" i="1"/>
  <c r="Q350" i="1" s="1"/>
  <c r="R350" i="1" s="1"/>
  <c r="V350" i="1" s="1"/>
  <c r="AF457" i="1"/>
  <c r="AK457" i="1" s="1"/>
  <c r="AQ457" i="1"/>
  <c r="AM457" i="1"/>
  <c r="AN457" i="1" s="1"/>
  <c r="AX457" i="1"/>
  <c r="W350" i="1" l="1"/>
  <c r="X350" i="1" s="1"/>
  <c r="Z350" i="1" s="1"/>
  <c r="AA350" i="1" s="1"/>
  <c r="K351" i="1" s="1"/>
  <c r="L350" i="1"/>
  <c r="M350" i="1" s="1"/>
  <c r="AP457" i="1"/>
  <c r="AR457" i="1" s="1"/>
  <c r="AU457" i="1" s="1"/>
  <c r="N351" i="1"/>
  <c r="Q351" i="1" s="1"/>
  <c r="R351" i="1" s="1"/>
  <c r="Y351" i="1"/>
  <c r="O351" i="1"/>
  <c r="S351" i="1" s="1"/>
  <c r="T351" i="1" s="1"/>
  <c r="AV457" i="1" l="1"/>
  <c r="AW457" i="1" s="1"/>
  <c r="AY457" i="1" s="1"/>
  <c r="AZ457" i="1" s="1"/>
  <c r="AE458" i="1"/>
  <c r="V351" i="1"/>
  <c r="L351" i="1" s="1"/>
  <c r="M351" i="1" s="1"/>
  <c r="AD458" i="1" l="1"/>
  <c r="W351" i="1"/>
  <c r="X351" i="1" s="1"/>
  <c r="Z351" i="1" s="1"/>
  <c r="AA351" i="1" s="1"/>
  <c r="K352" i="1" s="1"/>
  <c r="Y352" i="1" s="1"/>
  <c r="AF458" i="1"/>
  <c r="AQ458" i="1"/>
  <c r="AG458" i="1"/>
  <c r="AJ458" i="1" s="1"/>
  <c r="AX458" i="1"/>
  <c r="AM458" i="1"/>
  <c r="AK458" i="1" l="1"/>
  <c r="N352" i="1"/>
  <c r="Q352" i="1" s="1"/>
  <c r="R352" i="1" s="1"/>
  <c r="O352" i="1"/>
  <c r="S352" i="1" s="1"/>
  <c r="T352" i="1" s="1"/>
  <c r="AN458" i="1"/>
  <c r="AP458" i="1"/>
  <c r="AR458" i="1" s="1"/>
  <c r="V352" i="1" l="1"/>
  <c r="L352" i="1"/>
  <c r="M352" i="1" s="1"/>
  <c r="W352" i="1"/>
  <c r="X352" i="1" s="1"/>
  <c r="Z352" i="1" s="1"/>
  <c r="AA352" i="1" s="1"/>
  <c r="K353" i="1" s="1"/>
  <c r="O353" i="1" s="1"/>
  <c r="S353" i="1" s="1"/>
  <c r="T353" i="1" s="1"/>
  <c r="AU458" i="1"/>
  <c r="Y353" i="1" l="1"/>
  <c r="N353" i="1"/>
  <c r="Q353" i="1" s="1"/>
  <c r="R353" i="1" s="1"/>
  <c r="V353" i="1" s="1"/>
  <c r="AE459" i="1"/>
  <c r="AV458" i="1"/>
  <c r="AW458" i="1" s="1"/>
  <c r="AY458" i="1" s="1"/>
  <c r="AZ458" i="1" s="1"/>
  <c r="AD459" i="1" l="1"/>
  <c r="AM459" i="1" s="1"/>
  <c r="AF459" i="1"/>
  <c r="AQ459" i="1"/>
  <c r="AG459" i="1"/>
  <c r="AJ459" i="1" s="1"/>
  <c r="AK459" i="1" s="1"/>
  <c r="AX459" i="1"/>
  <c r="L353" i="1"/>
  <c r="M353" i="1" s="1"/>
  <c r="W353" i="1"/>
  <c r="X353" i="1" s="1"/>
  <c r="Z353" i="1" s="1"/>
  <c r="AA353" i="1" s="1"/>
  <c r="K354" i="1" s="1"/>
  <c r="AN459" i="1" l="1"/>
  <c r="AP459" i="1"/>
  <c r="Y354" i="1"/>
  <c r="O354" i="1"/>
  <c r="S354" i="1" s="1"/>
  <c r="T354" i="1" s="1"/>
  <c r="N354" i="1"/>
  <c r="Q354" i="1" s="1"/>
  <c r="R354" i="1" s="1"/>
  <c r="AR459" i="1" l="1"/>
  <c r="AU459" i="1" s="1"/>
  <c r="V354" i="1"/>
  <c r="AV459" i="1" l="1"/>
  <c r="AW459" i="1" s="1"/>
  <c r="AY459" i="1" s="1"/>
  <c r="AZ459" i="1" s="1"/>
  <c r="AE460" i="1"/>
  <c r="AQ460" i="1" s="1"/>
  <c r="W354" i="1"/>
  <c r="X354" i="1" s="1"/>
  <c r="Z354" i="1" s="1"/>
  <c r="AA354" i="1" s="1"/>
  <c r="K355" i="1" s="1"/>
  <c r="L354" i="1"/>
  <c r="M354" i="1" s="1"/>
  <c r="AD460" i="1" l="1"/>
  <c r="AX460" i="1" s="1"/>
  <c r="AG460" i="1"/>
  <c r="AJ460" i="1" s="1"/>
  <c r="AM460" i="1"/>
  <c r="AN460" i="1" s="1"/>
  <c r="AF460" i="1"/>
  <c r="O355" i="1"/>
  <c r="S355" i="1" s="1"/>
  <c r="T355" i="1" s="1"/>
  <c r="Y355" i="1"/>
  <c r="N355" i="1"/>
  <c r="Q355" i="1" s="1"/>
  <c r="R355" i="1" s="1"/>
  <c r="AP460" i="1" l="1"/>
  <c r="AR460" i="1" s="1"/>
  <c r="AK460" i="1"/>
  <c r="V355" i="1"/>
  <c r="W355" i="1" s="1"/>
  <c r="X355" i="1" s="1"/>
  <c r="Z355" i="1" s="1"/>
  <c r="AA355" i="1" s="1"/>
  <c r="K356" i="1" s="1"/>
  <c r="L355" i="1" l="1"/>
  <c r="M355" i="1" s="1"/>
  <c r="AU460" i="1"/>
  <c r="AV460" i="1" s="1"/>
  <c r="AW460" i="1" s="1"/>
  <c r="AY460" i="1" s="1"/>
  <c r="AZ460" i="1" s="1"/>
  <c r="N356" i="1"/>
  <c r="Q356" i="1" s="1"/>
  <c r="R356" i="1" s="1"/>
  <c r="Y356" i="1"/>
  <c r="O356" i="1"/>
  <c r="S356" i="1" s="1"/>
  <c r="T356" i="1" s="1"/>
  <c r="AD461" i="1" l="1"/>
  <c r="AG461" i="1" s="1"/>
  <c r="AJ461" i="1" s="1"/>
  <c r="AE461" i="1"/>
  <c r="AF461" i="1" s="1"/>
  <c r="AK461" i="1" s="1"/>
  <c r="AX461" i="1"/>
  <c r="AM461" i="1"/>
  <c r="AN461" i="1" s="1"/>
  <c r="V356" i="1"/>
  <c r="W356" i="1" s="1"/>
  <c r="X356" i="1" s="1"/>
  <c r="Z356" i="1" s="1"/>
  <c r="AA356" i="1" s="1"/>
  <c r="K357" i="1" s="1"/>
  <c r="AQ461" i="1" l="1"/>
  <c r="AP461" i="1"/>
  <c r="AR461" i="1" s="1"/>
  <c r="AU461" i="1" s="1"/>
  <c r="L356" i="1"/>
  <c r="M356" i="1" s="1"/>
  <c r="N357" i="1"/>
  <c r="Q357" i="1" s="1"/>
  <c r="Y357" i="1"/>
  <c r="O357" i="1"/>
  <c r="S357" i="1" s="1"/>
  <c r="R357" i="1" l="1"/>
  <c r="T357" i="1"/>
  <c r="V357" i="1" s="1"/>
  <c r="AE462" i="1"/>
  <c r="AV461" i="1"/>
  <c r="AW461" i="1" s="1"/>
  <c r="AY461" i="1" s="1"/>
  <c r="AZ461" i="1" s="1"/>
  <c r="AD462" i="1" l="1"/>
  <c r="AM462" i="1" s="1"/>
  <c r="AF462" i="1"/>
  <c r="AQ462" i="1"/>
  <c r="AG462" i="1"/>
  <c r="AJ462" i="1" s="1"/>
  <c r="AX462" i="1"/>
  <c r="AN462" i="1"/>
  <c r="AP462" i="1"/>
  <c r="W357" i="1"/>
  <c r="X357" i="1" s="1"/>
  <c r="Z357" i="1" s="1"/>
  <c r="AA357" i="1" s="1"/>
  <c r="K358" i="1" s="1"/>
  <c r="L357" i="1"/>
  <c r="M357" i="1" s="1"/>
  <c r="AK462" i="1" l="1"/>
  <c r="AR462" i="1"/>
  <c r="AU462" i="1" s="1"/>
  <c r="Y358" i="1"/>
  <c r="N358" i="1"/>
  <c r="Q358" i="1" s="1"/>
  <c r="R358" i="1" s="1"/>
  <c r="O358" i="1"/>
  <c r="S358" i="1" s="1"/>
  <c r="T358" i="1" s="1"/>
  <c r="AE463" i="1" l="1"/>
  <c r="AV462" i="1"/>
  <c r="AW462" i="1" s="1"/>
  <c r="AY462" i="1" s="1"/>
  <c r="AZ462" i="1" s="1"/>
  <c r="V358" i="1"/>
  <c r="AD463" i="1" l="1"/>
  <c r="AG463" i="1" s="1"/>
  <c r="AJ463" i="1" s="1"/>
  <c r="AF463" i="1"/>
  <c r="AK463" i="1" s="1"/>
  <c r="AQ463" i="1"/>
  <c r="AX463" i="1"/>
  <c r="AM463" i="1"/>
  <c r="AP463" i="1" s="1"/>
  <c r="W358" i="1"/>
  <c r="X358" i="1" s="1"/>
  <c r="Z358" i="1" s="1"/>
  <c r="AA358" i="1" s="1"/>
  <c r="K359" i="1" s="1"/>
  <c r="L358" i="1"/>
  <c r="M358" i="1" s="1"/>
  <c r="AN463" i="1" l="1"/>
  <c r="AR463" i="1"/>
  <c r="AU463" i="1" s="1"/>
  <c r="O359" i="1"/>
  <c r="S359" i="1" s="1"/>
  <c r="T359" i="1" s="1"/>
  <c r="N359" i="1"/>
  <c r="Q359" i="1" s="1"/>
  <c r="R359" i="1" s="1"/>
  <c r="V359" i="1" s="1"/>
  <c r="Y359" i="1"/>
  <c r="AV463" i="1" l="1"/>
  <c r="AW463" i="1" s="1"/>
  <c r="AY463" i="1" s="1"/>
  <c r="AZ463" i="1" s="1"/>
  <c r="AE464" i="1"/>
  <c r="L359" i="1"/>
  <c r="M359" i="1" s="1"/>
  <c r="W359" i="1"/>
  <c r="X359" i="1" s="1"/>
  <c r="Z359" i="1" s="1"/>
  <c r="AA359" i="1" s="1"/>
  <c r="K360" i="1" s="1"/>
  <c r="AD464" i="1" l="1"/>
  <c r="AF464" i="1"/>
  <c r="AQ464" i="1"/>
  <c r="AG464" i="1"/>
  <c r="AJ464" i="1" s="1"/>
  <c r="AX464" i="1"/>
  <c r="AM464" i="1"/>
  <c r="N360" i="1"/>
  <c r="Q360" i="1" s="1"/>
  <c r="R360" i="1" s="1"/>
  <c r="Y360" i="1"/>
  <c r="O360" i="1"/>
  <c r="S360" i="1" s="1"/>
  <c r="T360" i="1" s="1"/>
  <c r="AK464" i="1" l="1"/>
  <c r="AP464" i="1"/>
  <c r="AR464" i="1" s="1"/>
  <c r="AN464" i="1"/>
  <c r="V360" i="1"/>
  <c r="W360" i="1" s="1"/>
  <c r="X360" i="1" s="1"/>
  <c r="Z360" i="1" s="1"/>
  <c r="AA360" i="1" s="1"/>
  <c r="K361" i="1" s="1"/>
  <c r="L360" i="1" l="1"/>
  <c r="M360" i="1" s="1"/>
  <c r="AU464" i="1"/>
  <c r="O361" i="1"/>
  <c r="S361" i="1" s="1"/>
  <c r="T361" i="1" s="1"/>
  <c r="Y361" i="1"/>
  <c r="N361" i="1"/>
  <c r="Q361" i="1" s="1"/>
  <c r="R361" i="1" s="1"/>
  <c r="AV464" i="1" l="1"/>
  <c r="AW464" i="1" s="1"/>
  <c r="AY464" i="1" s="1"/>
  <c r="AZ464" i="1" s="1"/>
  <c r="AE465" i="1"/>
  <c r="V361" i="1"/>
  <c r="AD465" i="1" l="1"/>
  <c r="AM465" i="1" s="1"/>
  <c r="AF465" i="1"/>
  <c r="AQ465" i="1"/>
  <c r="L361" i="1"/>
  <c r="M361" i="1" s="1"/>
  <c r="W361" i="1"/>
  <c r="X361" i="1" s="1"/>
  <c r="Z361" i="1" s="1"/>
  <c r="AA361" i="1" s="1"/>
  <c r="K362" i="1" s="1"/>
  <c r="AG465" i="1" l="1"/>
  <c r="AJ465" i="1" s="1"/>
  <c r="AK465" i="1" s="1"/>
  <c r="AX465" i="1"/>
  <c r="AN465" i="1"/>
  <c r="AP465" i="1"/>
  <c r="AR465" i="1" s="1"/>
  <c r="Y362" i="1"/>
  <c r="O362" i="1"/>
  <c r="S362" i="1" s="1"/>
  <c r="T362" i="1" s="1"/>
  <c r="N362" i="1"/>
  <c r="Q362" i="1" s="1"/>
  <c r="R362" i="1" s="1"/>
  <c r="AU465" i="1" l="1"/>
  <c r="V362" i="1"/>
  <c r="AV465" i="1" l="1"/>
  <c r="AW465" i="1" s="1"/>
  <c r="AY465" i="1" s="1"/>
  <c r="AZ465" i="1" s="1"/>
  <c r="AE466" i="1"/>
  <c r="L362" i="1"/>
  <c r="M362" i="1" s="1"/>
  <c r="W362" i="1"/>
  <c r="X362" i="1" s="1"/>
  <c r="Z362" i="1" s="1"/>
  <c r="AA362" i="1" s="1"/>
  <c r="K363" i="1" s="1"/>
  <c r="AD466" i="1" l="1"/>
  <c r="AM466" i="1" s="1"/>
  <c r="AF466" i="1"/>
  <c r="AQ466" i="1"/>
  <c r="N363" i="1"/>
  <c r="Q363" i="1" s="1"/>
  <c r="R363" i="1" s="1"/>
  <c r="Y363" i="1"/>
  <c r="O363" i="1"/>
  <c r="S363" i="1" s="1"/>
  <c r="T363" i="1" s="1"/>
  <c r="AX466" i="1" l="1"/>
  <c r="AG466" i="1"/>
  <c r="AJ466" i="1" s="1"/>
  <c r="AK466" i="1" s="1"/>
  <c r="AN466" i="1"/>
  <c r="AP466" i="1"/>
  <c r="AR466" i="1" s="1"/>
  <c r="V363" i="1"/>
  <c r="AU466" i="1" l="1"/>
  <c r="L363" i="1"/>
  <c r="M363" i="1" s="1"/>
  <c r="W363" i="1"/>
  <c r="X363" i="1" s="1"/>
  <c r="Z363" i="1" s="1"/>
  <c r="AA363" i="1" s="1"/>
  <c r="K364" i="1" s="1"/>
  <c r="AE467" i="1" l="1"/>
  <c r="AV466" i="1"/>
  <c r="AW466" i="1" s="1"/>
  <c r="AY466" i="1" s="1"/>
  <c r="AZ466" i="1" s="1"/>
  <c r="N364" i="1"/>
  <c r="Q364" i="1" s="1"/>
  <c r="R364" i="1" s="1"/>
  <c r="Y364" i="1"/>
  <c r="O364" i="1"/>
  <c r="S364" i="1" s="1"/>
  <c r="T364" i="1" s="1"/>
  <c r="AD467" i="1" l="1"/>
  <c r="AF467" i="1"/>
  <c r="AQ467" i="1"/>
  <c r="AG467" i="1"/>
  <c r="AJ467" i="1" s="1"/>
  <c r="AM467" i="1"/>
  <c r="AX467" i="1"/>
  <c r="V364" i="1"/>
  <c r="W364" i="1" s="1"/>
  <c r="X364" i="1" s="1"/>
  <c r="Z364" i="1" s="1"/>
  <c r="AA364" i="1" s="1"/>
  <c r="K365" i="1" s="1"/>
  <c r="L364" i="1"/>
  <c r="M364" i="1" s="1"/>
  <c r="AK467" i="1" l="1"/>
  <c r="AN467" i="1"/>
  <c r="AP467" i="1"/>
  <c r="AR467" i="1" s="1"/>
  <c r="N365" i="1"/>
  <c r="Q365" i="1" s="1"/>
  <c r="R365" i="1" s="1"/>
  <c r="Y365" i="1"/>
  <c r="O365" i="1"/>
  <c r="S365" i="1" s="1"/>
  <c r="T365" i="1" s="1"/>
  <c r="AU467" i="1" l="1"/>
  <c r="V365" i="1"/>
  <c r="AV467" i="1" l="1"/>
  <c r="AW467" i="1" s="1"/>
  <c r="AY467" i="1" s="1"/>
  <c r="AZ467" i="1" s="1"/>
  <c r="AE468" i="1"/>
  <c r="L365" i="1"/>
  <c r="M365" i="1" s="1"/>
  <c r="W365" i="1"/>
  <c r="X365" i="1" s="1"/>
  <c r="Z365" i="1" s="1"/>
  <c r="AA365" i="1" s="1"/>
  <c r="K366" i="1" s="1"/>
  <c r="AD468" i="1" l="1"/>
  <c r="AF468" i="1"/>
  <c r="AQ468" i="1"/>
  <c r="AM468" i="1"/>
  <c r="AX468" i="1"/>
  <c r="AG468" i="1"/>
  <c r="AJ468" i="1" s="1"/>
  <c r="N366" i="1"/>
  <c r="Q366" i="1" s="1"/>
  <c r="R366" i="1" s="1"/>
  <c r="O366" i="1"/>
  <c r="S366" i="1" s="1"/>
  <c r="T366" i="1" s="1"/>
  <c r="Y366" i="1"/>
  <c r="AK468" i="1" l="1"/>
  <c r="AN468" i="1"/>
  <c r="AP468" i="1"/>
  <c r="V366" i="1"/>
  <c r="L366" i="1" s="1"/>
  <c r="M366" i="1" s="1"/>
  <c r="AR468" i="1" l="1"/>
  <c r="AU468" i="1" s="1"/>
  <c r="W366" i="1"/>
  <c r="X366" i="1" s="1"/>
  <c r="Z366" i="1" s="1"/>
  <c r="AA366" i="1" s="1"/>
  <c r="K367" i="1" s="1"/>
  <c r="O367" i="1" s="1"/>
  <c r="S367" i="1" s="1"/>
  <c r="T367" i="1" s="1"/>
  <c r="N367" i="1" l="1"/>
  <c r="Q367" i="1" s="1"/>
  <c r="R367" i="1" s="1"/>
  <c r="V367" i="1" s="1"/>
  <c r="Y367" i="1"/>
  <c r="AV468" i="1"/>
  <c r="AW468" i="1" s="1"/>
  <c r="AY468" i="1" s="1"/>
  <c r="AZ468" i="1" s="1"/>
  <c r="AE469" i="1"/>
  <c r="AQ469" i="1" s="1"/>
  <c r="AD469" i="1" l="1"/>
  <c r="AG469" i="1" s="1"/>
  <c r="AJ469" i="1" s="1"/>
  <c r="AF469" i="1"/>
  <c r="W367" i="1"/>
  <c r="X367" i="1" s="1"/>
  <c r="Z367" i="1" s="1"/>
  <c r="AA367" i="1" s="1"/>
  <c r="K368" i="1" s="1"/>
  <c r="L367" i="1"/>
  <c r="M367" i="1" s="1"/>
  <c r="AM469" i="1" l="1"/>
  <c r="AN469" i="1" s="1"/>
  <c r="AX469" i="1"/>
  <c r="AK469" i="1"/>
  <c r="Y368" i="1"/>
  <c r="O368" i="1"/>
  <c r="S368" i="1" s="1"/>
  <c r="T368" i="1" s="1"/>
  <c r="N368" i="1"/>
  <c r="Q368" i="1" s="1"/>
  <c r="R368" i="1" s="1"/>
  <c r="AP469" i="1" l="1"/>
  <c r="AR469" i="1" s="1"/>
  <c r="AU469" i="1" s="1"/>
  <c r="AV469" i="1" s="1"/>
  <c r="AW469" i="1" s="1"/>
  <c r="AY469" i="1" s="1"/>
  <c r="AZ469" i="1" s="1"/>
  <c r="V368" i="1"/>
  <c r="L368" i="1" s="1"/>
  <c r="M368" i="1" s="1"/>
  <c r="W368" i="1"/>
  <c r="X368" i="1" s="1"/>
  <c r="Z368" i="1" s="1"/>
  <c r="AA368" i="1" s="1"/>
  <c r="K369" i="1" s="1"/>
  <c r="AD470" i="1" l="1"/>
  <c r="AM470" i="1" s="1"/>
  <c r="AE470" i="1"/>
  <c r="AQ470" i="1" s="1"/>
  <c r="AG470" i="1"/>
  <c r="AJ470" i="1" s="1"/>
  <c r="AX470" i="1"/>
  <c r="AP470" i="1"/>
  <c r="AN470" i="1"/>
  <c r="N369" i="1"/>
  <c r="Q369" i="1" s="1"/>
  <c r="R369" i="1" s="1"/>
  <c r="Y369" i="1"/>
  <c r="O369" i="1"/>
  <c r="S369" i="1" s="1"/>
  <c r="T369" i="1" s="1"/>
  <c r="AF470" i="1" l="1"/>
  <c r="AR470" i="1"/>
  <c r="AK470" i="1"/>
  <c r="V369" i="1"/>
  <c r="W369" i="1" s="1"/>
  <c r="X369" i="1" s="1"/>
  <c r="Z369" i="1" s="1"/>
  <c r="AA369" i="1" s="1"/>
  <c r="K370" i="1" s="1"/>
  <c r="L369" i="1" l="1"/>
  <c r="M369" i="1" s="1"/>
  <c r="AU470" i="1"/>
  <c r="AE471" i="1" s="1"/>
  <c r="Y370" i="1"/>
  <c r="O370" i="1"/>
  <c r="S370" i="1" s="1"/>
  <c r="N370" i="1"/>
  <c r="Q370" i="1" s="1"/>
  <c r="R370" i="1" s="1"/>
  <c r="T370" i="1" l="1"/>
  <c r="V370" i="1" s="1"/>
  <c r="W370" i="1" s="1"/>
  <c r="X370" i="1" s="1"/>
  <c r="Z370" i="1" s="1"/>
  <c r="AA370" i="1" s="1"/>
  <c r="K371" i="1" s="1"/>
  <c r="AF471" i="1"/>
  <c r="AQ471" i="1"/>
  <c r="AV470" i="1"/>
  <c r="AW470" i="1" s="1"/>
  <c r="AY470" i="1" s="1"/>
  <c r="AZ470" i="1" s="1"/>
  <c r="AD471" i="1" l="1"/>
  <c r="AM471" i="1" s="1"/>
  <c r="L370" i="1"/>
  <c r="M370" i="1" s="1"/>
  <c r="AX471" i="1"/>
  <c r="AG471" i="1"/>
  <c r="AJ471" i="1" s="1"/>
  <c r="AK471" i="1" s="1"/>
  <c r="AP471" i="1"/>
  <c r="AR471" i="1" s="1"/>
  <c r="AN471" i="1"/>
  <c r="O371" i="1"/>
  <c r="S371" i="1" s="1"/>
  <c r="T371" i="1" s="1"/>
  <c r="N371" i="1"/>
  <c r="Q371" i="1" s="1"/>
  <c r="R371" i="1" s="1"/>
  <c r="Y371" i="1"/>
  <c r="V371" i="1" l="1"/>
  <c r="L371" i="1" s="1"/>
  <c r="M371" i="1" s="1"/>
  <c r="AU471" i="1"/>
  <c r="AE472" i="1" s="1"/>
  <c r="W371" i="1" l="1"/>
  <c r="X371" i="1" s="1"/>
  <c r="Z371" i="1" s="1"/>
  <c r="AA371" i="1" s="1"/>
  <c r="K372" i="1" s="1"/>
  <c r="N372" i="1" s="1"/>
  <c r="Q372" i="1" s="1"/>
  <c r="R372" i="1" s="1"/>
  <c r="AF472" i="1"/>
  <c r="AQ472" i="1"/>
  <c r="AV471" i="1"/>
  <c r="AW471" i="1" s="1"/>
  <c r="AY471" i="1" s="1"/>
  <c r="AZ471" i="1" s="1"/>
  <c r="O372" i="1"/>
  <c r="S372" i="1" s="1"/>
  <c r="T372" i="1" s="1"/>
  <c r="AD472" i="1" l="1"/>
  <c r="AG472" i="1" s="1"/>
  <c r="AJ472" i="1" s="1"/>
  <c r="AK472" i="1" s="1"/>
  <c r="Y372" i="1"/>
  <c r="V372" i="1"/>
  <c r="W372" i="1" s="1"/>
  <c r="X372" i="1" s="1"/>
  <c r="Z372" i="1" s="1"/>
  <c r="AA372" i="1" s="1"/>
  <c r="K373" i="1" s="1"/>
  <c r="AM472" i="1"/>
  <c r="AN472" i="1" s="1"/>
  <c r="AX472" i="1"/>
  <c r="L372" i="1"/>
  <c r="M372" i="1" s="1"/>
  <c r="AP472" i="1" l="1"/>
  <c r="AR472" i="1" s="1"/>
  <c r="AU472" i="1" s="1"/>
  <c r="Y373" i="1"/>
  <c r="O373" i="1"/>
  <c r="S373" i="1" s="1"/>
  <c r="T373" i="1" s="1"/>
  <c r="N373" i="1"/>
  <c r="Q373" i="1" s="1"/>
  <c r="R373" i="1" s="1"/>
  <c r="AE473" i="1" l="1"/>
  <c r="AQ473" i="1" s="1"/>
  <c r="AV472" i="1"/>
  <c r="AW472" i="1" s="1"/>
  <c r="AY472" i="1" s="1"/>
  <c r="AZ472" i="1" s="1"/>
  <c r="V373" i="1"/>
  <c r="L373" i="1" s="1"/>
  <c r="M373" i="1" s="1"/>
  <c r="AD473" i="1" l="1"/>
  <c r="AM473" i="1" s="1"/>
  <c r="AG473" i="1"/>
  <c r="AJ473" i="1" s="1"/>
  <c r="AX473" i="1"/>
  <c r="AF473" i="1"/>
  <c r="AN473" i="1"/>
  <c r="AP473" i="1"/>
  <c r="W373" i="1"/>
  <c r="X373" i="1" s="1"/>
  <c r="Z373" i="1" s="1"/>
  <c r="AA373" i="1" s="1"/>
  <c r="K374" i="1" s="1"/>
  <c r="Y374" i="1" s="1"/>
  <c r="AK473" i="1" l="1"/>
  <c r="AR473" i="1"/>
  <c r="O374" i="1"/>
  <c r="S374" i="1" s="1"/>
  <c r="T374" i="1" s="1"/>
  <c r="N374" i="1"/>
  <c r="Q374" i="1" s="1"/>
  <c r="R374" i="1" s="1"/>
  <c r="V374" i="1" s="1"/>
  <c r="AU473" i="1" l="1"/>
  <c r="AE474" i="1" s="1"/>
  <c r="L374" i="1"/>
  <c r="M374" i="1" s="1"/>
  <c r="W374" i="1"/>
  <c r="X374" i="1" s="1"/>
  <c r="Z374" i="1" s="1"/>
  <c r="AA374" i="1" s="1"/>
  <c r="K375" i="1" s="1"/>
  <c r="AF474" i="1" l="1"/>
  <c r="AQ474" i="1"/>
  <c r="AV473" i="1"/>
  <c r="AW473" i="1" s="1"/>
  <c r="AY473" i="1" s="1"/>
  <c r="AZ473" i="1" s="1"/>
  <c r="O375" i="1"/>
  <c r="S375" i="1" s="1"/>
  <c r="T375" i="1" s="1"/>
  <c r="N375" i="1"/>
  <c r="Q375" i="1" s="1"/>
  <c r="R375" i="1" s="1"/>
  <c r="Y375" i="1"/>
  <c r="AD474" i="1" l="1"/>
  <c r="AX474" i="1" s="1"/>
  <c r="V375" i="1"/>
  <c r="AG474" i="1"/>
  <c r="AJ474" i="1" s="1"/>
  <c r="AK474" i="1" s="1"/>
  <c r="AM474" i="1"/>
  <c r="AN474" i="1" s="1"/>
  <c r="L375" i="1"/>
  <c r="M375" i="1" s="1"/>
  <c r="W375" i="1"/>
  <c r="X375" i="1" s="1"/>
  <c r="Z375" i="1" s="1"/>
  <c r="AA375" i="1" s="1"/>
  <c r="K376" i="1" s="1"/>
  <c r="AP474" i="1" l="1"/>
  <c r="AR474" i="1" s="1"/>
  <c r="AU474" i="1" s="1"/>
  <c r="N376" i="1"/>
  <c r="Q376" i="1" s="1"/>
  <c r="R376" i="1" s="1"/>
  <c r="Y376" i="1"/>
  <c r="O376" i="1"/>
  <c r="S376" i="1" s="1"/>
  <c r="T376" i="1" s="1"/>
  <c r="AE475" i="1" l="1"/>
  <c r="AQ475" i="1" s="1"/>
  <c r="AV474" i="1"/>
  <c r="AW474" i="1" s="1"/>
  <c r="AY474" i="1" s="1"/>
  <c r="AZ474" i="1" s="1"/>
  <c r="V376" i="1"/>
  <c r="AD475" i="1" l="1"/>
  <c r="AM475" i="1" s="1"/>
  <c r="AX475" i="1"/>
  <c r="AG475" i="1"/>
  <c r="AJ475" i="1" s="1"/>
  <c r="AF475" i="1"/>
  <c r="AN475" i="1"/>
  <c r="AP475" i="1"/>
  <c r="W376" i="1"/>
  <c r="X376" i="1" s="1"/>
  <c r="Z376" i="1" s="1"/>
  <c r="AA376" i="1" s="1"/>
  <c r="K377" i="1" s="1"/>
  <c r="L376" i="1"/>
  <c r="M376" i="1" s="1"/>
  <c r="AR475" i="1" l="1"/>
  <c r="AK475" i="1"/>
  <c r="N377" i="1"/>
  <c r="Q377" i="1" s="1"/>
  <c r="R377" i="1" s="1"/>
  <c r="Y377" i="1"/>
  <c r="O377" i="1"/>
  <c r="S377" i="1" s="1"/>
  <c r="T377" i="1" s="1"/>
  <c r="AU475" i="1" l="1"/>
  <c r="AV475" i="1" s="1"/>
  <c r="AW475" i="1" s="1"/>
  <c r="AY475" i="1" s="1"/>
  <c r="AZ475" i="1" s="1"/>
  <c r="V377" i="1"/>
  <c r="L377" i="1" s="1"/>
  <c r="M377" i="1" s="1"/>
  <c r="AD476" i="1" l="1"/>
  <c r="W377" i="1"/>
  <c r="X377" i="1" s="1"/>
  <c r="Z377" i="1" s="1"/>
  <c r="AA377" i="1" s="1"/>
  <c r="K378" i="1" s="1"/>
  <c r="Y378" i="1" s="1"/>
  <c r="AE476" i="1"/>
  <c r="AM476" i="1"/>
  <c r="AG476" i="1"/>
  <c r="AJ476" i="1" s="1"/>
  <c r="AX476" i="1"/>
  <c r="O378" i="1"/>
  <c r="S378" i="1" s="1"/>
  <c r="T378" i="1" s="1"/>
  <c r="N378" i="1"/>
  <c r="Q378" i="1" s="1"/>
  <c r="R378" i="1" s="1"/>
  <c r="AF476" i="1" l="1"/>
  <c r="AK476" i="1" s="1"/>
  <c r="AQ476" i="1"/>
  <c r="AP476" i="1"/>
  <c r="AN476" i="1"/>
  <c r="V378" i="1"/>
  <c r="AR476" i="1" l="1"/>
  <c r="AU476" i="1" s="1"/>
  <c r="AV476" i="1" s="1"/>
  <c r="AW476" i="1" s="1"/>
  <c r="AY476" i="1" s="1"/>
  <c r="AZ476" i="1" s="1"/>
  <c r="W378" i="1"/>
  <c r="X378" i="1" s="1"/>
  <c r="Z378" i="1" s="1"/>
  <c r="AA378" i="1" s="1"/>
  <c r="K379" i="1" s="1"/>
  <c r="L378" i="1"/>
  <c r="M378" i="1" s="1"/>
  <c r="AD477" i="1" l="1"/>
  <c r="AE477" i="1"/>
  <c r="AG477" i="1"/>
  <c r="AJ477" i="1" s="1"/>
  <c r="AX477" i="1"/>
  <c r="AM477" i="1"/>
  <c r="O379" i="1"/>
  <c r="S379" i="1" s="1"/>
  <c r="T379" i="1" s="1"/>
  <c r="N379" i="1"/>
  <c r="Q379" i="1" s="1"/>
  <c r="R379" i="1" s="1"/>
  <c r="Y379" i="1"/>
  <c r="AF477" i="1" l="1"/>
  <c r="AQ477" i="1"/>
  <c r="AK477" i="1"/>
  <c r="AP477" i="1"/>
  <c r="AN477" i="1"/>
  <c r="V379" i="1"/>
  <c r="L379" i="1" s="1"/>
  <c r="M379" i="1" s="1"/>
  <c r="AR477" i="1" l="1"/>
  <c r="AU477" i="1" s="1"/>
  <c r="W379" i="1"/>
  <c r="X379" i="1" s="1"/>
  <c r="Z379" i="1" s="1"/>
  <c r="AA379" i="1" s="1"/>
  <c r="K380" i="1" s="1"/>
  <c r="N380" i="1" s="1"/>
  <c r="Q380" i="1" s="1"/>
  <c r="R380" i="1" s="1"/>
  <c r="O380" i="1" l="1"/>
  <c r="S380" i="1" s="1"/>
  <c r="T380" i="1" s="1"/>
  <c r="V380" i="1" s="1"/>
  <c r="Y380" i="1"/>
  <c r="AV477" i="1"/>
  <c r="AW477" i="1" s="1"/>
  <c r="AY477" i="1" s="1"/>
  <c r="AZ477" i="1" s="1"/>
  <c r="AE478" i="1"/>
  <c r="AD478" i="1" l="1"/>
  <c r="L380" i="1"/>
  <c r="M380" i="1" s="1"/>
  <c r="W380" i="1"/>
  <c r="X380" i="1" s="1"/>
  <c r="Z380" i="1" s="1"/>
  <c r="AA380" i="1" s="1"/>
  <c r="K381" i="1" s="1"/>
  <c r="AF478" i="1"/>
  <c r="AQ478" i="1"/>
  <c r="AG478" i="1"/>
  <c r="AJ478" i="1" s="1"/>
  <c r="AM478" i="1"/>
  <c r="AX478" i="1"/>
  <c r="N381" i="1"/>
  <c r="Q381" i="1" s="1"/>
  <c r="R381" i="1" s="1"/>
  <c r="O381" i="1"/>
  <c r="S381" i="1" s="1"/>
  <c r="T381" i="1" s="1"/>
  <c r="Y381" i="1"/>
  <c r="AK478" i="1" l="1"/>
  <c r="AN478" i="1"/>
  <c r="AP478" i="1"/>
  <c r="V381" i="1"/>
  <c r="AR478" i="1" l="1"/>
  <c r="AU478" i="1" s="1"/>
  <c r="L381" i="1"/>
  <c r="M381" i="1" s="1"/>
  <c r="W381" i="1"/>
  <c r="X381" i="1" s="1"/>
  <c r="Z381" i="1" s="1"/>
  <c r="AA381" i="1" s="1"/>
  <c r="K382" i="1" s="1"/>
  <c r="AE479" i="1" l="1"/>
  <c r="AV478" i="1"/>
  <c r="AW478" i="1" s="1"/>
  <c r="AY478" i="1" s="1"/>
  <c r="AZ478" i="1" s="1"/>
  <c r="N382" i="1"/>
  <c r="Q382" i="1" s="1"/>
  <c r="R382" i="1" s="1"/>
  <c r="O382" i="1"/>
  <c r="S382" i="1" s="1"/>
  <c r="T382" i="1" s="1"/>
  <c r="Y382" i="1"/>
  <c r="AD479" i="1" l="1"/>
  <c r="AM479" i="1" s="1"/>
  <c r="AF479" i="1"/>
  <c r="AQ479" i="1"/>
  <c r="AX479" i="1"/>
  <c r="AG479" i="1"/>
  <c r="AJ479" i="1" s="1"/>
  <c r="AK479" i="1" s="1"/>
  <c r="AN479" i="1"/>
  <c r="AP479" i="1"/>
  <c r="V382" i="1"/>
  <c r="AR479" i="1" l="1"/>
  <c r="AU479" i="1" s="1"/>
  <c r="W382" i="1"/>
  <c r="X382" i="1" s="1"/>
  <c r="Z382" i="1" s="1"/>
  <c r="AA382" i="1" s="1"/>
  <c r="K383" i="1" s="1"/>
  <c r="L382" i="1"/>
  <c r="M382" i="1" s="1"/>
  <c r="AV479" i="1" l="1"/>
  <c r="AW479" i="1" s="1"/>
  <c r="AY479" i="1" s="1"/>
  <c r="AZ479" i="1" s="1"/>
  <c r="AE480" i="1"/>
  <c r="N383" i="1"/>
  <c r="Q383" i="1" s="1"/>
  <c r="R383" i="1" s="1"/>
  <c r="Y383" i="1"/>
  <c r="O383" i="1"/>
  <c r="S383" i="1" s="1"/>
  <c r="T383" i="1" s="1"/>
  <c r="AD480" i="1" l="1"/>
  <c r="AF480" i="1"/>
  <c r="AQ480" i="1"/>
  <c r="AG480" i="1"/>
  <c r="AJ480" i="1" s="1"/>
  <c r="AM480" i="1"/>
  <c r="AX480" i="1"/>
  <c r="V383" i="1"/>
  <c r="AK480" i="1" l="1"/>
  <c r="AN480" i="1"/>
  <c r="AP480" i="1"/>
  <c r="L383" i="1"/>
  <c r="M383" i="1" s="1"/>
  <c r="W383" i="1"/>
  <c r="X383" i="1" s="1"/>
  <c r="Z383" i="1" s="1"/>
  <c r="AA383" i="1" s="1"/>
  <c r="K384" i="1" s="1"/>
  <c r="AR480" i="1" l="1"/>
  <c r="AU480" i="1" s="1"/>
  <c r="Y384" i="1"/>
  <c r="O384" i="1"/>
  <c r="S384" i="1" s="1"/>
  <c r="T384" i="1" s="1"/>
  <c r="N384" i="1"/>
  <c r="Q384" i="1" s="1"/>
  <c r="R384" i="1" s="1"/>
  <c r="AE481" i="1" l="1"/>
  <c r="AV480" i="1"/>
  <c r="AW480" i="1" s="1"/>
  <c r="AY480" i="1" s="1"/>
  <c r="AZ480" i="1" s="1"/>
  <c r="V384" i="1"/>
  <c r="AD481" i="1" l="1"/>
  <c r="AG481" i="1" s="1"/>
  <c r="AJ481" i="1" s="1"/>
  <c r="AF481" i="1"/>
  <c r="AQ481" i="1"/>
  <c r="AK481" i="1"/>
  <c r="AM481" i="1"/>
  <c r="AP481" i="1" s="1"/>
  <c r="W384" i="1"/>
  <c r="X384" i="1" s="1"/>
  <c r="Z384" i="1" s="1"/>
  <c r="AA384" i="1" s="1"/>
  <c r="K385" i="1" s="1"/>
  <c r="L384" i="1"/>
  <c r="M384" i="1" s="1"/>
  <c r="AX481" i="1" l="1"/>
  <c r="AR481" i="1"/>
  <c r="AN481" i="1"/>
  <c r="AU481" i="1"/>
  <c r="Y385" i="1"/>
  <c r="O385" i="1"/>
  <c r="S385" i="1" s="1"/>
  <c r="T385" i="1" s="1"/>
  <c r="N385" i="1"/>
  <c r="Q385" i="1" s="1"/>
  <c r="R385" i="1" s="1"/>
  <c r="AV481" i="1" l="1"/>
  <c r="AW481" i="1" s="1"/>
  <c r="AY481" i="1" s="1"/>
  <c r="AZ481" i="1" s="1"/>
  <c r="AE482" i="1"/>
  <c r="V385" i="1"/>
  <c r="AD482" i="1" l="1"/>
  <c r="AF482" i="1"/>
  <c r="AQ482" i="1"/>
  <c r="AG482" i="1"/>
  <c r="AJ482" i="1" s="1"/>
  <c r="AX482" i="1"/>
  <c r="AM482" i="1"/>
  <c r="L385" i="1"/>
  <c r="M385" i="1" s="1"/>
  <c r="W385" i="1"/>
  <c r="X385" i="1" s="1"/>
  <c r="Z385" i="1" s="1"/>
  <c r="AA385" i="1" s="1"/>
  <c r="K386" i="1" s="1"/>
  <c r="AK482" i="1" l="1"/>
  <c r="AN482" i="1"/>
  <c r="AP482" i="1"/>
  <c r="O386" i="1"/>
  <c r="S386" i="1" s="1"/>
  <c r="T386" i="1" s="1"/>
  <c r="Y386" i="1"/>
  <c r="N386" i="1"/>
  <c r="Q386" i="1" s="1"/>
  <c r="R386" i="1" s="1"/>
  <c r="V386" i="1" l="1"/>
  <c r="L386" i="1" s="1"/>
  <c r="M386" i="1" s="1"/>
  <c r="AR482" i="1"/>
  <c r="AU482" i="1" s="1"/>
  <c r="W386" i="1" l="1"/>
  <c r="X386" i="1" s="1"/>
  <c r="Z386" i="1" s="1"/>
  <c r="AA386" i="1" s="1"/>
  <c r="K387" i="1" s="1"/>
  <c r="O387" i="1" s="1"/>
  <c r="S387" i="1" s="1"/>
  <c r="T387" i="1" s="1"/>
  <c r="AE483" i="1"/>
  <c r="AV482" i="1"/>
  <c r="AW482" i="1" s="1"/>
  <c r="AY482" i="1" s="1"/>
  <c r="AZ482" i="1" s="1"/>
  <c r="N387" i="1"/>
  <c r="Q387" i="1" s="1"/>
  <c r="R387" i="1" s="1"/>
  <c r="Y387" i="1"/>
  <c r="AD483" i="1" l="1"/>
  <c r="AG483" i="1" s="1"/>
  <c r="AJ483" i="1" s="1"/>
  <c r="AF483" i="1"/>
  <c r="AK483" i="1" s="1"/>
  <c r="AQ483" i="1"/>
  <c r="AX483" i="1"/>
  <c r="AM483" i="1"/>
  <c r="AP483" i="1" s="1"/>
  <c r="V387" i="1"/>
  <c r="AR483" i="1" l="1"/>
  <c r="AU483" i="1" s="1"/>
  <c r="AV483" i="1" s="1"/>
  <c r="AW483" i="1" s="1"/>
  <c r="AY483" i="1" s="1"/>
  <c r="AZ483" i="1" s="1"/>
  <c r="AN483" i="1"/>
  <c r="L387" i="1"/>
  <c r="M387" i="1" s="1"/>
  <c r="W387" i="1"/>
  <c r="X387" i="1" s="1"/>
  <c r="Z387" i="1" s="1"/>
  <c r="AA387" i="1" s="1"/>
  <c r="K388" i="1" s="1"/>
  <c r="AD484" i="1" l="1"/>
  <c r="AE484" i="1"/>
  <c r="AG484" i="1"/>
  <c r="AJ484" i="1" s="1"/>
  <c r="AX484" i="1"/>
  <c r="AM484" i="1"/>
  <c r="O388" i="1"/>
  <c r="S388" i="1" s="1"/>
  <c r="T388" i="1" s="1"/>
  <c r="N388" i="1"/>
  <c r="Q388" i="1" s="1"/>
  <c r="R388" i="1" s="1"/>
  <c r="Y388" i="1"/>
  <c r="AF484" i="1" l="1"/>
  <c r="AK484" i="1" s="1"/>
  <c r="AQ484" i="1"/>
  <c r="AN484" i="1"/>
  <c r="AP484" i="1"/>
  <c r="V388" i="1"/>
  <c r="L388" i="1" s="1"/>
  <c r="M388" i="1" s="1"/>
  <c r="W388" i="1" l="1"/>
  <c r="X388" i="1" s="1"/>
  <c r="Z388" i="1" s="1"/>
  <c r="AA388" i="1" s="1"/>
  <c r="K389" i="1" s="1"/>
  <c r="N389" i="1" s="1"/>
  <c r="Q389" i="1" s="1"/>
  <c r="R389" i="1" s="1"/>
  <c r="AR484" i="1"/>
  <c r="AU484" i="1" s="1"/>
  <c r="O389" i="1"/>
  <c r="S389" i="1" s="1"/>
  <c r="T389" i="1" s="1"/>
  <c r="Y389" i="1"/>
  <c r="AE485" i="1" l="1"/>
  <c r="AV484" i="1"/>
  <c r="AW484" i="1" s="1"/>
  <c r="AY484" i="1" s="1"/>
  <c r="AZ484" i="1" s="1"/>
  <c r="V389" i="1"/>
  <c r="AD485" i="1" l="1"/>
  <c r="AX485" i="1" s="1"/>
  <c r="AF485" i="1"/>
  <c r="AQ485" i="1"/>
  <c r="AM485" i="1"/>
  <c r="AN485" i="1" s="1"/>
  <c r="AG485" i="1"/>
  <c r="AJ485" i="1" s="1"/>
  <c r="L389" i="1"/>
  <c r="M389" i="1" s="1"/>
  <c r="W389" i="1"/>
  <c r="X389" i="1" s="1"/>
  <c r="Z389" i="1" s="1"/>
  <c r="AA389" i="1" s="1"/>
  <c r="K390" i="1" s="1"/>
  <c r="AK485" i="1" l="1"/>
  <c r="AP485" i="1"/>
  <c r="AR485" i="1" s="1"/>
  <c r="AU485" i="1" s="1"/>
  <c r="Y390" i="1"/>
  <c r="O390" i="1"/>
  <c r="S390" i="1" s="1"/>
  <c r="T390" i="1" s="1"/>
  <c r="N390" i="1"/>
  <c r="Q390" i="1" s="1"/>
  <c r="R390" i="1" s="1"/>
  <c r="V390" i="1" l="1"/>
  <c r="AV485" i="1"/>
  <c r="AW485" i="1" s="1"/>
  <c r="AY485" i="1" s="1"/>
  <c r="AZ485" i="1" s="1"/>
  <c r="AE486" i="1"/>
  <c r="W390" i="1"/>
  <c r="X390" i="1" s="1"/>
  <c r="Z390" i="1" s="1"/>
  <c r="AA390" i="1" s="1"/>
  <c r="K391" i="1" s="1"/>
  <c r="L390" i="1"/>
  <c r="M390" i="1" s="1"/>
  <c r="AD486" i="1" l="1"/>
  <c r="AF486" i="1"/>
  <c r="AQ486" i="1"/>
  <c r="AM486" i="1"/>
  <c r="AG486" i="1"/>
  <c r="AJ486" i="1" s="1"/>
  <c r="AK486" i="1" s="1"/>
  <c r="AX486" i="1"/>
  <c r="N391" i="1"/>
  <c r="Q391" i="1" s="1"/>
  <c r="R391" i="1" s="1"/>
  <c r="O391" i="1"/>
  <c r="S391" i="1" s="1"/>
  <c r="T391" i="1" s="1"/>
  <c r="Y391" i="1"/>
  <c r="AP486" i="1" l="1"/>
  <c r="AR486" i="1" s="1"/>
  <c r="AN486" i="1"/>
  <c r="V391" i="1"/>
  <c r="AU486" i="1" l="1"/>
  <c r="L391" i="1"/>
  <c r="M391" i="1" s="1"/>
  <c r="W391" i="1"/>
  <c r="X391" i="1" s="1"/>
  <c r="Z391" i="1" s="1"/>
  <c r="AA391" i="1" s="1"/>
  <c r="K392" i="1" s="1"/>
  <c r="AV486" i="1" l="1"/>
  <c r="AW486" i="1" s="1"/>
  <c r="AY486" i="1" s="1"/>
  <c r="AZ486" i="1" s="1"/>
  <c r="AE487" i="1"/>
  <c r="O392" i="1"/>
  <c r="S392" i="1" s="1"/>
  <c r="T392" i="1" s="1"/>
  <c r="N392" i="1"/>
  <c r="Q392" i="1" s="1"/>
  <c r="R392" i="1" s="1"/>
  <c r="Y392" i="1"/>
  <c r="AD487" i="1" l="1"/>
  <c r="AF487" i="1"/>
  <c r="AQ487" i="1"/>
  <c r="AM487" i="1"/>
  <c r="AX487" i="1"/>
  <c r="AG487" i="1"/>
  <c r="AJ487" i="1" s="1"/>
  <c r="AK487" i="1" s="1"/>
  <c r="V392" i="1"/>
  <c r="W392" i="1" s="1"/>
  <c r="X392" i="1" s="1"/>
  <c r="Z392" i="1" s="1"/>
  <c r="AA392" i="1" s="1"/>
  <c r="K393" i="1" s="1"/>
  <c r="L392" i="1" l="1"/>
  <c r="M392" i="1" s="1"/>
  <c r="AN487" i="1"/>
  <c r="AP487" i="1"/>
  <c r="O393" i="1"/>
  <c r="S393" i="1" s="1"/>
  <c r="T393" i="1" s="1"/>
  <c r="N393" i="1"/>
  <c r="Q393" i="1" s="1"/>
  <c r="R393" i="1" s="1"/>
  <c r="Y393" i="1"/>
  <c r="V393" i="1" l="1"/>
  <c r="L393" i="1" s="1"/>
  <c r="M393" i="1" s="1"/>
  <c r="AR487" i="1"/>
  <c r="AU487" i="1" s="1"/>
  <c r="W393" i="1" l="1"/>
  <c r="X393" i="1" s="1"/>
  <c r="Z393" i="1" s="1"/>
  <c r="AA393" i="1" s="1"/>
  <c r="K394" i="1" s="1"/>
  <c r="N394" i="1" s="1"/>
  <c r="Q394" i="1" s="1"/>
  <c r="R394" i="1" s="1"/>
  <c r="AV487" i="1"/>
  <c r="AW487" i="1" s="1"/>
  <c r="AY487" i="1" s="1"/>
  <c r="AZ487" i="1" s="1"/>
  <c r="AE488" i="1"/>
  <c r="Y394" i="1"/>
  <c r="O394" i="1"/>
  <c r="S394" i="1" s="1"/>
  <c r="T394" i="1" s="1"/>
  <c r="AD488" i="1" l="1"/>
  <c r="AM488" i="1" s="1"/>
  <c r="AF488" i="1"/>
  <c r="AQ488" i="1"/>
  <c r="AX488" i="1"/>
  <c r="AG488" i="1"/>
  <c r="AJ488" i="1" s="1"/>
  <c r="AN488" i="1"/>
  <c r="AP488" i="1"/>
  <c r="V394" i="1"/>
  <c r="W394" i="1" s="1"/>
  <c r="X394" i="1" s="1"/>
  <c r="Z394" i="1" s="1"/>
  <c r="AA394" i="1" s="1"/>
  <c r="K395" i="1" s="1"/>
  <c r="L394" i="1"/>
  <c r="M394" i="1" s="1"/>
  <c r="AK488" i="1" l="1"/>
  <c r="AR488" i="1"/>
  <c r="AU488" i="1" s="1"/>
  <c r="O395" i="1"/>
  <c r="S395" i="1" s="1"/>
  <c r="T395" i="1" s="1"/>
  <c r="Y395" i="1"/>
  <c r="N395" i="1"/>
  <c r="Q395" i="1" s="1"/>
  <c r="R395" i="1" s="1"/>
  <c r="V395" i="1" s="1"/>
  <c r="AE489" i="1" l="1"/>
  <c r="AV488" i="1"/>
  <c r="AW488" i="1" s="1"/>
  <c r="AY488" i="1" s="1"/>
  <c r="AZ488" i="1" s="1"/>
  <c r="L395" i="1"/>
  <c r="M395" i="1" s="1"/>
  <c r="W395" i="1"/>
  <c r="X395" i="1" s="1"/>
  <c r="Z395" i="1" s="1"/>
  <c r="AA395" i="1" s="1"/>
  <c r="K396" i="1" s="1"/>
  <c r="AD489" i="1" l="1"/>
  <c r="AX489" i="1" s="1"/>
  <c r="AF489" i="1"/>
  <c r="AQ489" i="1"/>
  <c r="AG489" i="1"/>
  <c r="AJ489" i="1" s="1"/>
  <c r="AM489" i="1"/>
  <c r="AP489" i="1" s="1"/>
  <c r="O396" i="1"/>
  <c r="S396" i="1" s="1"/>
  <c r="T396" i="1" s="1"/>
  <c r="N396" i="1"/>
  <c r="Q396" i="1" s="1"/>
  <c r="R396" i="1" s="1"/>
  <c r="Y396" i="1"/>
  <c r="AR489" i="1" l="1"/>
  <c r="AK489" i="1"/>
  <c r="AU489" i="1" s="1"/>
  <c r="AN489" i="1"/>
  <c r="V396" i="1"/>
  <c r="L396" i="1" s="1"/>
  <c r="M396" i="1" s="1"/>
  <c r="W396" i="1" l="1"/>
  <c r="X396" i="1" s="1"/>
  <c r="Z396" i="1" s="1"/>
  <c r="AA396" i="1" s="1"/>
  <c r="K397" i="1" s="1"/>
  <c r="O397" i="1" s="1"/>
  <c r="S397" i="1" s="1"/>
  <c r="T397" i="1" s="1"/>
  <c r="AV489" i="1"/>
  <c r="AW489" i="1" s="1"/>
  <c r="AY489" i="1" s="1"/>
  <c r="AZ489" i="1" s="1"/>
  <c r="AE490" i="1"/>
  <c r="Y397" i="1"/>
  <c r="AD490" i="1" l="1"/>
  <c r="N397" i="1"/>
  <c r="Q397" i="1" s="1"/>
  <c r="R397" i="1" s="1"/>
  <c r="V397" i="1" s="1"/>
  <c r="AF490" i="1"/>
  <c r="AQ490" i="1"/>
  <c r="AX490" i="1"/>
  <c r="AG490" i="1"/>
  <c r="AJ490" i="1" s="1"/>
  <c r="AM490" i="1"/>
  <c r="AK490" i="1" l="1"/>
  <c r="W397" i="1"/>
  <c r="X397" i="1" s="1"/>
  <c r="Z397" i="1" s="1"/>
  <c r="AA397" i="1" s="1"/>
  <c r="K398" i="1" s="1"/>
  <c r="L397" i="1"/>
  <c r="M397" i="1" s="1"/>
  <c r="AN490" i="1"/>
  <c r="AP490" i="1"/>
  <c r="AR490" i="1" s="1"/>
  <c r="N398" i="1"/>
  <c r="Q398" i="1" s="1"/>
  <c r="Y398" i="1"/>
  <c r="O398" i="1"/>
  <c r="S398" i="1" s="1"/>
  <c r="T398" i="1" s="1"/>
  <c r="R398" i="1" l="1"/>
  <c r="AU490" i="1"/>
  <c r="V398" i="1"/>
  <c r="AE491" i="1" l="1"/>
  <c r="AV490" i="1"/>
  <c r="AW490" i="1" s="1"/>
  <c r="AY490" i="1" s="1"/>
  <c r="AZ490" i="1" s="1"/>
  <c r="L398" i="1"/>
  <c r="M398" i="1" s="1"/>
  <c r="W398" i="1"/>
  <c r="X398" i="1" s="1"/>
  <c r="Z398" i="1" s="1"/>
  <c r="AA398" i="1" s="1"/>
  <c r="K399" i="1" s="1"/>
  <c r="AD491" i="1" l="1"/>
  <c r="AM491" i="1" s="1"/>
  <c r="AF491" i="1"/>
  <c r="AQ491" i="1"/>
  <c r="AG491" i="1"/>
  <c r="AJ491" i="1" s="1"/>
  <c r="AX491" i="1"/>
  <c r="O399" i="1"/>
  <c r="S399" i="1" s="1"/>
  <c r="T399" i="1" s="1"/>
  <c r="N399" i="1"/>
  <c r="Q399" i="1" s="1"/>
  <c r="R399" i="1" s="1"/>
  <c r="Y399" i="1"/>
  <c r="AK491" i="1" l="1"/>
  <c r="V399" i="1"/>
  <c r="L399" i="1" s="1"/>
  <c r="M399" i="1" s="1"/>
  <c r="AP491" i="1"/>
  <c r="AR491" i="1" s="1"/>
  <c r="AN491" i="1"/>
  <c r="W399" i="1"/>
  <c r="X399" i="1" s="1"/>
  <c r="Z399" i="1" s="1"/>
  <c r="AA399" i="1" s="1"/>
  <c r="K400" i="1" s="1"/>
  <c r="AU491" i="1" l="1"/>
  <c r="N400" i="1"/>
  <c r="Q400" i="1" s="1"/>
  <c r="R400" i="1" s="1"/>
  <c r="Y400" i="1"/>
  <c r="O400" i="1"/>
  <c r="S400" i="1" s="1"/>
  <c r="T400" i="1" s="1"/>
  <c r="V400" i="1" l="1"/>
  <c r="L400" i="1" s="1"/>
  <c r="M400" i="1" s="1"/>
  <c r="AE492" i="1"/>
  <c r="AV491" i="1"/>
  <c r="AW491" i="1" s="1"/>
  <c r="AY491" i="1" s="1"/>
  <c r="AZ491" i="1" s="1"/>
  <c r="W400" i="1"/>
  <c r="X400" i="1" s="1"/>
  <c r="Z400" i="1" s="1"/>
  <c r="AA400" i="1" s="1"/>
  <c r="K401" i="1" s="1"/>
  <c r="AD492" i="1" l="1"/>
  <c r="AF492" i="1"/>
  <c r="AQ492" i="1"/>
  <c r="AM492" i="1"/>
  <c r="AX492" i="1"/>
  <c r="AG492" i="1"/>
  <c r="AJ492" i="1" s="1"/>
  <c r="AK492" i="1" s="1"/>
  <c r="Y401" i="1"/>
  <c r="N401" i="1"/>
  <c r="Q401" i="1" s="1"/>
  <c r="R401" i="1" s="1"/>
  <c r="O401" i="1"/>
  <c r="S401" i="1" s="1"/>
  <c r="T401" i="1" s="1"/>
  <c r="AN492" i="1" l="1"/>
  <c r="AP492" i="1"/>
  <c r="AR492" i="1" s="1"/>
  <c r="V401" i="1"/>
  <c r="AU492" i="1" l="1"/>
  <c r="W401" i="1"/>
  <c r="X401" i="1" s="1"/>
  <c r="Z401" i="1" s="1"/>
  <c r="AA401" i="1" s="1"/>
  <c r="K402" i="1" s="1"/>
  <c r="L401" i="1"/>
  <c r="M401" i="1" s="1"/>
  <c r="AE493" i="1" l="1"/>
  <c r="AV492" i="1"/>
  <c r="AW492" i="1" s="1"/>
  <c r="AY492" i="1" s="1"/>
  <c r="AZ492" i="1" s="1"/>
  <c r="N402" i="1"/>
  <c r="Q402" i="1" s="1"/>
  <c r="R402" i="1" s="1"/>
  <c r="O402" i="1"/>
  <c r="S402" i="1" s="1"/>
  <c r="T402" i="1" s="1"/>
  <c r="Y402" i="1"/>
  <c r="AD493" i="1" l="1"/>
  <c r="AF493" i="1"/>
  <c r="AQ493" i="1"/>
  <c r="AM493" i="1"/>
  <c r="AX493" i="1"/>
  <c r="AG493" i="1"/>
  <c r="AJ493" i="1" s="1"/>
  <c r="V402" i="1"/>
  <c r="W402" i="1"/>
  <c r="X402" i="1" s="1"/>
  <c r="Z402" i="1" s="1"/>
  <c r="AA402" i="1" s="1"/>
  <c r="K403" i="1" s="1"/>
  <c r="L402" i="1"/>
  <c r="M402" i="1" s="1"/>
  <c r="AK493" i="1" l="1"/>
  <c r="AP493" i="1"/>
  <c r="AR493" i="1" s="1"/>
  <c r="AN493" i="1"/>
  <c r="Y403" i="1"/>
  <c r="O403" i="1"/>
  <c r="S403" i="1" s="1"/>
  <c r="T403" i="1" s="1"/>
  <c r="N403" i="1"/>
  <c r="Q403" i="1" s="1"/>
  <c r="R403" i="1" s="1"/>
  <c r="AU493" i="1" l="1"/>
  <c r="V403" i="1"/>
  <c r="AV493" i="1" l="1"/>
  <c r="AW493" i="1" s="1"/>
  <c r="AY493" i="1" s="1"/>
  <c r="AZ493" i="1" s="1"/>
  <c r="AE494" i="1"/>
  <c r="L403" i="1"/>
  <c r="M403" i="1" s="1"/>
  <c r="W403" i="1"/>
  <c r="X403" i="1" s="1"/>
  <c r="Z403" i="1" s="1"/>
  <c r="AA403" i="1" s="1"/>
  <c r="K404" i="1" s="1"/>
  <c r="AD494" i="1" l="1"/>
  <c r="AF494" i="1"/>
  <c r="AQ494" i="1"/>
  <c r="AX494" i="1"/>
  <c r="AM494" i="1"/>
  <c r="AG494" i="1"/>
  <c r="AJ494" i="1" s="1"/>
  <c r="O404" i="1"/>
  <c r="S404" i="1" s="1"/>
  <c r="T404" i="1" s="1"/>
  <c r="N404" i="1"/>
  <c r="Q404" i="1" s="1"/>
  <c r="R404" i="1" s="1"/>
  <c r="Y404" i="1"/>
  <c r="AK494" i="1" l="1"/>
  <c r="AN494" i="1"/>
  <c r="AP494" i="1"/>
  <c r="AR494" i="1" s="1"/>
  <c r="V404" i="1"/>
  <c r="W404" i="1" s="1"/>
  <c r="X404" i="1" s="1"/>
  <c r="Z404" i="1" s="1"/>
  <c r="AA404" i="1" s="1"/>
  <c r="K405" i="1" s="1"/>
  <c r="L404" i="1"/>
  <c r="M404" i="1" s="1"/>
  <c r="AU494" i="1" l="1"/>
  <c r="N405" i="1"/>
  <c r="Q405" i="1" s="1"/>
  <c r="R405" i="1" s="1"/>
  <c r="Y405" i="1"/>
  <c r="O405" i="1"/>
  <c r="S405" i="1" s="1"/>
  <c r="T405" i="1" s="1"/>
  <c r="AE495" i="1" l="1"/>
  <c r="AV494" i="1"/>
  <c r="AW494" i="1" s="1"/>
  <c r="AY494" i="1" s="1"/>
  <c r="AZ494" i="1" s="1"/>
  <c r="V405" i="1"/>
  <c r="AD495" i="1" l="1"/>
  <c r="AF495" i="1"/>
  <c r="AQ495" i="1"/>
  <c r="AM495" i="1"/>
  <c r="AG495" i="1"/>
  <c r="AJ495" i="1" s="1"/>
  <c r="AK495" i="1" s="1"/>
  <c r="AX495" i="1"/>
  <c r="W405" i="1"/>
  <c r="X405" i="1" s="1"/>
  <c r="Z405" i="1" s="1"/>
  <c r="AA405" i="1" s="1"/>
  <c r="K406" i="1" s="1"/>
  <c r="L405" i="1"/>
  <c r="M405" i="1" s="1"/>
  <c r="AP495" i="1" l="1"/>
  <c r="AR495" i="1" s="1"/>
  <c r="AN495" i="1"/>
  <c r="N406" i="1"/>
  <c r="Q406" i="1" s="1"/>
  <c r="R406" i="1" s="1"/>
  <c r="O406" i="1"/>
  <c r="S406" i="1" s="1"/>
  <c r="T406" i="1" s="1"/>
  <c r="Y406" i="1"/>
  <c r="AU495" i="1" l="1"/>
  <c r="AE496" i="1" s="1"/>
  <c r="V406" i="1"/>
  <c r="L406" i="1" s="1"/>
  <c r="M406" i="1" s="1"/>
  <c r="W406" i="1"/>
  <c r="X406" i="1" s="1"/>
  <c r="Z406" i="1" s="1"/>
  <c r="AA406" i="1" s="1"/>
  <c r="K407" i="1" s="1"/>
  <c r="AF496" i="1" l="1"/>
  <c r="AQ496" i="1"/>
  <c r="AV495" i="1"/>
  <c r="AW495" i="1" s="1"/>
  <c r="AY495" i="1" s="1"/>
  <c r="AZ495" i="1" s="1"/>
  <c r="O407" i="1"/>
  <c r="S407" i="1" s="1"/>
  <c r="T407" i="1" s="1"/>
  <c r="Y407" i="1"/>
  <c r="N407" i="1"/>
  <c r="Q407" i="1" s="1"/>
  <c r="R407" i="1" s="1"/>
  <c r="AD496" i="1" l="1"/>
  <c r="AX496" i="1" s="1"/>
  <c r="V407" i="1"/>
  <c r="W407" i="1" s="1"/>
  <c r="X407" i="1" s="1"/>
  <c r="Z407" i="1" s="1"/>
  <c r="AA407" i="1" s="1"/>
  <c r="K408" i="1" s="1"/>
  <c r="AG496" i="1"/>
  <c r="AJ496" i="1" s="1"/>
  <c r="AK496" i="1" s="1"/>
  <c r="AM496" i="1"/>
  <c r="AN496" i="1" s="1"/>
  <c r="L407" i="1"/>
  <c r="M407" i="1" s="1"/>
  <c r="AP496" i="1" l="1"/>
  <c r="AR496" i="1" s="1"/>
  <c r="AU496" i="1" s="1"/>
  <c r="Y408" i="1"/>
  <c r="O408" i="1"/>
  <c r="S408" i="1" s="1"/>
  <c r="T408" i="1" s="1"/>
  <c r="N408" i="1"/>
  <c r="Q408" i="1" s="1"/>
  <c r="R408" i="1" s="1"/>
  <c r="AE497" i="1" l="1"/>
  <c r="AV496" i="1"/>
  <c r="AW496" i="1" s="1"/>
  <c r="AY496" i="1" s="1"/>
  <c r="AZ496" i="1" s="1"/>
  <c r="V408" i="1"/>
  <c r="W408" i="1" s="1"/>
  <c r="X408" i="1" s="1"/>
  <c r="Z408" i="1" s="1"/>
  <c r="AA408" i="1" s="1"/>
  <c r="K409" i="1" s="1"/>
  <c r="L408" i="1"/>
  <c r="M408" i="1" s="1"/>
  <c r="AD497" i="1" l="1"/>
  <c r="AF497" i="1"/>
  <c r="AQ497" i="1"/>
  <c r="AG497" i="1"/>
  <c r="AJ497" i="1" s="1"/>
  <c r="AX497" i="1"/>
  <c r="AM497" i="1"/>
  <c r="N409" i="1"/>
  <c r="Q409" i="1" s="1"/>
  <c r="R409" i="1" s="1"/>
  <c r="Y409" i="1"/>
  <c r="O409" i="1"/>
  <c r="S409" i="1" s="1"/>
  <c r="T409" i="1" s="1"/>
  <c r="AK497" i="1" l="1"/>
  <c r="AP497" i="1"/>
  <c r="AR497" i="1" s="1"/>
  <c r="AN497" i="1"/>
  <c r="V409" i="1"/>
  <c r="W409" i="1" s="1"/>
  <c r="X409" i="1" s="1"/>
  <c r="Z409" i="1" s="1"/>
  <c r="AA409" i="1" s="1"/>
  <c r="K410" i="1" s="1"/>
  <c r="AU497" i="1" l="1"/>
  <c r="L409" i="1"/>
  <c r="M409" i="1" s="1"/>
  <c r="N410" i="1"/>
  <c r="Q410" i="1" s="1"/>
  <c r="Y410" i="1"/>
  <c r="O410" i="1"/>
  <c r="S410" i="1" s="1"/>
  <c r="AE498" i="1" l="1"/>
  <c r="AV497" i="1"/>
  <c r="AW497" i="1" s="1"/>
  <c r="AY497" i="1" s="1"/>
  <c r="AZ497" i="1" s="1"/>
  <c r="R410" i="1"/>
  <c r="T410" i="1"/>
  <c r="AD498" i="1" l="1"/>
  <c r="AF498" i="1"/>
  <c r="AQ498" i="1"/>
  <c r="AM498" i="1"/>
  <c r="AX498" i="1"/>
  <c r="AG498" i="1"/>
  <c r="AJ498" i="1" s="1"/>
  <c r="V410" i="1"/>
  <c r="AK498" i="1" l="1"/>
  <c r="AP498" i="1"/>
  <c r="AR498" i="1" s="1"/>
  <c r="AN498" i="1"/>
  <c r="W410" i="1"/>
  <c r="X410" i="1" s="1"/>
  <c r="Z410" i="1" s="1"/>
  <c r="AA410" i="1" s="1"/>
  <c r="K411" i="1" s="1"/>
  <c r="L410" i="1"/>
  <c r="M410" i="1" s="1"/>
  <c r="AU498" i="1" l="1"/>
  <c r="N411" i="1"/>
  <c r="Q411" i="1" s="1"/>
  <c r="R411" i="1" s="1"/>
  <c r="O411" i="1"/>
  <c r="S411" i="1" s="1"/>
  <c r="T411" i="1" s="1"/>
  <c r="Y411" i="1"/>
  <c r="AE499" i="1" l="1"/>
  <c r="AV498" i="1"/>
  <c r="AW498" i="1" s="1"/>
  <c r="AY498" i="1" s="1"/>
  <c r="AZ498" i="1" s="1"/>
  <c r="V411" i="1"/>
  <c r="AD499" i="1" l="1"/>
  <c r="AF499" i="1"/>
  <c r="AQ499" i="1"/>
  <c r="AG499" i="1"/>
  <c r="AJ499" i="1" s="1"/>
  <c r="AX499" i="1"/>
  <c r="AM499" i="1"/>
  <c r="W411" i="1"/>
  <c r="X411" i="1" s="1"/>
  <c r="Z411" i="1" s="1"/>
  <c r="AA411" i="1" s="1"/>
  <c r="K412" i="1" s="1"/>
  <c r="L411" i="1"/>
  <c r="M411" i="1" s="1"/>
  <c r="AK499" i="1" l="1"/>
  <c r="AP499" i="1"/>
  <c r="AR499" i="1" s="1"/>
  <c r="AN499" i="1"/>
  <c r="N412" i="1"/>
  <c r="Q412" i="1" s="1"/>
  <c r="R412" i="1" s="1"/>
  <c r="O412" i="1"/>
  <c r="S412" i="1" s="1"/>
  <c r="T412" i="1" s="1"/>
  <c r="Y412" i="1"/>
  <c r="AU499" i="1" l="1"/>
  <c r="V412" i="1"/>
  <c r="AE500" i="1" l="1"/>
  <c r="AV499" i="1"/>
  <c r="AW499" i="1" s="1"/>
  <c r="AY499" i="1" s="1"/>
  <c r="AZ499" i="1" s="1"/>
  <c r="L412" i="1"/>
  <c r="M412" i="1" s="1"/>
  <c r="W412" i="1"/>
  <c r="X412" i="1" s="1"/>
  <c r="Z412" i="1" s="1"/>
  <c r="AA412" i="1" s="1"/>
  <c r="K413" i="1" s="1"/>
  <c r="AD500" i="1" l="1"/>
  <c r="AF500" i="1"/>
  <c r="AQ500" i="1"/>
  <c r="AG500" i="1"/>
  <c r="AJ500" i="1" s="1"/>
  <c r="AM500" i="1"/>
  <c r="AX500" i="1"/>
  <c r="N413" i="1"/>
  <c r="Q413" i="1" s="1"/>
  <c r="R413" i="1" s="1"/>
  <c r="Y413" i="1"/>
  <c r="O413" i="1"/>
  <c r="S413" i="1" s="1"/>
  <c r="T413" i="1" s="1"/>
  <c r="AK500" i="1" l="1"/>
  <c r="AN500" i="1"/>
  <c r="AP500" i="1"/>
  <c r="V413" i="1"/>
  <c r="AR500" i="1" l="1"/>
  <c r="AU500" i="1" s="1"/>
  <c r="L413" i="1"/>
  <c r="M413" i="1" s="1"/>
  <c r="W413" i="1"/>
  <c r="X413" i="1" s="1"/>
  <c r="Z413" i="1" s="1"/>
  <c r="AA413" i="1" s="1"/>
  <c r="K414" i="1" s="1"/>
  <c r="AE501" i="1" l="1"/>
  <c r="AQ501" i="1" s="1"/>
  <c r="AV500" i="1"/>
  <c r="AW500" i="1" s="1"/>
  <c r="AY500" i="1" s="1"/>
  <c r="AZ500" i="1" s="1"/>
  <c r="N414" i="1"/>
  <c r="Q414" i="1" s="1"/>
  <c r="R414" i="1" s="1"/>
  <c r="Y414" i="1"/>
  <c r="O414" i="1"/>
  <c r="S414" i="1" s="1"/>
  <c r="T414" i="1" s="1"/>
  <c r="AD501" i="1" l="1"/>
  <c r="AM501" i="1" s="1"/>
  <c r="AG501" i="1"/>
  <c r="AJ501" i="1" s="1"/>
  <c r="AX501" i="1"/>
  <c r="AF501" i="1"/>
  <c r="AP501" i="1"/>
  <c r="AN501" i="1"/>
  <c r="V414" i="1"/>
  <c r="AK501" i="1" l="1"/>
  <c r="AR501" i="1"/>
  <c r="AU501" i="1" s="1"/>
  <c r="L414" i="1"/>
  <c r="M414" i="1" s="1"/>
  <c r="W414" i="1"/>
  <c r="X414" i="1" s="1"/>
  <c r="Z414" i="1" s="1"/>
  <c r="AA414" i="1" s="1"/>
  <c r="K415" i="1" s="1"/>
  <c r="AE502" i="1" l="1"/>
  <c r="AV501" i="1"/>
  <c r="AW501" i="1" s="1"/>
  <c r="AY501" i="1" s="1"/>
  <c r="AZ501" i="1" s="1"/>
  <c r="Y415" i="1"/>
  <c r="N415" i="1"/>
  <c r="Q415" i="1" s="1"/>
  <c r="R415" i="1" s="1"/>
  <c r="O415" i="1"/>
  <c r="S415" i="1" s="1"/>
  <c r="T415" i="1" s="1"/>
  <c r="AD502" i="1" l="1"/>
  <c r="AF502" i="1"/>
  <c r="AQ502" i="1"/>
  <c r="AM502" i="1"/>
  <c r="AX502" i="1"/>
  <c r="AG502" i="1"/>
  <c r="AJ502" i="1" s="1"/>
  <c r="AK502" i="1" s="1"/>
  <c r="V415" i="1"/>
  <c r="AN502" i="1" l="1"/>
  <c r="AP502" i="1"/>
  <c r="AR502" i="1" s="1"/>
  <c r="W415" i="1"/>
  <c r="X415" i="1" s="1"/>
  <c r="Z415" i="1" s="1"/>
  <c r="AA415" i="1" s="1"/>
  <c r="K416" i="1" s="1"/>
  <c r="L415" i="1"/>
  <c r="M415" i="1" s="1"/>
  <c r="AU502" i="1" l="1"/>
  <c r="N416" i="1"/>
  <c r="Q416" i="1" s="1"/>
  <c r="R416" i="1" s="1"/>
  <c r="O416" i="1"/>
  <c r="S416" i="1" s="1"/>
  <c r="T416" i="1" s="1"/>
  <c r="Y416" i="1"/>
  <c r="AE503" i="1" l="1"/>
  <c r="AV502" i="1"/>
  <c r="AW502" i="1" s="1"/>
  <c r="AY502" i="1" s="1"/>
  <c r="AZ502" i="1" s="1"/>
  <c r="V416" i="1"/>
  <c r="AD503" i="1" l="1"/>
  <c r="AF503" i="1"/>
  <c r="AQ503" i="1"/>
  <c r="AG503" i="1"/>
  <c r="AJ503" i="1" s="1"/>
  <c r="AX503" i="1"/>
  <c r="AM503" i="1"/>
  <c r="L416" i="1"/>
  <c r="M416" i="1" s="1"/>
  <c r="W416" i="1"/>
  <c r="X416" i="1" s="1"/>
  <c r="Z416" i="1" s="1"/>
  <c r="AA416" i="1" s="1"/>
  <c r="K417" i="1" s="1"/>
  <c r="AK503" i="1" l="1"/>
  <c r="AP503" i="1"/>
  <c r="AR503" i="1" s="1"/>
  <c r="AN503" i="1"/>
  <c r="Y417" i="1"/>
  <c r="O417" i="1"/>
  <c r="S417" i="1" s="1"/>
  <c r="T417" i="1" s="1"/>
  <c r="N417" i="1"/>
  <c r="Q417" i="1" s="1"/>
  <c r="R417" i="1" s="1"/>
  <c r="V417" i="1" l="1"/>
  <c r="AU503" i="1"/>
  <c r="AE504" i="1" s="1"/>
  <c r="W417" i="1"/>
  <c r="X417" i="1" s="1"/>
  <c r="Z417" i="1" s="1"/>
  <c r="AA417" i="1" s="1"/>
  <c r="K418" i="1" s="1"/>
  <c r="L417" i="1"/>
  <c r="M417" i="1" s="1"/>
  <c r="AF504" i="1" l="1"/>
  <c r="AQ504" i="1"/>
  <c r="AV503" i="1"/>
  <c r="AW503" i="1" s="1"/>
  <c r="AY503" i="1" s="1"/>
  <c r="AZ503" i="1" s="1"/>
  <c r="Y418" i="1"/>
  <c r="O418" i="1"/>
  <c r="S418" i="1" s="1"/>
  <c r="T418" i="1" s="1"/>
  <c r="N418" i="1"/>
  <c r="Q418" i="1" s="1"/>
  <c r="R418" i="1" s="1"/>
  <c r="V418" i="1" s="1"/>
  <c r="AD504" i="1" l="1"/>
  <c r="AX504" i="1" s="1"/>
  <c r="AM504" i="1"/>
  <c r="AN504" i="1" s="1"/>
  <c r="AG504" i="1"/>
  <c r="AJ504" i="1" s="1"/>
  <c r="AK504" i="1" s="1"/>
  <c r="W418" i="1"/>
  <c r="X418" i="1" s="1"/>
  <c r="Z418" i="1" s="1"/>
  <c r="AA418" i="1" s="1"/>
  <c r="K419" i="1" s="1"/>
  <c r="L418" i="1"/>
  <c r="M418" i="1" s="1"/>
  <c r="AP504" i="1" l="1"/>
  <c r="AR504" i="1" s="1"/>
  <c r="AU504" i="1" s="1"/>
  <c r="N419" i="1"/>
  <c r="Q419" i="1" s="1"/>
  <c r="R419" i="1" s="1"/>
  <c r="Y419" i="1"/>
  <c r="O419" i="1"/>
  <c r="S419" i="1" s="1"/>
  <c r="T419" i="1" s="1"/>
  <c r="AV504" i="1" l="1"/>
  <c r="AW504" i="1" s="1"/>
  <c r="AY504" i="1" s="1"/>
  <c r="AZ504" i="1" s="1"/>
  <c r="AE505" i="1"/>
  <c r="AQ505" i="1" s="1"/>
  <c r="V419" i="1"/>
  <c r="AD505" i="1" l="1"/>
  <c r="AX505" i="1" s="1"/>
  <c r="AM505" i="1"/>
  <c r="AN505" i="1" s="1"/>
  <c r="AG505" i="1"/>
  <c r="AJ505" i="1" s="1"/>
  <c r="AF505" i="1"/>
  <c r="W419" i="1"/>
  <c r="X419" i="1" s="1"/>
  <c r="Z419" i="1" s="1"/>
  <c r="AA419" i="1" s="1"/>
  <c r="K420" i="1" s="1"/>
  <c r="L419" i="1"/>
  <c r="M419" i="1" s="1"/>
  <c r="AP505" i="1" l="1"/>
  <c r="AK505" i="1"/>
  <c r="AR505" i="1"/>
  <c r="AU505" i="1" s="1"/>
  <c r="O420" i="1"/>
  <c r="S420" i="1" s="1"/>
  <c r="T420" i="1" s="1"/>
  <c r="N420" i="1"/>
  <c r="Q420" i="1" s="1"/>
  <c r="R420" i="1" s="1"/>
  <c r="Y420" i="1"/>
  <c r="V420" i="1" l="1"/>
  <c r="AV505" i="1"/>
  <c r="AW505" i="1" s="1"/>
  <c r="AY505" i="1" s="1"/>
  <c r="AZ505" i="1" s="1"/>
  <c r="AE506" i="1"/>
  <c r="W420" i="1"/>
  <c r="X420" i="1" s="1"/>
  <c r="Z420" i="1" s="1"/>
  <c r="AA420" i="1" s="1"/>
  <c r="K421" i="1" s="1"/>
  <c r="L420" i="1"/>
  <c r="M420" i="1" s="1"/>
  <c r="AD506" i="1" l="1"/>
  <c r="AF506" i="1"/>
  <c r="AQ506" i="1"/>
  <c r="AX506" i="1"/>
  <c r="AM506" i="1"/>
  <c r="AG506" i="1"/>
  <c r="AJ506" i="1" s="1"/>
  <c r="AK506" i="1" s="1"/>
  <c r="Y421" i="1"/>
  <c r="O421" i="1"/>
  <c r="S421" i="1" s="1"/>
  <c r="T421" i="1" s="1"/>
  <c r="N421" i="1"/>
  <c r="Q421" i="1" s="1"/>
  <c r="R421" i="1" s="1"/>
  <c r="V421" i="1" l="1"/>
  <c r="AN506" i="1"/>
  <c r="AP506" i="1"/>
  <c r="AR506" i="1" s="1"/>
  <c r="L421" i="1"/>
  <c r="M421" i="1" s="1"/>
  <c r="W421" i="1"/>
  <c r="X421" i="1" s="1"/>
  <c r="Z421" i="1" s="1"/>
  <c r="AA421" i="1" s="1"/>
  <c r="K422" i="1" s="1"/>
  <c r="AU506" i="1" l="1"/>
  <c r="N422" i="1"/>
  <c r="Q422" i="1" s="1"/>
  <c r="R422" i="1" s="1"/>
  <c r="Y422" i="1"/>
  <c r="O422" i="1"/>
  <c r="S422" i="1" s="1"/>
  <c r="T422" i="1" s="1"/>
  <c r="AV506" i="1" l="1"/>
  <c r="AW506" i="1" s="1"/>
  <c r="AY506" i="1" s="1"/>
  <c r="AZ506" i="1" s="1"/>
  <c r="AE507" i="1"/>
  <c r="V422" i="1"/>
  <c r="AD507" i="1" l="1"/>
  <c r="AF507" i="1"/>
  <c r="AQ507" i="1"/>
  <c r="AM507" i="1"/>
  <c r="AX507" i="1"/>
  <c r="AG507" i="1"/>
  <c r="AJ507" i="1" s="1"/>
  <c r="W422" i="1"/>
  <c r="X422" i="1" s="1"/>
  <c r="Z422" i="1" s="1"/>
  <c r="AA422" i="1" s="1"/>
  <c r="K423" i="1" s="1"/>
  <c r="L422" i="1"/>
  <c r="M422" i="1" s="1"/>
  <c r="AK507" i="1" l="1"/>
  <c r="AN507" i="1"/>
  <c r="AP507" i="1"/>
  <c r="AR507" i="1" s="1"/>
  <c r="N423" i="1"/>
  <c r="Q423" i="1" s="1"/>
  <c r="R423" i="1" s="1"/>
  <c r="Y423" i="1"/>
  <c r="O423" i="1"/>
  <c r="S423" i="1" s="1"/>
  <c r="T423" i="1" s="1"/>
  <c r="AU507" i="1" l="1"/>
  <c r="V423" i="1"/>
  <c r="AV507" i="1" l="1"/>
  <c r="AW507" i="1" s="1"/>
  <c r="AY507" i="1" s="1"/>
  <c r="AZ507" i="1" s="1"/>
  <c r="AE508" i="1"/>
  <c r="W423" i="1"/>
  <c r="X423" i="1" s="1"/>
  <c r="Z423" i="1" s="1"/>
  <c r="AA423" i="1" s="1"/>
  <c r="K424" i="1" s="1"/>
  <c r="L423" i="1"/>
  <c r="M423" i="1" s="1"/>
  <c r="AD508" i="1" l="1"/>
  <c r="AF508" i="1"/>
  <c r="AQ508" i="1"/>
  <c r="AG508" i="1"/>
  <c r="AJ508" i="1" s="1"/>
  <c r="AX508" i="1"/>
  <c r="AM508" i="1"/>
  <c r="N424" i="1"/>
  <c r="Q424" i="1" s="1"/>
  <c r="R424" i="1" s="1"/>
  <c r="O424" i="1"/>
  <c r="S424" i="1" s="1"/>
  <c r="T424" i="1" s="1"/>
  <c r="Y424" i="1"/>
  <c r="AK508" i="1" l="1"/>
  <c r="AN508" i="1"/>
  <c r="AP508" i="1"/>
  <c r="AR508" i="1" s="1"/>
  <c r="V424" i="1"/>
  <c r="AU508" i="1" l="1"/>
  <c r="W424" i="1"/>
  <c r="X424" i="1" s="1"/>
  <c r="Z424" i="1" s="1"/>
  <c r="AA424" i="1" s="1"/>
  <c r="K425" i="1" s="1"/>
  <c r="L424" i="1"/>
  <c r="M424" i="1" s="1"/>
  <c r="AE509" i="1" l="1"/>
  <c r="AV508" i="1"/>
  <c r="AW508" i="1" s="1"/>
  <c r="AY508" i="1" s="1"/>
  <c r="AZ508" i="1" s="1"/>
  <c r="O425" i="1"/>
  <c r="S425" i="1" s="1"/>
  <c r="T425" i="1" s="1"/>
  <c r="N425" i="1"/>
  <c r="Q425" i="1" s="1"/>
  <c r="R425" i="1" s="1"/>
  <c r="Y425" i="1"/>
  <c r="AD509" i="1" l="1"/>
  <c r="V425" i="1"/>
  <c r="AF509" i="1"/>
  <c r="AQ509" i="1"/>
  <c r="AX509" i="1"/>
  <c r="AG509" i="1"/>
  <c r="AJ509" i="1" s="1"/>
  <c r="AM509" i="1"/>
  <c r="L425" i="1"/>
  <c r="M425" i="1" s="1"/>
  <c r="W425" i="1"/>
  <c r="X425" i="1" s="1"/>
  <c r="Z425" i="1" s="1"/>
  <c r="AA425" i="1" s="1"/>
  <c r="K426" i="1" s="1"/>
  <c r="AK509" i="1" l="1"/>
  <c r="AP509" i="1"/>
  <c r="AR509" i="1" s="1"/>
  <c r="AN509" i="1"/>
  <c r="Y426" i="1"/>
  <c r="N426" i="1"/>
  <c r="Q426" i="1" s="1"/>
  <c r="R426" i="1" s="1"/>
  <c r="O426" i="1"/>
  <c r="S426" i="1" s="1"/>
  <c r="T426" i="1" s="1"/>
  <c r="AU509" i="1" l="1"/>
  <c r="V426" i="1"/>
  <c r="AE510" i="1" l="1"/>
  <c r="AV509" i="1"/>
  <c r="AW509" i="1" s="1"/>
  <c r="AY509" i="1" s="1"/>
  <c r="AZ509" i="1" s="1"/>
  <c r="W426" i="1"/>
  <c r="X426" i="1" s="1"/>
  <c r="Z426" i="1" s="1"/>
  <c r="AA426" i="1" s="1"/>
  <c r="K427" i="1" s="1"/>
  <c r="L426" i="1"/>
  <c r="M426" i="1" s="1"/>
  <c r="AD510" i="1" l="1"/>
  <c r="AF510" i="1"/>
  <c r="AQ510" i="1"/>
  <c r="AG510" i="1"/>
  <c r="AJ510" i="1" s="1"/>
  <c r="AX510" i="1"/>
  <c r="AM510" i="1"/>
  <c r="N427" i="1"/>
  <c r="Q427" i="1" s="1"/>
  <c r="R427" i="1" s="1"/>
  <c r="Y427" i="1"/>
  <c r="O427" i="1"/>
  <c r="S427" i="1" s="1"/>
  <c r="T427" i="1" s="1"/>
  <c r="AK510" i="1" l="1"/>
  <c r="AN510" i="1"/>
  <c r="AP510" i="1"/>
  <c r="V427" i="1"/>
  <c r="AR510" i="1" l="1"/>
  <c r="AU510" i="1" s="1"/>
  <c r="L427" i="1"/>
  <c r="M427" i="1" s="1"/>
  <c r="W427" i="1"/>
  <c r="X427" i="1" s="1"/>
  <c r="Z427" i="1" s="1"/>
  <c r="AA427" i="1" s="1"/>
  <c r="K428" i="1" s="1"/>
  <c r="AE511" i="1" l="1"/>
  <c r="AV510" i="1"/>
  <c r="AW510" i="1" s="1"/>
  <c r="AY510" i="1" s="1"/>
  <c r="AZ510" i="1" s="1"/>
  <c r="Y428" i="1"/>
  <c r="O428" i="1"/>
  <c r="S428" i="1" s="1"/>
  <c r="T428" i="1" s="1"/>
  <c r="N428" i="1"/>
  <c r="Q428" i="1" s="1"/>
  <c r="R428" i="1" s="1"/>
  <c r="AD511" i="1" l="1"/>
  <c r="AM511" i="1" s="1"/>
  <c r="AF511" i="1"/>
  <c r="AQ511" i="1"/>
  <c r="AX511" i="1"/>
  <c r="AG511" i="1"/>
  <c r="AJ511" i="1" s="1"/>
  <c r="V428" i="1"/>
  <c r="AP511" i="1"/>
  <c r="AR511" i="1" s="1"/>
  <c r="AN511" i="1"/>
  <c r="L428" i="1"/>
  <c r="M428" i="1" s="1"/>
  <c r="W428" i="1"/>
  <c r="X428" i="1" s="1"/>
  <c r="Z428" i="1" s="1"/>
  <c r="AA428" i="1" s="1"/>
  <c r="K429" i="1" s="1"/>
  <c r="AK511" i="1" l="1"/>
  <c r="AU511" i="1" s="1"/>
  <c r="N429" i="1"/>
  <c r="Q429" i="1" s="1"/>
  <c r="R429" i="1" s="1"/>
  <c r="Y429" i="1"/>
  <c r="O429" i="1"/>
  <c r="S429" i="1" s="1"/>
  <c r="T429" i="1" s="1"/>
  <c r="AE512" i="1" l="1"/>
  <c r="AV511" i="1"/>
  <c r="AW511" i="1" s="1"/>
  <c r="AY511" i="1" s="1"/>
  <c r="AZ511" i="1" s="1"/>
  <c r="V429" i="1"/>
  <c r="AD512" i="1" l="1"/>
  <c r="AF512" i="1"/>
  <c r="AQ512" i="1"/>
  <c r="AG512" i="1"/>
  <c r="AJ512" i="1" s="1"/>
  <c r="AK512" i="1" s="1"/>
  <c r="AM512" i="1"/>
  <c r="AX512" i="1"/>
  <c r="L429" i="1"/>
  <c r="M429" i="1" s="1"/>
  <c r="W429" i="1"/>
  <c r="X429" i="1" s="1"/>
  <c r="Z429" i="1" s="1"/>
  <c r="AA429" i="1" s="1"/>
  <c r="K430" i="1" s="1"/>
  <c r="AN512" i="1" l="1"/>
  <c r="AP512" i="1"/>
  <c r="N430" i="1"/>
  <c r="Q430" i="1" s="1"/>
  <c r="R430" i="1" s="1"/>
  <c r="Y430" i="1"/>
  <c r="O430" i="1"/>
  <c r="S430" i="1" s="1"/>
  <c r="T430" i="1" s="1"/>
  <c r="V430" i="1" l="1"/>
  <c r="L430" i="1" s="1"/>
  <c r="M430" i="1" s="1"/>
  <c r="AR512" i="1"/>
  <c r="AU512" i="1" s="1"/>
  <c r="W430" i="1" l="1"/>
  <c r="X430" i="1" s="1"/>
  <c r="Z430" i="1" s="1"/>
  <c r="AA430" i="1" s="1"/>
  <c r="K431" i="1" s="1"/>
  <c r="N431" i="1" s="1"/>
  <c r="Q431" i="1" s="1"/>
  <c r="R431" i="1" s="1"/>
  <c r="AE513" i="1"/>
  <c r="AQ513" i="1" s="1"/>
  <c r="AV512" i="1"/>
  <c r="AW512" i="1" s="1"/>
  <c r="AY512" i="1" s="1"/>
  <c r="AZ512" i="1" s="1"/>
  <c r="Y431" i="1"/>
  <c r="O431" i="1"/>
  <c r="S431" i="1" s="1"/>
  <c r="T431" i="1" s="1"/>
  <c r="AD513" i="1" l="1"/>
  <c r="AG513" i="1" s="1"/>
  <c r="AJ513" i="1" s="1"/>
  <c r="V431" i="1"/>
  <c r="AM513" i="1"/>
  <c r="AN513" i="1" s="1"/>
  <c r="AX513" i="1"/>
  <c r="AF513" i="1"/>
  <c r="AK513" i="1" s="1"/>
  <c r="L431" i="1"/>
  <c r="M431" i="1" s="1"/>
  <c r="W431" i="1"/>
  <c r="X431" i="1" s="1"/>
  <c r="Z431" i="1" s="1"/>
  <c r="AA431" i="1" s="1"/>
  <c r="K432" i="1" s="1"/>
  <c r="AP513" i="1" l="1"/>
  <c r="AR513" i="1" s="1"/>
  <c r="AU513" i="1" s="1"/>
  <c r="Y432" i="1"/>
  <c r="N432" i="1"/>
  <c r="Q432" i="1" s="1"/>
  <c r="R432" i="1" s="1"/>
  <c r="O432" i="1"/>
  <c r="S432" i="1" s="1"/>
  <c r="T432" i="1" s="1"/>
  <c r="AV513" i="1" l="1"/>
  <c r="AW513" i="1" s="1"/>
  <c r="AY513" i="1" s="1"/>
  <c r="AZ513" i="1" s="1"/>
  <c r="AE514" i="1"/>
  <c r="V432" i="1"/>
  <c r="AD514" i="1" l="1"/>
  <c r="AM514" i="1" s="1"/>
  <c r="AF514" i="1"/>
  <c r="AQ514" i="1"/>
  <c r="AG514" i="1"/>
  <c r="AJ514" i="1" s="1"/>
  <c r="AX514" i="1"/>
  <c r="AP514" i="1"/>
  <c r="AN514" i="1"/>
  <c r="L432" i="1"/>
  <c r="M432" i="1" s="1"/>
  <c r="W432" i="1"/>
  <c r="X432" i="1" s="1"/>
  <c r="Z432" i="1" s="1"/>
  <c r="AA432" i="1" s="1"/>
  <c r="K433" i="1" s="1"/>
  <c r="AK514" i="1" l="1"/>
  <c r="AR514" i="1"/>
  <c r="AU514" i="1" s="1"/>
  <c r="N433" i="1"/>
  <c r="Q433" i="1" s="1"/>
  <c r="R433" i="1" s="1"/>
  <c r="O433" i="1"/>
  <c r="S433" i="1" s="1"/>
  <c r="T433" i="1" s="1"/>
  <c r="Y433" i="1"/>
  <c r="AV514" i="1" l="1"/>
  <c r="AW514" i="1" s="1"/>
  <c r="AY514" i="1" s="1"/>
  <c r="AZ514" i="1" s="1"/>
  <c r="AE515" i="1"/>
  <c r="V433" i="1"/>
  <c r="AD515" i="1" l="1"/>
  <c r="AF515" i="1"/>
  <c r="AQ515" i="1"/>
  <c r="AG515" i="1"/>
  <c r="AJ515" i="1" s="1"/>
  <c r="AM515" i="1"/>
  <c r="AX515" i="1"/>
  <c r="W433" i="1"/>
  <c r="X433" i="1" s="1"/>
  <c r="Z433" i="1" s="1"/>
  <c r="AA433" i="1" s="1"/>
  <c r="K434" i="1" s="1"/>
  <c r="L433" i="1"/>
  <c r="M433" i="1" s="1"/>
  <c r="AK515" i="1" l="1"/>
  <c r="AN515" i="1"/>
  <c r="AP515" i="1"/>
  <c r="AR515" i="1" s="1"/>
  <c r="O434" i="1"/>
  <c r="S434" i="1" s="1"/>
  <c r="T434" i="1" s="1"/>
  <c r="N434" i="1"/>
  <c r="Q434" i="1" s="1"/>
  <c r="R434" i="1" s="1"/>
  <c r="Y434" i="1"/>
  <c r="V434" i="1" l="1"/>
  <c r="L434" i="1" s="1"/>
  <c r="M434" i="1" s="1"/>
  <c r="AU515" i="1"/>
  <c r="W434" i="1"/>
  <c r="X434" i="1" s="1"/>
  <c r="Z434" i="1" s="1"/>
  <c r="AA434" i="1" s="1"/>
  <c r="K435" i="1" s="1"/>
  <c r="AV515" i="1" l="1"/>
  <c r="AW515" i="1" s="1"/>
  <c r="AY515" i="1" s="1"/>
  <c r="AZ515" i="1" s="1"/>
  <c r="AE516" i="1"/>
  <c r="Y435" i="1"/>
  <c r="O435" i="1"/>
  <c r="S435" i="1" s="1"/>
  <c r="T435" i="1" s="1"/>
  <c r="N435" i="1"/>
  <c r="Q435" i="1" s="1"/>
  <c r="R435" i="1" s="1"/>
  <c r="AD516" i="1" l="1"/>
  <c r="AG516" i="1" s="1"/>
  <c r="AJ516" i="1" s="1"/>
  <c r="AX516" i="1"/>
  <c r="AF516" i="1"/>
  <c r="AK516" i="1" s="1"/>
  <c r="AQ516" i="1"/>
  <c r="AM516" i="1"/>
  <c r="AN516" i="1" s="1"/>
  <c r="V435" i="1"/>
  <c r="L435" i="1"/>
  <c r="M435" i="1" s="1"/>
  <c r="W435" i="1"/>
  <c r="X435" i="1" s="1"/>
  <c r="Z435" i="1" s="1"/>
  <c r="AA435" i="1" s="1"/>
  <c r="K436" i="1" s="1"/>
  <c r="AP516" i="1" l="1"/>
  <c r="O436" i="1"/>
  <c r="S436" i="1" s="1"/>
  <c r="T436" i="1" s="1"/>
  <c r="Y436" i="1"/>
  <c r="N436" i="1"/>
  <c r="Q436" i="1" s="1"/>
  <c r="R436" i="1" s="1"/>
  <c r="AR516" i="1" l="1"/>
  <c r="AU516" i="1" s="1"/>
  <c r="V436" i="1"/>
  <c r="L436" i="1" s="1"/>
  <c r="M436" i="1" s="1"/>
  <c r="AE517" i="1" l="1"/>
  <c r="AV516" i="1"/>
  <c r="AW516" i="1" s="1"/>
  <c r="AY516" i="1" s="1"/>
  <c r="AZ516" i="1" s="1"/>
  <c r="W436" i="1"/>
  <c r="X436" i="1" s="1"/>
  <c r="Z436" i="1" s="1"/>
  <c r="AA436" i="1" s="1"/>
  <c r="K437" i="1" s="1"/>
  <c r="O437" i="1" s="1"/>
  <c r="S437" i="1" s="1"/>
  <c r="T437" i="1" s="1"/>
  <c r="AF517" i="1"/>
  <c r="AQ517" i="1"/>
  <c r="Y437" i="1"/>
  <c r="AD517" i="1" l="1"/>
  <c r="N437" i="1"/>
  <c r="Q437" i="1" s="1"/>
  <c r="R437" i="1" s="1"/>
  <c r="V437" i="1" s="1"/>
  <c r="L437" i="1" s="1"/>
  <c r="M437" i="1" s="1"/>
  <c r="AG517" i="1" l="1"/>
  <c r="AJ517" i="1" s="1"/>
  <c r="AK517" i="1" s="1"/>
  <c r="AM517" i="1"/>
  <c r="AX517" i="1"/>
  <c r="W437" i="1"/>
  <c r="X437" i="1" s="1"/>
  <c r="Z437" i="1" s="1"/>
  <c r="AA437" i="1" s="1"/>
  <c r="K438" i="1" s="1"/>
  <c r="Y438" i="1" s="1"/>
  <c r="AN517" i="1" l="1"/>
  <c r="AP517" i="1"/>
  <c r="AR517" i="1" s="1"/>
  <c r="AU517" i="1" s="1"/>
  <c r="AV517" i="1" s="1"/>
  <c r="AW517" i="1" s="1"/>
  <c r="AY517" i="1" s="1"/>
  <c r="AZ517" i="1" s="1"/>
  <c r="N438" i="1"/>
  <c r="Q438" i="1" s="1"/>
  <c r="R438" i="1" s="1"/>
  <c r="O438" i="1"/>
  <c r="S438" i="1" s="1"/>
  <c r="T438" i="1" s="1"/>
  <c r="AD518" i="1" l="1"/>
  <c r="AE518" i="1"/>
  <c r="AF518" i="1" s="1"/>
  <c r="V438" i="1"/>
  <c r="AM518" i="1"/>
  <c r="AG518" i="1"/>
  <c r="AJ518" i="1" s="1"/>
  <c r="AX518" i="1"/>
  <c r="AQ518" i="1" l="1"/>
  <c r="AK518" i="1"/>
  <c r="L438" i="1"/>
  <c r="M438" i="1" s="1"/>
  <c r="W438" i="1"/>
  <c r="X438" i="1" s="1"/>
  <c r="Z438" i="1" s="1"/>
  <c r="AA438" i="1" s="1"/>
  <c r="K439" i="1" s="1"/>
  <c r="AP518" i="1"/>
  <c r="AN518" i="1"/>
  <c r="AR518" i="1" l="1"/>
  <c r="AU518" i="1" s="1"/>
  <c r="AE519" i="1" s="1"/>
  <c r="O439" i="1"/>
  <c r="S439" i="1" s="1"/>
  <c r="T439" i="1" s="1"/>
  <c r="N439" i="1"/>
  <c r="Q439" i="1" s="1"/>
  <c r="R439" i="1" s="1"/>
  <c r="V439" i="1" s="1"/>
  <c r="L439" i="1" s="1"/>
  <c r="M439" i="1" s="1"/>
  <c r="Y439" i="1"/>
  <c r="W439" i="1" l="1"/>
  <c r="X439" i="1" s="1"/>
  <c r="Z439" i="1"/>
  <c r="AA439" i="1" s="1"/>
  <c r="K440" i="1" s="1"/>
  <c r="O440" i="1" s="1"/>
  <c r="S440" i="1" s="1"/>
  <c r="T440" i="1" s="1"/>
  <c r="AF519" i="1"/>
  <c r="AQ519" i="1"/>
  <c r="AV518" i="1"/>
  <c r="AW518" i="1" s="1"/>
  <c r="AY518" i="1" s="1"/>
  <c r="AZ518" i="1" s="1"/>
  <c r="N440" i="1"/>
  <c r="Q440" i="1" s="1"/>
  <c r="R440" i="1" s="1"/>
  <c r="Y440" i="1"/>
  <c r="AD519" i="1" l="1"/>
  <c r="AX519" i="1" s="1"/>
  <c r="AM519" i="1"/>
  <c r="AN519" i="1" s="1"/>
  <c r="AG519" i="1"/>
  <c r="AJ519" i="1" s="1"/>
  <c r="AK519" i="1" s="1"/>
  <c r="V440" i="1"/>
  <c r="AP519" i="1" l="1"/>
  <c r="W440" i="1"/>
  <c r="X440" i="1" s="1"/>
  <c r="Z440" i="1" s="1"/>
  <c r="AA440" i="1" s="1"/>
  <c r="K441" i="1" s="1"/>
  <c r="L440" i="1"/>
  <c r="M440" i="1" s="1"/>
  <c r="AR519" i="1" l="1"/>
  <c r="AU519" i="1" s="1"/>
  <c r="Y441" i="1"/>
  <c r="O441" i="1"/>
  <c r="S441" i="1" s="1"/>
  <c r="T441" i="1" s="1"/>
  <c r="N441" i="1"/>
  <c r="Q441" i="1" s="1"/>
  <c r="R441" i="1" s="1"/>
  <c r="AV519" i="1" l="1"/>
  <c r="AW519" i="1" s="1"/>
  <c r="AY519" i="1" s="1"/>
  <c r="AZ519" i="1" s="1"/>
  <c r="AE520" i="1"/>
  <c r="AF520" i="1" s="1"/>
  <c r="V441" i="1"/>
  <c r="W441" i="1" s="1"/>
  <c r="X441" i="1" s="1"/>
  <c r="Z441" i="1" s="1"/>
  <c r="AA441" i="1" s="1"/>
  <c r="K442" i="1" s="1"/>
  <c r="AQ520" i="1" l="1"/>
  <c r="AD520" i="1"/>
  <c r="L441" i="1"/>
  <c r="M441" i="1" s="1"/>
  <c r="O442" i="1"/>
  <c r="S442" i="1" s="1"/>
  <c r="T442" i="1" s="1"/>
  <c r="Y442" i="1"/>
  <c r="N442" i="1"/>
  <c r="Q442" i="1" s="1"/>
  <c r="R442" i="1" s="1"/>
  <c r="AX520" i="1" l="1"/>
  <c r="AM520" i="1"/>
  <c r="AG520" i="1"/>
  <c r="AJ520" i="1" s="1"/>
  <c r="AK520" i="1" s="1"/>
  <c r="V442" i="1"/>
  <c r="W442" i="1"/>
  <c r="X442" i="1" s="1"/>
  <c r="Z442" i="1" s="1"/>
  <c r="AA442" i="1" s="1"/>
  <c r="K443" i="1" s="1"/>
  <c r="L442" i="1"/>
  <c r="M442" i="1" s="1"/>
  <c r="AN520" i="1" l="1"/>
  <c r="AP520" i="1"/>
  <c r="AR520" i="1" s="1"/>
  <c r="AU520" i="1" s="1"/>
  <c r="O443" i="1"/>
  <c r="S443" i="1" s="1"/>
  <c r="T443" i="1" s="1"/>
  <c r="N443" i="1"/>
  <c r="Q443" i="1" s="1"/>
  <c r="R443" i="1" s="1"/>
  <c r="V443" i="1" s="1"/>
  <c r="Y443" i="1"/>
  <c r="AE521" i="1" l="1"/>
  <c r="AV520" i="1"/>
  <c r="AW520" i="1" s="1"/>
  <c r="AY520" i="1" s="1"/>
  <c r="AZ520" i="1" s="1"/>
  <c r="AF521" i="1"/>
  <c r="AQ521" i="1"/>
  <c r="W443" i="1"/>
  <c r="X443" i="1" s="1"/>
  <c r="Z443" i="1" s="1"/>
  <c r="AA443" i="1" s="1"/>
  <c r="K444" i="1" s="1"/>
  <c r="L443" i="1"/>
  <c r="M443" i="1" s="1"/>
  <c r="AD521" i="1" l="1"/>
  <c r="Y444" i="1"/>
  <c r="N444" i="1"/>
  <c r="Q444" i="1" s="1"/>
  <c r="R444" i="1" s="1"/>
  <c r="O444" i="1"/>
  <c r="S444" i="1" s="1"/>
  <c r="T444" i="1" s="1"/>
  <c r="AG521" i="1" l="1"/>
  <c r="AJ521" i="1" s="1"/>
  <c r="AK521" i="1" s="1"/>
  <c r="AM521" i="1"/>
  <c r="AX521" i="1"/>
  <c r="V444" i="1"/>
  <c r="AP521" i="1" l="1"/>
  <c r="AN521" i="1"/>
  <c r="AR521" i="1" s="1"/>
  <c r="AU521" i="1" s="1"/>
  <c r="L444" i="1"/>
  <c r="M444" i="1" s="1"/>
  <c r="W444" i="1"/>
  <c r="X444" i="1" s="1"/>
  <c r="Z444" i="1" s="1"/>
  <c r="AA444" i="1" s="1"/>
  <c r="K445" i="1" s="1"/>
  <c r="AV521" i="1" l="1"/>
  <c r="AW521" i="1" s="1"/>
  <c r="AY521" i="1" s="1"/>
  <c r="AZ521" i="1" s="1"/>
  <c r="AE522" i="1"/>
  <c r="N445" i="1"/>
  <c r="Q445" i="1" s="1"/>
  <c r="R445" i="1" s="1"/>
  <c r="Y445" i="1"/>
  <c r="O445" i="1"/>
  <c r="S445" i="1" s="1"/>
  <c r="T445" i="1" s="1"/>
  <c r="AF522" i="1" l="1"/>
  <c r="AQ522" i="1"/>
  <c r="AD522" i="1"/>
  <c r="V445" i="1"/>
  <c r="AG522" i="1" l="1"/>
  <c r="AJ522" i="1" s="1"/>
  <c r="AK522" i="1" s="1"/>
  <c r="AX522" i="1"/>
  <c r="AM522" i="1"/>
  <c r="W445" i="1"/>
  <c r="X445" i="1" s="1"/>
  <c r="Z445" i="1" s="1"/>
  <c r="AA445" i="1" s="1"/>
  <c r="K446" i="1" s="1"/>
  <c r="L445" i="1"/>
  <c r="M445" i="1" s="1"/>
  <c r="AP522" i="1" l="1"/>
  <c r="AN522" i="1"/>
  <c r="N446" i="1"/>
  <c r="Q446" i="1" s="1"/>
  <c r="R446" i="1" s="1"/>
  <c r="O446" i="1"/>
  <c r="S446" i="1" s="1"/>
  <c r="T446" i="1" s="1"/>
  <c r="Y446" i="1"/>
  <c r="AR522" i="1" l="1"/>
  <c r="AU522" i="1" s="1"/>
  <c r="V446" i="1"/>
  <c r="AE523" i="1" l="1"/>
  <c r="AV522" i="1"/>
  <c r="AW522" i="1" s="1"/>
  <c r="AY522" i="1" s="1"/>
  <c r="AZ522" i="1" s="1"/>
  <c r="L446" i="1"/>
  <c r="M446" i="1" s="1"/>
  <c r="W446" i="1"/>
  <c r="X446" i="1" s="1"/>
  <c r="Z446" i="1" s="1"/>
  <c r="AA446" i="1" s="1"/>
  <c r="K447" i="1" s="1"/>
  <c r="AD523" i="1" l="1"/>
  <c r="AQ523" i="1"/>
  <c r="AF523" i="1"/>
  <c r="O447" i="1"/>
  <c r="S447" i="1" s="1"/>
  <c r="T447" i="1" s="1"/>
  <c r="N447" i="1"/>
  <c r="Q447" i="1" s="1"/>
  <c r="R447" i="1" s="1"/>
  <c r="Y447" i="1"/>
  <c r="AG523" i="1" l="1"/>
  <c r="AJ523" i="1" s="1"/>
  <c r="AK523" i="1" s="1"/>
  <c r="AX523" i="1"/>
  <c r="AM523" i="1"/>
  <c r="V447" i="1"/>
  <c r="L447" i="1"/>
  <c r="M447" i="1" s="1"/>
  <c r="W447" i="1"/>
  <c r="X447" i="1" s="1"/>
  <c r="Z447" i="1" s="1"/>
  <c r="AA447" i="1" s="1"/>
  <c r="AN523" i="1" l="1"/>
  <c r="AP523" i="1"/>
  <c r="AR523" i="1" s="1"/>
  <c r="AU523" i="1" s="1"/>
  <c r="K448" i="1"/>
  <c r="BB447" i="1"/>
  <c r="N448" i="1"/>
  <c r="Q448" i="1" s="1"/>
  <c r="R448" i="1" s="1"/>
  <c r="O448" i="1"/>
  <c r="S448" i="1" s="1"/>
  <c r="T448" i="1" s="1"/>
  <c r="Y448" i="1"/>
  <c r="AE524" i="1" l="1"/>
  <c r="AV523" i="1"/>
  <c r="AW523" i="1" s="1"/>
  <c r="AY523" i="1" s="1"/>
  <c r="AZ523" i="1" s="1"/>
  <c r="V448" i="1"/>
  <c r="L448" i="1" s="1"/>
  <c r="M448" i="1" s="1"/>
  <c r="AD524" i="1" l="1"/>
  <c r="W448" i="1"/>
  <c r="X448" i="1" s="1"/>
  <c r="Z448" i="1" s="1"/>
  <c r="AA448" i="1" s="1"/>
  <c r="AQ524" i="1"/>
  <c r="AF524" i="1"/>
  <c r="K449" i="1" l="1"/>
  <c r="BB448" i="1"/>
  <c r="AG524" i="1"/>
  <c r="AJ524" i="1" s="1"/>
  <c r="AK524" i="1" s="1"/>
  <c r="AX524" i="1"/>
  <c r="AM524" i="1"/>
  <c r="AN524" i="1" l="1"/>
  <c r="AP524" i="1"/>
  <c r="AR524" i="1" s="1"/>
  <c r="AU524" i="1" s="1"/>
  <c r="N449" i="1"/>
  <c r="Q449" i="1" s="1"/>
  <c r="R449" i="1" s="1"/>
  <c r="V449" i="1" s="1"/>
  <c r="W449" i="1" s="1"/>
  <c r="X449" i="1" s="1"/>
  <c r="Z449" i="1" s="1"/>
  <c r="AA449" i="1" s="1"/>
  <c r="O449" i="1"/>
  <c r="S449" i="1" s="1"/>
  <c r="T449" i="1" s="1"/>
  <c r="Y449" i="1"/>
  <c r="AV524" i="1" l="1"/>
  <c r="AW524" i="1" s="1"/>
  <c r="AY524" i="1" s="1"/>
  <c r="AZ524" i="1" s="1"/>
  <c r="AE525" i="1"/>
  <c r="K450" i="1"/>
  <c r="BB449" i="1"/>
  <c r="L449" i="1"/>
  <c r="M449" i="1" s="1"/>
  <c r="O450" i="1" l="1"/>
  <c r="S450" i="1" s="1"/>
  <c r="T450" i="1" s="1"/>
  <c r="N450" i="1"/>
  <c r="Q450" i="1" s="1"/>
  <c r="R450" i="1" s="1"/>
  <c r="V450" i="1" s="1"/>
  <c r="W450" i="1" s="1"/>
  <c r="X450" i="1" s="1"/>
  <c r="Z450" i="1" s="1"/>
  <c r="AA450" i="1" s="1"/>
  <c r="Y450" i="1"/>
  <c r="AQ525" i="1"/>
  <c r="AF525" i="1"/>
  <c r="AD525" i="1"/>
  <c r="L450" i="1"/>
  <c r="M450" i="1" s="1"/>
  <c r="K451" i="1" l="1"/>
  <c r="N451" i="1" s="1"/>
  <c r="Q451" i="1" s="1"/>
  <c r="R451" i="1" s="1"/>
  <c r="BB450" i="1"/>
  <c r="AM525" i="1"/>
  <c r="AX525" i="1"/>
  <c r="AG525" i="1"/>
  <c r="AJ525" i="1" s="1"/>
  <c r="AK525" i="1" s="1"/>
  <c r="O451" i="1"/>
  <c r="S451" i="1" s="1"/>
  <c r="T451" i="1" s="1"/>
  <c r="V451" i="1" s="1"/>
  <c r="Y451" i="1"/>
  <c r="AN525" i="1" l="1"/>
  <c r="AP525" i="1"/>
  <c r="AR525" i="1" s="1"/>
  <c r="AU525" i="1" s="1"/>
  <c r="L451" i="1"/>
  <c r="M451" i="1" s="1"/>
  <c r="W451" i="1"/>
  <c r="X451" i="1" s="1"/>
  <c r="Z451" i="1" s="1"/>
  <c r="AA451" i="1" s="1"/>
  <c r="AE526" i="1" l="1"/>
  <c r="AV525" i="1"/>
  <c r="AW525" i="1" s="1"/>
  <c r="AY525" i="1" s="1"/>
  <c r="AZ525" i="1" s="1"/>
  <c r="K452" i="1"/>
  <c r="N452" i="1" s="1"/>
  <c r="Q452" i="1" s="1"/>
  <c r="R452" i="1" s="1"/>
  <c r="BB451" i="1"/>
  <c r="Y452" i="1"/>
  <c r="O452" i="1"/>
  <c r="S452" i="1" s="1"/>
  <c r="T452" i="1" s="1"/>
  <c r="AD526" i="1" l="1"/>
  <c r="AF526" i="1"/>
  <c r="AQ526" i="1"/>
  <c r="V452" i="1"/>
  <c r="W452" i="1"/>
  <c r="X452" i="1" s="1"/>
  <c r="Z452" i="1" s="1"/>
  <c r="AA452" i="1" s="1"/>
  <c r="L452" i="1"/>
  <c r="M452" i="1" s="1"/>
  <c r="K453" i="1" l="1"/>
  <c r="BB452" i="1"/>
  <c r="AG526" i="1"/>
  <c r="AJ526" i="1" s="1"/>
  <c r="AK526" i="1" s="1"/>
  <c r="AM526" i="1"/>
  <c r="AX526" i="1"/>
  <c r="Y453" i="1"/>
  <c r="N453" i="1"/>
  <c r="Q453" i="1" s="1"/>
  <c r="R453" i="1" s="1"/>
  <c r="O453" i="1"/>
  <c r="S453" i="1" s="1"/>
  <c r="T453" i="1" s="1"/>
  <c r="AN526" i="1" l="1"/>
  <c r="AP526" i="1"/>
  <c r="AR526" i="1" s="1"/>
  <c r="AU526" i="1" s="1"/>
  <c r="V453" i="1"/>
  <c r="AE527" i="1" l="1"/>
  <c r="AV526" i="1"/>
  <c r="AW526" i="1" s="1"/>
  <c r="AY526" i="1" s="1"/>
  <c r="AZ526" i="1" s="1"/>
  <c r="L453" i="1"/>
  <c r="M453" i="1" s="1"/>
  <c r="W453" i="1"/>
  <c r="X453" i="1" s="1"/>
  <c r="Z453" i="1" s="1"/>
  <c r="AA453" i="1" s="1"/>
  <c r="K454" i="1" l="1"/>
  <c r="BB453" i="1"/>
  <c r="AD527" i="1"/>
  <c r="AQ527" i="1"/>
  <c r="AF527" i="1"/>
  <c r="O454" i="1"/>
  <c r="S454" i="1" s="1"/>
  <c r="T454" i="1" s="1"/>
  <c r="N454" i="1"/>
  <c r="Q454" i="1" s="1"/>
  <c r="R454" i="1" s="1"/>
  <c r="Y454" i="1"/>
  <c r="AG527" i="1" l="1"/>
  <c r="AJ527" i="1" s="1"/>
  <c r="AK527" i="1" s="1"/>
  <c r="AX527" i="1"/>
  <c r="AM527" i="1"/>
  <c r="V454" i="1"/>
  <c r="AN527" i="1" l="1"/>
  <c r="AP527" i="1"/>
  <c r="AR527" i="1" s="1"/>
  <c r="AU527" i="1" s="1"/>
  <c r="W454" i="1"/>
  <c r="X454" i="1" s="1"/>
  <c r="Z454" i="1" s="1"/>
  <c r="AA454" i="1" s="1"/>
  <c r="L454" i="1"/>
  <c r="M454" i="1" s="1"/>
  <c r="AE528" i="1" l="1"/>
  <c r="AV527" i="1"/>
  <c r="AW527" i="1" s="1"/>
  <c r="AY527" i="1" s="1"/>
  <c r="AZ527" i="1" s="1"/>
  <c r="K455" i="1"/>
  <c r="BB454" i="1"/>
  <c r="O455" i="1"/>
  <c r="S455" i="1" s="1"/>
  <c r="T455" i="1" s="1"/>
  <c r="Y455" i="1"/>
  <c r="N455" i="1"/>
  <c r="Q455" i="1" s="1"/>
  <c r="R455" i="1" s="1"/>
  <c r="AD528" i="1" l="1"/>
  <c r="AF528" i="1"/>
  <c r="AQ528" i="1"/>
  <c r="V455" i="1"/>
  <c r="L455" i="1"/>
  <c r="M455" i="1" s="1"/>
  <c r="W455" i="1"/>
  <c r="X455" i="1" s="1"/>
  <c r="Z455" i="1" s="1"/>
  <c r="AA455" i="1" s="1"/>
  <c r="K456" i="1" l="1"/>
  <c r="BB455" i="1"/>
  <c r="AG528" i="1"/>
  <c r="AJ528" i="1" s="1"/>
  <c r="AK528" i="1" s="1"/>
  <c r="AX528" i="1"/>
  <c r="AM528" i="1"/>
  <c r="Y456" i="1"/>
  <c r="N456" i="1"/>
  <c r="Q456" i="1" s="1"/>
  <c r="R456" i="1" s="1"/>
  <c r="O456" i="1"/>
  <c r="S456" i="1" s="1"/>
  <c r="T456" i="1" s="1"/>
  <c r="AP528" i="1" l="1"/>
  <c r="AN528" i="1"/>
  <c r="V456" i="1"/>
  <c r="AR528" i="1" l="1"/>
  <c r="AU528" i="1" s="1"/>
  <c r="L456" i="1"/>
  <c r="M456" i="1" s="1"/>
  <c r="W456" i="1"/>
  <c r="X456" i="1" s="1"/>
  <c r="Z456" i="1" s="1"/>
  <c r="AA456" i="1" s="1"/>
  <c r="K457" i="1" l="1"/>
  <c r="BB456" i="1"/>
  <c r="AV528" i="1"/>
  <c r="AW528" i="1" s="1"/>
  <c r="AY528" i="1" s="1"/>
  <c r="AZ528" i="1" s="1"/>
  <c r="AE529" i="1"/>
  <c r="Y457" i="1"/>
  <c r="N457" i="1"/>
  <c r="Q457" i="1" s="1"/>
  <c r="R457" i="1" s="1"/>
  <c r="O457" i="1"/>
  <c r="S457" i="1" s="1"/>
  <c r="T457" i="1" s="1"/>
  <c r="AQ529" i="1" l="1"/>
  <c r="AF529" i="1"/>
  <c r="AD529" i="1"/>
  <c r="V457" i="1"/>
  <c r="AM529" i="1" l="1"/>
  <c r="AG529" i="1"/>
  <c r="AJ529" i="1" s="1"/>
  <c r="AK529" i="1" s="1"/>
  <c r="AX529" i="1"/>
  <c r="W457" i="1"/>
  <c r="X457" i="1" s="1"/>
  <c r="Z457" i="1" s="1"/>
  <c r="AA457" i="1" s="1"/>
  <c r="L457" i="1"/>
  <c r="M457" i="1" s="1"/>
  <c r="K458" i="1" l="1"/>
  <c r="BB457" i="1"/>
  <c r="AP529" i="1"/>
  <c r="AR529" i="1" s="1"/>
  <c r="AU529" i="1" s="1"/>
  <c r="AN529" i="1"/>
  <c r="Y458" i="1"/>
  <c r="O458" i="1"/>
  <c r="S458" i="1" s="1"/>
  <c r="T458" i="1" s="1"/>
  <c r="N458" i="1"/>
  <c r="Q458" i="1" s="1"/>
  <c r="R458" i="1" s="1"/>
  <c r="AV529" i="1" l="1"/>
  <c r="AW529" i="1" s="1"/>
  <c r="AY529" i="1" s="1"/>
  <c r="AZ529" i="1" s="1"/>
  <c r="AE530" i="1"/>
  <c r="V458" i="1"/>
  <c r="L458" i="1" s="1"/>
  <c r="M458" i="1" s="1"/>
  <c r="W458" i="1"/>
  <c r="X458" i="1" s="1"/>
  <c r="Z458" i="1" s="1"/>
  <c r="AA458" i="1" s="1"/>
  <c r="K459" i="1" l="1"/>
  <c r="BB458" i="1"/>
  <c r="AF530" i="1"/>
  <c r="AQ530" i="1"/>
  <c r="AD530" i="1"/>
  <c r="O459" i="1"/>
  <c r="S459" i="1" s="1"/>
  <c r="T459" i="1" s="1"/>
  <c r="Y459" i="1"/>
  <c r="N459" i="1"/>
  <c r="Q459" i="1" s="1"/>
  <c r="R459" i="1" s="1"/>
  <c r="AG530" i="1" l="1"/>
  <c r="AJ530" i="1" s="1"/>
  <c r="AK530" i="1" s="1"/>
  <c r="AX530" i="1"/>
  <c r="AM530" i="1"/>
  <c r="V459" i="1"/>
  <c r="L459" i="1" s="1"/>
  <c r="M459" i="1" s="1"/>
  <c r="AN530" i="1" l="1"/>
  <c r="AP530" i="1"/>
  <c r="AR530" i="1" s="1"/>
  <c r="AU530" i="1" s="1"/>
  <c r="W459" i="1"/>
  <c r="X459" i="1" s="1"/>
  <c r="Z459" i="1" s="1"/>
  <c r="AA459" i="1" s="1"/>
  <c r="AE531" i="1" l="1"/>
  <c r="AV530" i="1"/>
  <c r="AW530" i="1" s="1"/>
  <c r="AY530" i="1" s="1"/>
  <c r="AZ530" i="1" s="1"/>
  <c r="K460" i="1"/>
  <c r="N460" i="1" s="1"/>
  <c r="Q460" i="1" s="1"/>
  <c r="R460" i="1" s="1"/>
  <c r="BB459" i="1"/>
  <c r="AD531" i="1" l="1"/>
  <c r="O460" i="1"/>
  <c r="S460" i="1" s="1"/>
  <c r="T460" i="1" s="1"/>
  <c r="V460" i="1" s="1"/>
  <c r="L460" i="1" s="1"/>
  <c r="M460" i="1" s="1"/>
  <c r="Y460" i="1"/>
  <c r="AF531" i="1"/>
  <c r="AQ531" i="1"/>
  <c r="W460" i="1" l="1"/>
  <c r="X460" i="1" s="1"/>
  <c r="Z460" i="1" s="1"/>
  <c r="AA460" i="1" s="1"/>
  <c r="AG531" i="1"/>
  <c r="AJ531" i="1" s="1"/>
  <c r="AK531" i="1" s="1"/>
  <c r="AM531" i="1"/>
  <c r="AX531" i="1"/>
  <c r="AP531" i="1" l="1"/>
  <c r="AR531" i="1" s="1"/>
  <c r="AU531" i="1" s="1"/>
  <c r="AN531" i="1"/>
  <c r="K461" i="1"/>
  <c r="BB460" i="1"/>
  <c r="Y461" i="1" l="1"/>
  <c r="N461" i="1"/>
  <c r="Q461" i="1" s="1"/>
  <c r="R461" i="1" s="1"/>
  <c r="O461" i="1"/>
  <c r="S461" i="1" s="1"/>
  <c r="T461" i="1" s="1"/>
  <c r="AE532" i="1"/>
  <c r="AV531" i="1"/>
  <c r="AW531" i="1" s="1"/>
  <c r="AY531" i="1" s="1"/>
  <c r="AZ531" i="1" s="1"/>
  <c r="AF532" i="1" l="1"/>
  <c r="AQ532" i="1"/>
  <c r="V461" i="1"/>
  <c r="AD532" i="1"/>
  <c r="AG532" i="1" l="1"/>
  <c r="AJ532" i="1" s="1"/>
  <c r="AK532" i="1" s="1"/>
  <c r="AX532" i="1"/>
  <c r="AM532" i="1"/>
  <c r="W461" i="1"/>
  <c r="X461" i="1" s="1"/>
  <c r="Z461" i="1" s="1"/>
  <c r="AA461" i="1" s="1"/>
  <c r="L461" i="1"/>
  <c r="M461" i="1" s="1"/>
  <c r="K462" i="1" l="1"/>
  <c r="BB461" i="1"/>
  <c r="AP532" i="1"/>
  <c r="AR532" i="1" s="1"/>
  <c r="AU532" i="1" s="1"/>
  <c r="AN532" i="1"/>
  <c r="AE533" i="1" l="1"/>
  <c r="AV532" i="1"/>
  <c r="AW532" i="1" s="1"/>
  <c r="AY532" i="1" s="1"/>
  <c r="AZ532" i="1" s="1"/>
  <c r="N462" i="1"/>
  <c r="Q462" i="1" s="1"/>
  <c r="R462" i="1" s="1"/>
  <c r="V462" i="1" s="1"/>
  <c r="Y462" i="1"/>
  <c r="O462" i="1"/>
  <c r="S462" i="1" s="1"/>
  <c r="T462" i="1" s="1"/>
  <c r="L462" i="1" l="1"/>
  <c r="M462" i="1" s="1"/>
  <c r="W462" i="1"/>
  <c r="X462" i="1" s="1"/>
  <c r="Z462" i="1" s="1"/>
  <c r="AA462" i="1" s="1"/>
  <c r="AD533" i="1"/>
  <c r="AQ533" i="1"/>
  <c r="AF533" i="1"/>
  <c r="AM533" i="1" l="1"/>
  <c r="AG533" i="1"/>
  <c r="AJ533" i="1" s="1"/>
  <c r="AK533" i="1" s="1"/>
  <c r="AX533" i="1"/>
  <c r="K463" i="1"/>
  <c r="BB462" i="1"/>
  <c r="O463" i="1" l="1"/>
  <c r="S463" i="1" s="1"/>
  <c r="T463" i="1" s="1"/>
  <c r="Y463" i="1"/>
  <c r="N463" i="1"/>
  <c r="Q463" i="1" s="1"/>
  <c r="R463" i="1" s="1"/>
  <c r="V463" i="1" s="1"/>
  <c r="AP533" i="1"/>
  <c r="AR533" i="1" s="1"/>
  <c r="AU533" i="1" s="1"/>
  <c r="AN533" i="1"/>
  <c r="AE534" i="1" l="1"/>
  <c r="AV533" i="1"/>
  <c r="AW533" i="1" s="1"/>
  <c r="AY533" i="1" s="1"/>
  <c r="AZ533" i="1" s="1"/>
  <c r="W463" i="1"/>
  <c r="X463" i="1" s="1"/>
  <c r="Z463" i="1" s="1"/>
  <c r="AA463" i="1" s="1"/>
  <c r="L463" i="1"/>
  <c r="M463" i="1" s="1"/>
  <c r="K464" i="1" l="1"/>
  <c r="BB463" i="1"/>
  <c r="AD534" i="1"/>
  <c r="AF534" i="1"/>
  <c r="AQ534" i="1"/>
  <c r="AM534" i="1" l="1"/>
  <c r="AX534" i="1"/>
  <c r="AG534" i="1"/>
  <c r="AJ534" i="1" s="1"/>
  <c r="AK534" i="1" s="1"/>
  <c r="O464" i="1"/>
  <c r="S464" i="1" s="1"/>
  <c r="T464" i="1" s="1"/>
  <c r="N464" i="1"/>
  <c r="Q464" i="1" s="1"/>
  <c r="R464" i="1" s="1"/>
  <c r="Y464" i="1"/>
  <c r="V464" i="1" l="1"/>
  <c r="AP534" i="1"/>
  <c r="AR534" i="1" s="1"/>
  <c r="AU534" i="1" s="1"/>
  <c r="AN534" i="1"/>
  <c r="AE535" i="1" l="1"/>
  <c r="AV534" i="1"/>
  <c r="AW534" i="1" s="1"/>
  <c r="AY534" i="1" s="1"/>
  <c r="AZ534" i="1" s="1"/>
  <c r="L464" i="1"/>
  <c r="M464" i="1" s="1"/>
  <c r="W464" i="1"/>
  <c r="X464" i="1" s="1"/>
  <c r="Z464" i="1" s="1"/>
  <c r="AA464" i="1" s="1"/>
  <c r="AD535" i="1" l="1"/>
  <c r="K465" i="1"/>
  <c r="BB464" i="1"/>
  <c r="AF535" i="1"/>
  <c r="AQ535" i="1"/>
  <c r="N465" i="1" l="1"/>
  <c r="Q465" i="1" s="1"/>
  <c r="R465" i="1" s="1"/>
  <c r="O465" i="1"/>
  <c r="S465" i="1" s="1"/>
  <c r="T465" i="1" s="1"/>
  <c r="Y465" i="1"/>
  <c r="AM535" i="1"/>
  <c r="AX535" i="1"/>
  <c r="AG535" i="1"/>
  <c r="AJ535" i="1" s="1"/>
  <c r="AK535" i="1" s="1"/>
  <c r="AP535" i="1" l="1"/>
  <c r="AN535" i="1"/>
  <c r="V465" i="1"/>
  <c r="W465" i="1" l="1"/>
  <c r="X465" i="1" s="1"/>
  <c r="Z465" i="1" s="1"/>
  <c r="AA465" i="1" s="1"/>
  <c r="L465" i="1"/>
  <c r="M465" i="1" s="1"/>
  <c r="AR535" i="1"/>
  <c r="AU535" i="1" s="1"/>
  <c r="AV535" i="1" l="1"/>
  <c r="AW535" i="1" s="1"/>
  <c r="AY535" i="1" s="1"/>
  <c r="AZ535" i="1" s="1"/>
  <c r="AE536" i="1"/>
  <c r="K466" i="1"/>
  <c r="BB465" i="1"/>
  <c r="N466" i="1" l="1"/>
  <c r="Q466" i="1" s="1"/>
  <c r="R466" i="1" s="1"/>
  <c r="Y466" i="1"/>
  <c r="O466" i="1"/>
  <c r="S466" i="1" s="1"/>
  <c r="T466" i="1" s="1"/>
  <c r="AF536" i="1"/>
  <c r="AQ536" i="1"/>
  <c r="AD536" i="1"/>
  <c r="AM536" i="1" l="1"/>
  <c r="AG536" i="1"/>
  <c r="AJ536" i="1" s="1"/>
  <c r="AK536" i="1" s="1"/>
  <c r="AX536" i="1"/>
  <c r="V466" i="1"/>
  <c r="L466" i="1" l="1"/>
  <c r="M466" i="1" s="1"/>
  <c r="W466" i="1"/>
  <c r="X466" i="1" s="1"/>
  <c r="Z466" i="1" s="1"/>
  <c r="AA466" i="1" s="1"/>
  <c r="AP536" i="1"/>
  <c r="AR536" i="1" s="1"/>
  <c r="AU536" i="1" s="1"/>
  <c r="AN536" i="1"/>
  <c r="AV536" i="1" l="1"/>
  <c r="AW536" i="1" s="1"/>
  <c r="AY536" i="1" s="1"/>
  <c r="AZ536" i="1" s="1"/>
  <c r="AE537" i="1"/>
  <c r="K467" i="1"/>
  <c r="BB466" i="1"/>
  <c r="N467" i="1" l="1"/>
  <c r="Q467" i="1" s="1"/>
  <c r="R467" i="1" s="1"/>
  <c r="O467" i="1"/>
  <c r="S467" i="1" s="1"/>
  <c r="T467" i="1" s="1"/>
  <c r="Y467" i="1"/>
  <c r="AQ537" i="1"/>
  <c r="AF537" i="1"/>
  <c r="AD537" i="1"/>
  <c r="AG537" i="1" l="1"/>
  <c r="AJ537" i="1" s="1"/>
  <c r="AK537" i="1" s="1"/>
  <c r="AX537" i="1"/>
  <c r="AM537" i="1"/>
  <c r="V467" i="1"/>
  <c r="W467" i="1" l="1"/>
  <c r="X467" i="1" s="1"/>
  <c r="Z467" i="1" s="1"/>
  <c r="AA467" i="1" s="1"/>
  <c r="L467" i="1"/>
  <c r="M467" i="1" s="1"/>
  <c r="AP537" i="1"/>
  <c r="AR537" i="1" s="1"/>
  <c r="AU537" i="1" s="1"/>
  <c r="AN537" i="1"/>
  <c r="AE538" i="1" l="1"/>
  <c r="AV537" i="1"/>
  <c r="AW537" i="1" s="1"/>
  <c r="AY537" i="1" s="1"/>
  <c r="AZ537" i="1" s="1"/>
  <c r="K468" i="1"/>
  <c r="BB467" i="1"/>
  <c r="Y468" i="1" l="1"/>
  <c r="O468" i="1"/>
  <c r="S468" i="1" s="1"/>
  <c r="T468" i="1" s="1"/>
  <c r="N468" i="1"/>
  <c r="Q468" i="1" s="1"/>
  <c r="R468" i="1" s="1"/>
  <c r="V468" i="1" s="1"/>
  <c r="AD538" i="1"/>
  <c r="AQ538" i="1"/>
  <c r="AF538" i="1"/>
  <c r="AG538" i="1" l="1"/>
  <c r="AJ538" i="1" s="1"/>
  <c r="AX538" i="1"/>
  <c r="AM538" i="1"/>
  <c r="L468" i="1"/>
  <c r="M468" i="1" s="1"/>
  <c r="W468" i="1"/>
  <c r="X468" i="1" s="1"/>
  <c r="Z468" i="1" s="1"/>
  <c r="AA468" i="1" s="1"/>
  <c r="AK538" i="1"/>
  <c r="AP538" i="1" l="1"/>
  <c r="AN538" i="1"/>
  <c r="K469" i="1"/>
  <c r="BB468" i="1"/>
  <c r="Y469" i="1" l="1"/>
  <c r="O469" i="1"/>
  <c r="S469" i="1" s="1"/>
  <c r="T469" i="1" s="1"/>
  <c r="N469" i="1"/>
  <c r="Q469" i="1" s="1"/>
  <c r="R469" i="1" s="1"/>
  <c r="V469" i="1" s="1"/>
  <c r="AR538" i="1"/>
  <c r="AU538" i="1" s="1"/>
  <c r="AE539" i="1" l="1"/>
  <c r="AV538" i="1"/>
  <c r="AW538" i="1" s="1"/>
  <c r="AY538" i="1" s="1"/>
  <c r="AZ538" i="1" s="1"/>
  <c r="W469" i="1"/>
  <c r="X469" i="1" s="1"/>
  <c r="Z469" i="1" s="1"/>
  <c r="AA469" i="1" s="1"/>
  <c r="L469" i="1"/>
  <c r="M469" i="1" s="1"/>
  <c r="K470" i="1" l="1"/>
  <c r="BB469" i="1"/>
  <c r="AD539" i="1"/>
  <c r="AF539" i="1"/>
  <c r="AQ539" i="1"/>
  <c r="AG539" i="1" l="1"/>
  <c r="AJ539" i="1" s="1"/>
  <c r="AK539" i="1" s="1"/>
  <c r="AM539" i="1"/>
  <c r="AX539" i="1"/>
  <c r="N470" i="1"/>
  <c r="Q470" i="1" s="1"/>
  <c r="R470" i="1" s="1"/>
  <c r="V470" i="1" s="1"/>
  <c r="O470" i="1"/>
  <c r="S470" i="1" s="1"/>
  <c r="T470" i="1" s="1"/>
  <c r="Y470" i="1"/>
  <c r="W470" i="1" l="1"/>
  <c r="X470" i="1" s="1"/>
  <c r="Z470" i="1" s="1"/>
  <c r="AA470" i="1" s="1"/>
  <c r="L470" i="1"/>
  <c r="M470" i="1" s="1"/>
  <c r="AP539" i="1"/>
  <c r="AR539" i="1" s="1"/>
  <c r="AU539" i="1" s="1"/>
  <c r="AN539" i="1"/>
  <c r="AV539" i="1" l="1"/>
  <c r="AW539" i="1" s="1"/>
  <c r="AY539" i="1" s="1"/>
  <c r="AZ539" i="1" s="1"/>
  <c r="AE540" i="1"/>
  <c r="K471" i="1"/>
  <c r="BB470" i="1"/>
  <c r="N471" i="1" l="1"/>
  <c r="Q471" i="1" s="1"/>
  <c r="R471" i="1" s="1"/>
  <c r="O471" i="1"/>
  <c r="S471" i="1" s="1"/>
  <c r="T471" i="1" s="1"/>
  <c r="Y471" i="1"/>
  <c r="AQ540" i="1"/>
  <c r="AF540" i="1"/>
  <c r="AD540" i="1"/>
  <c r="AM540" i="1" l="1"/>
  <c r="AG540" i="1"/>
  <c r="AJ540" i="1" s="1"/>
  <c r="AK540" i="1" s="1"/>
  <c r="AX540" i="1"/>
  <c r="V471" i="1"/>
  <c r="W471" i="1" l="1"/>
  <c r="X471" i="1" s="1"/>
  <c r="Z471" i="1" s="1"/>
  <c r="AA471" i="1" s="1"/>
  <c r="L471" i="1"/>
  <c r="M471" i="1" s="1"/>
  <c r="AP540" i="1"/>
  <c r="AR540" i="1" s="1"/>
  <c r="AU540" i="1" s="1"/>
  <c r="AN540" i="1"/>
  <c r="AE541" i="1" l="1"/>
  <c r="AV540" i="1"/>
  <c r="AW540" i="1" s="1"/>
  <c r="AY540" i="1" s="1"/>
  <c r="AZ540" i="1" s="1"/>
  <c r="K472" i="1"/>
  <c r="BB471" i="1"/>
  <c r="O472" i="1" l="1"/>
  <c r="S472" i="1" s="1"/>
  <c r="T472" i="1" s="1"/>
  <c r="Y472" i="1"/>
  <c r="N472" i="1"/>
  <c r="Q472" i="1" s="1"/>
  <c r="R472" i="1" s="1"/>
  <c r="V472" i="1" s="1"/>
  <c r="AD541" i="1"/>
  <c r="AF541" i="1"/>
  <c r="AQ541" i="1"/>
  <c r="AM541" i="1" l="1"/>
  <c r="AX541" i="1"/>
  <c r="AG541" i="1"/>
  <c r="AJ541" i="1" s="1"/>
  <c r="AK541" i="1" s="1"/>
  <c r="L472" i="1"/>
  <c r="M472" i="1" s="1"/>
  <c r="W472" i="1"/>
  <c r="X472" i="1" s="1"/>
  <c r="Z472" i="1" s="1"/>
  <c r="AA472" i="1" s="1"/>
  <c r="K473" i="1" l="1"/>
  <c r="BB472" i="1"/>
  <c r="AN541" i="1"/>
  <c r="AP541" i="1"/>
  <c r="O473" i="1" l="1"/>
  <c r="S473" i="1" s="1"/>
  <c r="T473" i="1" s="1"/>
  <c r="N473" i="1"/>
  <c r="Q473" i="1" s="1"/>
  <c r="R473" i="1" s="1"/>
  <c r="V473" i="1" s="1"/>
  <c r="Y473" i="1"/>
  <c r="AR541" i="1"/>
  <c r="AU541" i="1" s="1"/>
  <c r="AE542" i="1" l="1"/>
  <c r="AV541" i="1"/>
  <c r="AW541" i="1" s="1"/>
  <c r="AY541" i="1" s="1"/>
  <c r="AZ541" i="1" s="1"/>
  <c r="W473" i="1"/>
  <c r="X473" i="1" s="1"/>
  <c r="Z473" i="1" s="1"/>
  <c r="AA473" i="1" s="1"/>
  <c r="L473" i="1"/>
  <c r="M473" i="1" s="1"/>
  <c r="K474" i="1" l="1"/>
  <c r="BB473" i="1"/>
  <c r="AD542" i="1"/>
  <c r="AF542" i="1"/>
  <c r="AQ542" i="1"/>
  <c r="AG542" i="1" l="1"/>
  <c r="AJ542" i="1" s="1"/>
  <c r="AK542" i="1" s="1"/>
  <c r="AX542" i="1"/>
  <c r="AM542" i="1"/>
  <c r="N474" i="1"/>
  <c r="Q474" i="1" s="1"/>
  <c r="R474" i="1" s="1"/>
  <c r="V474" i="1" s="1"/>
  <c r="Y474" i="1"/>
  <c r="O474" i="1"/>
  <c r="S474" i="1" s="1"/>
  <c r="T474" i="1" s="1"/>
  <c r="AN542" i="1" l="1"/>
  <c r="AP542" i="1"/>
  <c r="AR542" i="1" s="1"/>
  <c r="AU542" i="1" s="1"/>
  <c r="L474" i="1"/>
  <c r="M474" i="1" s="1"/>
  <c r="W474" i="1"/>
  <c r="X474" i="1" s="1"/>
  <c r="Z474" i="1" s="1"/>
  <c r="AA474" i="1" s="1"/>
  <c r="AV542" i="1" l="1"/>
  <c r="AW542" i="1" s="1"/>
  <c r="AY542" i="1" s="1"/>
  <c r="AZ542" i="1" s="1"/>
  <c r="AE543" i="1"/>
  <c r="K475" i="1"/>
  <c r="BB474" i="1"/>
  <c r="N475" i="1" l="1"/>
  <c r="Q475" i="1" s="1"/>
  <c r="R475" i="1" s="1"/>
  <c r="Y475" i="1"/>
  <c r="O475" i="1"/>
  <c r="S475" i="1" s="1"/>
  <c r="T475" i="1" s="1"/>
  <c r="AF543" i="1"/>
  <c r="AQ543" i="1"/>
  <c r="AD543" i="1"/>
  <c r="AX543" i="1" l="1"/>
  <c r="AM543" i="1"/>
  <c r="AG543" i="1"/>
  <c r="AJ543" i="1" s="1"/>
  <c r="AK543" i="1" s="1"/>
  <c r="V475" i="1"/>
  <c r="AN543" i="1" l="1"/>
  <c r="AP543" i="1"/>
  <c r="AR543" i="1" s="1"/>
  <c r="AU543" i="1" s="1"/>
  <c r="W475" i="1"/>
  <c r="X475" i="1" s="1"/>
  <c r="Z475" i="1" s="1"/>
  <c r="AA475" i="1" s="1"/>
  <c r="L475" i="1"/>
  <c r="M475" i="1" s="1"/>
  <c r="AE544" i="1" l="1"/>
  <c r="AV543" i="1"/>
  <c r="AW543" i="1" s="1"/>
  <c r="AY543" i="1" s="1"/>
  <c r="AZ543" i="1" s="1"/>
  <c r="K476" i="1"/>
  <c r="BB475" i="1"/>
  <c r="N476" i="1" l="1"/>
  <c r="Q476" i="1" s="1"/>
  <c r="R476" i="1" s="1"/>
  <c r="Y476" i="1"/>
  <c r="O476" i="1"/>
  <c r="S476" i="1" s="1"/>
  <c r="T476" i="1" s="1"/>
  <c r="AD544" i="1"/>
  <c r="AQ544" i="1"/>
  <c r="AF544" i="1"/>
  <c r="AG544" i="1" l="1"/>
  <c r="AJ544" i="1" s="1"/>
  <c r="AK544" i="1" s="1"/>
  <c r="AX544" i="1"/>
  <c r="AM544" i="1"/>
  <c r="V476" i="1"/>
  <c r="AN544" i="1" l="1"/>
  <c r="AP544" i="1"/>
  <c r="AR544" i="1" s="1"/>
  <c r="AU544" i="1" s="1"/>
  <c r="L476" i="1"/>
  <c r="M476" i="1" s="1"/>
  <c r="W476" i="1"/>
  <c r="X476" i="1" s="1"/>
  <c r="Z476" i="1" s="1"/>
  <c r="AA476" i="1" s="1"/>
  <c r="AV544" i="1" l="1"/>
  <c r="AW544" i="1" s="1"/>
  <c r="AY544" i="1" s="1"/>
  <c r="AZ544" i="1" s="1"/>
  <c r="AE545" i="1"/>
  <c r="K477" i="1"/>
  <c r="BB476" i="1"/>
  <c r="Y477" i="1" l="1"/>
  <c r="N477" i="1"/>
  <c r="Q477" i="1" s="1"/>
  <c r="R477" i="1" s="1"/>
  <c r="O477" i="1"/>
  <c r="S477" i="1" s="1"/>
  <c r="T477" i="1" s="1"/>
  <c r="AF545" i="1"/>
  <c r="AQ545" i="1"/>
  <c r="AD545" i="1"/>
  <c r="V477" i="1" l="1"/>
  <c r="AM545" i="1"/>
  <c r="AG545" i="1"/>
  <c r="AJ545" i="1" s="1"/>
  <c r="AK545" i="1" s="1"/>
  <c r="AX545" i="1"/>
  <c r="AN545" i="1" l="1"/>
  <c r="AP545" i="1"/>
  <c r="AR545" i="1" s="1"/>
  <c r="AU545" i="1" s="1"/>
  <c r="W477" i="1"/>
  <c r="X477" i="1" s="1"/>
  <c r="Z477" i="1" s="1"/>
  <c r="AA477" i="1" s="1"/>
  <c r="L477" i="1"/>
  <c r="M477" i="1" s="1"/>
  <c r="AV545" i="1" l="1"/>
  <c r="AW545" i="1" s="1"/>
  <c r="AY545" i="1" s="1"/>
  <c r="AZ545" i="1" s="1"/>
  <c r="AE546" i="1"/>
  <c r="K478" i="1"/>
  <c r="BB477" i="1"/>
  <c r="Y478" i="1" l="1"/>
  <c r="O478" i="1"/>
  <c r="S478" i="1" s="1"/>
  <c r="T478" i="1" s="1"/>
  <c r="N478" i="1"/>
  <c r="Q478" i="1" s="1"/>
  <c r="R478" i="1" s="1"/>
  <c r="V478" i="1" s="1"/>
  <c r="AF546" i="1"/>
  <c r="AQ546" i="1"/>
  <c r="AD546" i="1"/>
  <c r="L478" i="1" l="1"/>
  <c r="M478" i="1" s="1"/>
  <c r="W478" i="1"/>
  <c r="X478" i="1" s="1"/>
  <c r="Z478" i="1" s="1"/>
  <c r="AA478" i="1" s="1"/>
  <c r="AG546" i="1"/>
  <c r="AJ546" i="1" s="1"/>
  <c r="AK546" i="1" s="1"/>
  <c r="AX546" i="1"/>
  <c r="AM546" i="1"/>
  <c r="K479" i="1" l="1"/>
  <c r="BB478" i="1"/>
  <c r="AN546" i="1"/>
  <c r="AP546" i="1"/>
  <c r="O479" i="1" l="1"/>
  <c r="S479" i="1" s="1"/>
  <c r="T479" i="1" s="1"/>
  <c r="N479" i="1"/>
  <c r="Q479" i="1" s="1"/>
  <c r="R479" i="1" s="1"/>
  <c r="V479" i="1" s="1"/>
  <c r="Y479" i="1"/>
  <c r="AR546" i="1"/>
  <c r="AU546" i="1" s="1"/>
  <c r="W479" i="1" l="1"/>
  <c r="X479" i="1" s="1"/>
  <c r="Z479" i="1" s="1"/>
  <c r="AA479" i="1" s="1"/>
  <c r="L479" i="1"/>
  <c r="M479" i="1" s="1"/>
  <c r="AV546" i="1"/>
  <c r="AW546" i="1" s="1"/>
  <c r="AY546" i="1" s="1"/>
  <c r="AZ546" i="1" s="1"/>
  <c r="AE547" i="1"/>
  <c r="AD547" i="1" l="1"/>
  <c r="AF547" i="1"/>
  <c r="AQ547" i="1"/>
  <c r="K480" i="1"/>
  <c r="BB479" i="1"/>
  <c r="Y480" i="1" l="1"/>
  <c r="O480" i="1"/>
  <c r="S480" i="1" s="1"/>
  <c r="T480" i="1" s="1"/>
  <c r="N480" i="1"/>
  <c r="Q480" i="1" s="1"/>
  <c r="R480" i="1" s="1"/>
  <c r="V480" i="1" s="1"/>
  <c r="AX547" i="1"/>
  <c r="AG547" i="1"/>
  <c r="AJ547" i="1" s="1"/>
  <c r="AK547" i="1" s="1"/>
  <c r="AM547" i="1"/>
  <c r="L480" i="1" l="1"/>
  <c r="M480" i="1" s="1"/>
  <c r="W480" i="1"/>
  <c r="X480" i="1" s="1"/>
  <c r="Z480" i="1" s="1"/>
  <c r="AA480" i="1" s="1"/>
  <c r="AN547" i="1"/>
  <c r="AP547" i="1"/>
  <c r="AR547" i="1" s="1"/>
  <c r="AU547" i="1" s="1"/>
  <c r="AV547" i="1" l="1"/>
  <c r="AW547" i="1" s="1"/>
  <c r="AY547" i="1" s="1"/>
  <c r="AZ547" i="1" s="1"/>
  <c r="AE548" i="1"/>
  <c r="K481" i="1"/>
  <c r="BB480" i="1"/>
  <c r="O481" i="1" l="1"/>
  <c r="S481" i="1" s="1"/>
  <c r="T481" i="1" s="1"/>
  <c r="Y481" i="1"/>
  <c r="N481" i="1"/>
  <c r="Q481" i="1" s="1"/>
  <c r="R481" i="1" s="1"/>
  <c r="V481" i="1" s="1"/>
  <c r="AF548" i="1"/>
  <c r="AQ548" i="1"/>
  <c r="AD548" i="1"/>
  <c r="W481" i="1" l="1"/>
  <c r="X481" i="1" s="1"/>
  <c r="Z481" i="1" s="1"/>
  <c r="AA481" i="1" s="1"/>
  <c r="L481" i="1"/>
  <c r="M481" i="1" s="1"/>
  <c r="AX548" i="1"/>
  <c r="AG548" i="1"/>
  <c r="AJ548" i="1" s="1"/>
  <c r="AK548" i="1" s="1"/>
  <c r="AM548" i="1"/>
  <c r="AN548" i="1" l="1"/>
  <c r="AP548" i="1"/>
  <c r="AR548" i="1" s="1"/>
  <c r="AU548" i="1" s="1"/>
  <c r="K482" i="1"/>
  <c r="BB481" i="1"/>
  <c r="AV548" i="1" l="1"/>
  <c r="AW548" i="1" s="1"/>
  <c r="AY548" i="1" s="1"/>
  <c r="AZ548" i="1" s="1"/>
  <c r="AE549" i="1"/>
  <c r="N482" i="1"/>
  <c r="Q482" i="1" s="1"/>
  <c r="R482" i="1" s="1"/>
  <c r="O482" i="1"/>
  <c r="S482" i="1" s="1"/>
  <c r="T482" i="1" s="1"/>
  <c r="Y482" i="1"/>
  <c r="AQ549" i="1" l="1"/>
  <c r="AF549" i="1"/>
  <c r="V482" i="1"/>
  <c r="AD549" i="1"/>
  <c r="AM549" i="1" l="1"/>
  <c r="AX549" i="1"/>
  <c r="AG549" i="1"/>
  <c r="AJ549" i="1" s="1"/>
  <c r="AK549" i="1" s="1"/>
  <c r="L482" i="1"/>
  <c r="M482" i="1" s="1"/>
  <c r="W482" i="1"/>
  <c r="X482" i="1" s="1"/>
  <c r="Z482" i="1" s="1"/>
  <c r="AA482" i="1" s="1"/>
  <c r="K483" i="1" l="1"/>
  <c r="BB482" i="1"/>
  <c r="AN549" i="1"/>
  <c r="AP549" i="1"/>
  <c r="Y483" i="1" l="1"/>
  <c r="O483" i="1"/>
  <c r="S483" i="1" s="1"/>
  <c r="T483" i="1" s="1"/>
  <c r="N483" i="1"/>
  <c r="Q483" i="1" s="1"/>
  <c r="R483" i="1" s="1"/>
  <c r="V483" i="1" s="1"/>
  <c r="AR549" i="1"/>
  <c r="AU549" i="1" s="1"/>
  <c r="AE550" i="1" l="1"/>
  <c r="AV549" i="1"/>
  <c r="AW549" i="1" s="1"/>
  <c r="AY549" i="1" s="1"/>
  <c r="AZ549" i="1" s="1"/>
  <c r="L483" i="1"/>
  <c r="M483" i="1" s="1"/>
  <c r="W483" i="1"/>
  <c r="X483" i="1" s="1"/>
  <c r="Z483" i="1" s="1"/>
  <c r="AA483" i="1" s="1"/>
  <c r="K484" i="1" l="1"/>
  <c r="BB483" i="1"/>
  <c r="AD550" i="1"/>
  <c r="AF550" i="1"/>
  <c r="AQ550" i="1"/>
  <c r="AX550" i="1" l="1"/>
  <c r="AM550" i="1"/>
  <c r="AG550" i="1"/>
  <c r="AJ550" i="1" s="1"/>
  <c r="AK550" i="1" s="1"/>
  <c r="N484" i="1"/>
  <c r="Q484" i="1" s="1"/>
  <c r="R484" i="1" s="1"/>
  <c r="Y484" i="1"/>
  <c r="O484" i="1"/>
  <c r="S484" i="1" s="1"/>
  <c r="T484" i="1" s="1"/>
  <c r="V484" i="1" l="1"/>
  <c r="AN550" i="1"/>
  <c r="AP550" i="1"/>
  <c r="AR550" i="1" s="1"/>
  <c r="AU550" i="1" s="1"/>
  <c r="AV550" i="1" l="1"/>
  <c r="AW550" i="1" s="1"/>
  <c r="AY550" i="1" s="1"/>
  <c r="AZ550" i="1" s="1"/>
  <c r="AE551" i="1"/>
  <c r="W484" i="1"/>
  <c r="X484" i="1" s="1"/>
  <c r="Z484" i="1" s="1"/>
  <c r="AA484" i="1" s="1"/>
  <c r="L484" i="1"/>
  <c r="M484" i="1" s="1"/>
  <c r="AF551" i="1" l="1"/>
  <c r="AQ551" i="1"/>
  <c r="K485" i="1"/>
  <c r="BB484" i="1"/>
  <c r="AD551" i="1"/>
  <c r="O485" i="1" l="1"/>
  <c r="S485" i="1" s="1"/>
  <c r="T485" i="1" s="1"/>
  <c r="N485" i="1"/>
  <c r="Q485" i="1" s="1"/>
  <c r="R485" i="1" s="1"/>
  <c r="V485" i="1" s="1"/>
  <c r="Y485" i="1"/>
  <c r="AM551" i="1"/>
  <c r="AX551" i="1"/>
  <c r="AG551" i="1"/>
  <c r="AJ551" i="1" s="1"/>
  <c r="AK551" i="1" s="1"/>
  <c r="L485" i="1" l="1"/>
  <c r="M485" i="1" s="1"/>
  <c r="W485" i="1"/>
  <c r="X485" i="1" s="1"/>
  <c r="Z485" i="1" s="1"/>
  <c r="AA485" i="1" s="1"/>
  <c r="AP551" i="1"/>
  <c r="AR551" i="1" s="1"/>
  <c r="AU551" i="1" s="1"/>
  <c r="AN551" i="1"/>
  <c r="AV551" i="1" l="1"/>
  <c r="AW551" i="1" s="1"/>
  <c r="AY551" i="1" s="1"/>
  <c r="AZ551" i="1" s="1"/>
  <c r="AE552" i="1"/>
  <c r="K486" i="1"/>
  <c r="BB485" i="1"/>
  <c r="O486" i="1" l="1"/>
  <c r="S486" i="1" s="1"/>
  <c r="T486" i="1" s="1"/>
  <c r="Y486" i="1"/>
  <c r="N486" i="1"/>
  <c r="Q486" i="1" s="1"/>
  <c r="R486" i="1" s="1"/>
  <c r="V486" i="1" s="1"/>
  <c r="AQ552" i="1"/>
  <c r="AF552" i="1"/>
  <c r="AD552" i="1"/>
  <c r="L486" i="1" l="1"/>
  <c r="M486" i="1" s="1"/>
  <c r="W486" i="1"/>
  <c r="X486" i="1" s="1"/>
  <c r="Z486" i="1" s="1"/>
  <c r="AA486" i="1" s="1"/>
  <c r="AM552" i="1"/>
  <c r="AX552" i="1"/>
  <c r="AG552" i="1"/>
  <c r="AJ552" i="1" s="1"/>
  <c r="AK552" i="1" s="1"/>
  <c r="AN552" i="1" l="1"/>
  <c r="AP552" i="1"/>
  <c r="AR552" i="1" s="1"/>
  <c r="AU552" i="1" s="1"/>
  <c r="K487" i="1"/>
  <c r="BB486" i="1"/>
  <c r="AE553" i="1" l="1"/>
  <c r="AV552" i="1"/>
  <c r="AW552" i="1" s="1"/>
  <c r="AY552" i="1" s="1"/>
  <c r="AZ552" i="1" s="1"/>
  <c r="N487" i="1"/>
  <c r="Q487" i="1" s="1"/>
  <c r="R487" i="1" s="1"/>
  <c r="V487" i="1" s="1"/>
  <c r="Y487" i="1"/>
  <c r="O487" i="1"/>
  <c r="S487" i="1" s="1"/>
  <c r="T487" i="1" s="1"/>
  <c r="W487" i="1" l="1"/>
  <c r="X487" i="1" s="1"/>
  <c r="Z487" i="1" s="1"/>
  <c r="AA487" i="1" s="1"/>
  <c r="L487" i="1"/>
  <c r="M487" i="1" s="1"/>
  <c r="AD553" i="1"/>
  <c r="AQ553" i="1"/>
  <c r="AF553" i="1"/>
  <c r="AG553" i="1" l="1"/>
  <c r="AJ553" i="1" s="1"/>
  <c r="AM553" i="1"/>
  <c r="AX553" i="1"/>
  <c r="AK553" i="1"/>
  <c r="K488" i="1"/>
  <c r="BB487" i="1"/>
  <c r="AP553" i="1" l="1"/>
  <c r="AR553" i="1" s="1"/>
  <c r="AU553" i="1" s="1"/>
  <c r="AN553" i="1"/>
  <c r="N488" i="1"/>
  <c r="Q488" i="1" s="1"/>
  <c r="R488" i="1" s="1"/>
  <c r="V488" i="1" s="1"/>
  <c r="O488" i="1"/>
  <c r="S488" i="1" s="1"/>
  <c r="T488" i="1" s="1"/>
  <c r="Y488" i="1"/>
  <c r="AV553" i="1" l="1"/>
  <c r="AW553" i="1" s="1"/>
  <c r="AY553" i="1" s="1"/>
  <c r="AZ553" i="1" s="1"/>
  <c r="AE554" i="1"/>
  <c r="L488" i="1"/>
  <c r="M488" i="1" s="1"/>
  <c r="W488" i="1"/>
  <c r="X488" i="1" s="1"/>
  <c r="Z488" i="1" s="1"/>
  <c r="AA488" i="1" s="1"/>
  <c r="K489" i="1" l="1"/>
  <c r="BB488" i="1"/>
  <c r="AQ554" i="1"/>
  <c r="AF554" i="1"/>
  <c r="AD554" i="1"/>
  <c r="AX554" i="1" l="1"/>
  <c r="AG554" i="1"/>
  <c r="AJ554" i="1" s="1"/>
  <c r="AK554" i="1" s="1"/>
  <c r="AM554" i="1"/>
  <c r="O489" i="1"/>
  <c r="S489" i="1" s="1"/>
  <c r="T489" i="1" s="1"/>
  <c r="N489" i="1"/>
  <c r="Q489" i="1" s="1"/>
  <c r="R489" i="1" s="1"/>
  <c r="Y489" i="1"/>
  <c r="AN554" i="1" l="1"/>
  <c r="AP554" i="1"/>
  <c r="AR554" i="1" s="1"/>
  <c r="AU554" i="1" s="1"/>
  <c r="V489" i="1"/>
  <c r="AV554" i="1" l="1"/>
  <c r="AW554" i="1" s="1"/>
  <c r="AY554" i="1" s="1"/>
  <c r="AZ554" i="1" s="1"/>
  <c r="AE555" i="1"/>
  <c r="W489" i="1"/>
  <c r="X489" i="1" s="1"/>
  <c r="Z489" i="1" s="1"/>
  <c r="AA489" i="1" s="1"/>
  <c r="L489" i="1"/>
  <c r="M489" i="1" s="1"/>
  <c r="K490" i="1" l="1"/>
  <c r="BB489" i="1"/>
  <c r="AF555" i="1"/>
  <c r="AQ555" i="1"/>
  <c r="AD555" i="1"/>
  <c r="AM555" i="1" l="1"/>
  <c r="AG555" i="1"/>
  <c r="AJ555" i="1" s="1"/>
  <c r="AK555" i="1" s="1"/>
  <c r="AX555" i="1"/>
  <c r="Y490" i="1"/>
  <c r="O490" i="1"/>
  <c r="S490" i="1" s="1"/>
  <c r="T490" i="1" s="1"/>
  <c r="N490" i="1"/>
  <c r="Q490" i="1" s="1"/>
  <c r="R490" i="1" s="1"/>
  <c r="V490" i="1" s="1"/>
  <c r="L490" i="1" l="1"/>
  <c r="M490" i="1" s="1"/>
  <c r="W490" i="1"/>
  <c r="X490" i="1" s="1"/>
  <c r="Z490" i="1" s="1"/>
  <c r="AA490" i="1" s="1"/>
  <c r="AP555" i="1"/>
  <c r="AR555" i="1" s="1"/>
  <c r="AU555" i="1" s="1"/>
  <c r="AN555" i="1"/>
  <c r="AV555" i="1" l="1"/>
  <c r="AW555" i="1" s="1"/>
  <c r="AY555" i="1" s="1"/>
  <c r="AZ555" i="1" s="1"/>
  <c r="AE556" i="1"/>
  <c r="K491" i="1"/>
  <c r="BB490" i="1"/>
  <c r="O491" i="1" l="1"/>
  <c r="S491" i="1" s="1"/>
  <c r="T491" i="1" s="1"/>
  <c r="N491" i="1"/>
  <c r="Q491" i="1" s="1"/>
  <c r="R491" i="1" s="1"/>
  <c r="V491" i="1" s="1"/>
  <c r="Y491" i="1"/>
  <c r="AF556" i="1"/>
  <c r="AQ556" i="1"/>
  <c r="AD556" i="1"/>
  <c r="W491" i="1" l="1"/>
  <c r="X491" i="1" s="1"/>
  <c r="Z491" i="1" s="1"/>
  <c r="AA491" i="1" s="1"/>
  <c r="L491" i="1"/>
  <c r="M491" i="1" s="1"/>
  <c r="AG556" i="1"/>
  <c r="AJ556" i="1" s="1"/>
  <c r="AK556" i="1" s="1"/>
  <c r="AX556" i="1"/>
  <c r="AM556" i="1"/>
  <c r="AP556" i="1" l="1"/>
  <c r="AN556" i="1"/>
  <c r="K492" i="1"/>
  <c r="BB491" i="1"/>
  <c r="AR556" i="1" l="1"/>
  <c r="AU556" i="1" s="1"/>
  <c r="O492" i="1"/>
  <c r="S492" i="1" s="1"/>
  <c r="T492" i="1" s="1"/>
  <c r="N492" i="1"/>
  <c r="Q492" i="1" s="1"/>
  <c r="R492" i="1" s="1"/>
  <c r="V492" i="1" s="1"/>
  <c r="Y492" i="1"/>
  <c r="W492" i="1" l="1"/>
  <c r="X492" i="1" s="1"/>
  <c r="Z492" i="1" s="1"/>
  <c r="AA492" i="1" s="1"/>
  <c r="L492" i="1"/>
  <c r="M492" i="1" s="1"/>
  <c r="AE557" i="1"/>
  <c r="AV556" i="1"/>
  <c r="AW556" i="1" s="1"/>
  <c r="AY556" i="1" s="1"/>
  <c r="AZ556" i="1" s="1"/>
  <c r="AD557" i="1" l="1"/>
  <c r="AQ557" i="1"/>
  <c r="AF557" i="1"/>
  <c r="K493" i="1"/>
  <c r="BB492" i="1"/>
  <c r="N493" i="1" l="1"/>
  <c r="Q493" i="1" s="1"/>
  <c r="R493" i="1" s="1"/>
  <c r="O493" i="1"/>
  <c r="S493" i="1" s="1"/>
  <c r="T493" i="1" s="1"/>
  <c r="Y493" i="1"/>
  <c r="AX557" i="1"/>
  <c r="AM557" i="1"/>
  <c r="AG557" i="1"/>
  <c r="AJ557" i="1" s="1"/>
  <c r="AK557" i="1" s="1"/>
  <c r="AN557" i="1" l="1"/>
  <c r="AP557" i="1"/>
  <c r="AR557" i="1" s="1"/>
  <c r="AU557" i="1" s="1"/>
  <c r="V493" i="1"/>
  <c r="AE558" i="1" l="1"/>
  <c r="AV557" i="1"/>
  <c r="AW557" i="1" s="1"/>
  <c r="AY557" i="1" s="1"/>
  <c r="AZ557" i="1" s="1"/>
  <c r="W493" i="1"/>
  <c r="X493" i="1" s="1"/>
  <c r="Z493" i="1" s="1"/>
  <c r="AA493" i="1" s="1"/>
  <c r="L493" i="1"/>
  <c r="M493" i="1" s="1"/>
  <c r="K494" i="1" l="1"/>
  <c r="BB493" i="1"/>
  <c r="AD558" i="1"/>
  <c r="AF558" i="1"/>
  <c r="AQ558" i="1"/>
  <c r="AG558" i="1" l="1"/>
  <c r="AJ558" i="1" s="1"/>
  <c r="AK558" i="1" s="1"/>
  <c r="AM558" i="1"/>
  <c r="AX558" i="1"/>
  <c r="Y494" i="1"/>
  <c r="N494" i="1"/>
  <c r="Q494" i="1" s="1"/>
  <c r="R494" i="1" s="1"/>
  <c r="V494" i="1" s="1"/>
  <c r="O494" i="1"/>
  <c r="S494" i="1" s="1"/>
  <c r="T494" i="1" s="1"/>
  <c r="AN558" i="1" l="1"/>
  <c r="AP558" i="1"/>
  <c r="AR558" i="1" s="1"/>
  <c r="AU558" i="1" s="1"/>
  <c r="W494" i="1"/>
  <c r="X494" i="1" s="1"/>
  <c r="Z494" i="1" s="1"/>
  <c r="AA494" i="1" s="1"/>
  <c r="L494" i="1"/>
  <c r="M494" i="1" s="1"/>
  <c r="AE559" i="1" l="1"/>
  <c r="AV558" i="1"/>
  <c r="AW558" i="1" s="1"/>
  <c r="AY558" i="1" s="1"/>
  <c r="AZ558" i="1" s="1"/>
  <c r="K495" i="1"/>
  <c r="BB494" i="1"/>
  <c r="N495" i="1" l="1"/>
  <c r="Q495" i="1" s="1"/>
  <c r="R495" i="1" s="1"/>
  <c r="Y495" i="1"/>
  <c r="O495" i="1"/>
  <c r="S495" i="1" s="1"/>
  <c r="T495" i="1" s="1"/>
  <c r="AD559" i="1"/>
  <c r="AF559" i="1"/>
  <c r="AQ559" i="1"/>
  <c r="AG559" i="1" l="1"/>
  <c r="AJ559" i="1" s="1"/>
  <c r="AK559" i="1" s="1"/>
  <c r="AM559" i="1"/>
  <c r="AX559" i="1"/>
  <c r="V495" i="1"/>
  <c r="W495" i="1" l="1"/>
  <c r="X495" i="1" s="1"/>
  <c r="Z495" i="1" s="1"/>
  <c r="AA495" i="1" s="1"/>
  <c r="L495" i="1"/>
  <c r="M495" i="1" s="1"/>
  <c r="AP559" i="1"/>
  <c r="AN559" i="1"/>
  <c r="AR559" i="1" l="1"/>
  <c r="AU559" i="1" s="1"/>
  <c r="K496" i="1"/>
  <c r="BB495" i="1"/>
  <c r="Y496" i="1" l="1"/>
  <c r="O496" i="1"/>
  <c r="S496" i="1" s="1"/>
  <c r="T496" i="1" s="1"/>
  <c r="N496" i="1"/>
  <c r="Q496" i="1" s="1"/>
  <c r="R496" i="1" s="1"/>
  <c r="V496" i="1" s="1"/>
  <c r="AV559" i="1"/>
  <c r="AW559" i="1" s="1"/>
  <c r="AY559" i="1" s="1"/>
  <c r="AZ559" i="1" s="1"/>
  <c r="AE560" i="1"/>
  <c r="AD560" i="1" l="1"/>
  <c r="W496" i="1"/>
  <c r="X496" i="1" s="1"/>
  <c r="Z496" i="1" s="1"/>
  <c r="AA496" i="1" s="1"/>
  <c r="L496" i="1"/>
  <c r="M496" i="1" s="1"/>
  <c r="AQ560" i="1"/>
  <c r="AF560" i="1"/>
  <c r="K497" i="1" l="1"/>
  <c r="BB496" i="1"/>
  <c r="AG560" i="1"/>
  <c r="AJ560" i="1" s="1"/>
  <c r="AK560" i="1" s="1"/>
  <c r="AX560" i="1"/>
  <c r="AM560" i="1"/>
  <c r="AP560" i="1" l="1"/>
  <c r="AN560" i="1"/>
  <c r="AR560" i="1" s="1"/>
  <c r="AU560" i="1" s="1"/>
  <c r="N497" i="1"/>
  <c r="Q497" i="1" s="1"/>
  <c r="R497" i="1" s="1"/>
  <c r="O497" i="1"/>
  <c r="S497" i="1" s="1"/>
  <c r="T497" i="1" s="1"/>
  <c r="V497" i="1" s="1"/>
  <c r="Y497" i="1"/>
  <c r="W497" i="1" l="1"/>
  <c r="X497" i="1" s="1"/>
  <c r="Z497" i="1" s="1"/>
  <c r="AA497" i="1" s="1"/>
  <c r="L497" i="1"/>
  <c r="M497" i="1" s="1"/>
  <c r="AE561" i="1"/>
  <c r="AV560" i="1"/>
  <c r="AW560" i="1" s="1"/>
  <c r="AY560" i="1" s="1"/>
  <c r="AZ560" i="1" s="1"/>
  <c r="AD561" i="1" l="1"/>
  <c r="AQ561" i="1"/>
  <c r="AF561" i="1"/>
  <c r="K498" i="1"/>
  <c r="BB497" i="1"/>
  <c r="O498" i="1" l="1"/>
  <c r="S498" i="1" s="1"/>
  <c r="T498" i="1" s="1"/>
  <c r="Y498" i="1"/>
  <c r="N498" i="1"/>
  <c r="Q498" i="1" s="1"/>
  <c r="R498" i="1" s="1"/>
  <c r="AM561" i="1"/>
  <c r="AG561" i="1"/>
  <c r="AJ561" i="1" s="1"/>
  <c r="AK561" i="1" s="1"/>
  <c r="AX561" i="1"/>
  <c r="AP561" i="1" l="1"/>
  <c r="AN561" i="1"/>
  <c r="V498" i="1"/>
  <c r="L498" i="1" l="1"/>
  <c r="M498" i="1" s="1"/>
  <c r="W498" i="1"/>
  <c r="X498" i="1" s="1"/>
  <c r="Z498" i="1" s="1"/>
  <c r="AA498" i="1" s="1"/>
  <c r="AR561" i="1"/>
  <c r="AU561" i="1" s="1"/>
  <c r="AV561" i="1" l="1"/>
  <c r="AW561" i="1" s="1"/>
  <c r="AY561" i="1" s="1"/>
  <c r="AZ561" i="1" s="1"/>
  <c r="AE562" i="1"/>
  <c r="K499" i="1"/>
  <c r="BB498" i="1"/>
  <c r="O499" i="1" l="1"/>
  <c r="S499" i="1" s="1"/>
  <c r="T499" i="1" s="1"/>
  <c r="Y499" i="1"/>
  <c r="N499" i="1"/>
  <c r="Q499" i="1" s="1"/>
  <c r="R499" i="1" s="1"/>
  <c r="V499" i="1" s="1"/>
  <c r="AF562" i="1"/>
  <c r="AQ562" i="1"/>
  <c r="AD562" i="1"/>
  <c r="L499" i="1" l="1"/>
  <c r="M499" i="1" s="1"/>
  <c r="W499" i="1"/>
  <c r="X499" i="1" s="1"/>
  <c r="Z499" i="1" s="1"/>
  <c r="AA499" i="1" s="1"/>
  <c r="AX562" i="1"/>
  <c r="AG562" i="1"/>
  <c r="AJ562" i="1" s="1"/>
  <c r="AK562" i="1" s="1"/>
  <c r="AM562" i="1"/>
  <c r="K500" i="1" l="1"/>
  <c r="BB499" i="1"/>
  <c r="AN562" i="1"/>
  <c r="AP562" i="1"/>
  <c r="O500" i="1" l="1"/>
  <c r="S500" i="1" s="1"/>
  <c r="T500" i="1" s="1"/>
  <c r="N500" i="1"/>
  <c r="Q500" i="1" s="1"/>
  <c r="R500" i="1" s="1"/>
  <c r="V500" i="1" s="1"/>
  <c r="Y500" i="1"/>
  <c r="AR562" i="1"/>
  <c r="AU562" i="1" s="1"/>
  <c r="AE563" i="1" l="1"/>
  <c r="AV562" i="1"/>
  <c r="AW562" i="1" s="1"/>
  <c r="AY562" i="1" s="1"/>
  <c r="AZ562" i="1" s="1"/>
  <c r="L500" i="1"/>
  <c r="M500" i="1" s="1"/>
  <c r="W500" i="1"/>
  <c r="X500" i="1" s="1"/>
  <c r="Z500" i="1" s="1"/>
  <c r="AA500" i="1" s="1"/>
  <c r="AD563" i="1" l="1"/>
  <c r="K501" i="1"/>
  <c r="BB500" i="1"/>
  <c r="AF563" i="1"/>
  <c r="AQ563" i="1"/>
  <c r="Y501" i="1" l="1"/>
  <c r="N501" i="1"/>
  <c r="Q501" i="1" s="1"/>
  <c r="R501" i="1" s="1"/>
  <c r="O501" i="1"/>
  <c r="S501" i="1" s="1"/>
  <c r="T501" i="1" s="1"/>
  <c r="AX563" i="1"/>
  <c r="AM563" i="1"/>
  <c r="AG563" i="1"/>
  <c r="AJ563" i="1" s="1"/>
  <c r="AK563" i="1" s="1"/>
  <c r="V501" i="1" l="1"/>
  <c r="AP563" i="1"/>
  <c r="AR563" i="1" s="1"/>
  <c r="AU563" i="1" s="1"/>
  <c r="AN563" i="1"/>
  <c r="AV563" i="1" l="1"/>
  <c r="AW563" i="1" s="1"/>
  <c r="AY563" i="1" s="1"/>
  <c r="AZ563" i="1" s="1"/>
  <c r="AE564" i="1"/>
  <c r="W501" i="1"/>
  <c r="X501" i="1" s="1"/>
  <c r="Z501" i="1" s="1"/>
  <c r="AA501" i="1" s="1"/>
  <c r="L501" i="1"/>
  <c r="M501" i="1" s="1"/>
  <c r="K502" i="1" l="1"/>
  <c r="BB501" i="1"/>
  <c r="AF564" i="1"/>
  <c r="AQ564" i="1"/>
  <c r="AD564" i="1"/>
  <c r="AX564" i="1" l="1"/>
  <c r="AM564" i="1"/>
  <c r="AG564" i="1"/>
  <c r="AJ564" i="1" s="1"/>
  <c r="AK564" i="1" s="1"/>
  <c r="N502" i="1"/>
  <c r="Q502" i="1" s="1"/>
  <c r="R502" i="1" s="1"/>
  <c r="V502" i="1" s="1"/>
  <c r="Y502" i="1"/>
  <c r="O502" i="1"/>
  <c r="S502" i="1" s="1"/>
  <c r="T502" i="1" s="1"/>
  <c r="W502" i="1" l="1"/>
  <c r="X502" i="1" s="1"/>
  <c r="Z502" i="1" s="1"/>
  <c r="AA502" i="1" s="1"/>
  <c r="L502" i="1"/>
  <c r="M502" i="1" s="1"/>
  <c r="AN564" i="1"/>
  <c r="AP564" i="1"/>
  <c r="AR564" i="1" l="1"/>
  <c r="AU564" i="1" s="1"/>
  <c r="K503" i="1"/>
  <c r="BB502" i="1"/>
  <c r="Y503" i="1" l="1"/>
  <c r="N503" i="1"/>
  <c r="Q503" i="1" s="1"/>
  <c r="R503" i="1" s="1"/>
  <c r="O503" i="1"/>
  <c r="S503" i="1" s="1"/>
  <c r="T503" i="1" s="1"/>
  <c r="AE565" i="1"/>
  <c r="AV564" i="1"/>
  <c r="AW564" i="1" s="1"/>
  <c r="AY564" i="1" s="1"/>
  <c r="AZ564" i="1" s="1"/>
  <c r="AQ565" i="1" l="1"/>
  <c r="AF565" i="1"/>
  <c r="V503" i="1"/>
  <c r="AD565" i="1"/>
  <c r="W503" i="1" l="1"/>
  <c r="X503" i="1" s="1"/>
  <c r="Z503" i="1" s="1"/>
  <c r="AA503" i="1" s="1"/>
  <c r="L503" i="1"/>
  <c r="M503" i="1" s="1"/>
  <c r="AG565" i="1"/>
  <c r="AJ565" i="1" s="1"/>
  <c r="AK565" i="1" s="1"/>
  <c r="AM565" i="1"/>
  <c r="AX565" i="1"/>
  <c r="AP565" i="1" l="1"/>
  <c r="AN565" i="1"/>
  <c r="K504" i="1"/>
  <c r="BB503" i="1"/>
  <c r="O504" i="1" l="1"/>
  <c r="S504" i="1" s="1"/>
  <c r="T504" i="1" s="1"/>
  <c r="Y504" i="1"/>
  <c r="N504" i="1"/>
  <c r="Q504" i="1" s="1"/>
  <c r="R504" i="1" s="1"/>
  <c r="V504" i="1" s="1"/>
  <c r="AR565" i="1"/>
  <c r="AU565" i="1" s="1"/>
  <c r="AV565" i="1" l="1"/>
  <c r="AW565" i="1" s="1"/>
  <c r="AY565" i="1" s="1"/>
  <c r="AZ565" i="1" s="1"/>
  <c r="AE566" i="1"/>
  <c r="L504" i="1"/>
  <c r="M504" i="1" s="1"/>
  <c r="W504" i="1"/>
  <c r="X504" i="1" s="1"/>
  <c r="Z504" i="1" s="1"/>
  <c r="AA504" i="1" s="1"/>
  <c r="K505" i="1" l="1"/>
  <c r="BB504" i="1"/>
  <c r="AF566" i="1"/>
  <c r="AQ566" i="1"/>
  <c r="AD566" i="1"/>
  <c r="AG566" i="1" l="1"/>
  <c r="AJ566" i="1" s="1"/>
  <c r="AK566" i="1" s="1"/>
  <c r="AM566" i="1"/>
  <c r="AX566" i="1"/>
  <c r="O505" i="1"/>
  <c r="S505" i="1" s="1"/>
  <c r="T505" i="1" s="1"/>
  <c r="Y505" i="1"/>
  <c r="N505" i="1"/>
  <c r="Q505" i="1" s="1"/>
  <c r="R505" i="1" s="1"/>
  <c r="V505" i="1" l="1"/>
  <c r="AP566" i="1"/>
  <c r="AN566" i="1"/>
  <c r="AR566" i="1" l="1"/>
  <c r="AU566" i="1" s="1"/>
  <c r="W505" i="1"/>
  <c r="X505" i="1" s="1"/>
  <c r="Z505" i="1" s="1"/>
  <c r="AA505" i="1" s="1"/>
  <c r="L505" i="1"/>
  <c r="M505" i="1" s="1"/>
  <c r="K506" i="1" l="1"/>
  <c r="BB505" i="1"/>
  <c r="AE567" i="1"/>
  <c r="AV566" i="1"/>
  <c r="AW566" i="1" s="1"/>
  <c r="AY566" i="1" s="1"/>
  <c r="AZ566" i="1" s="1"/>
  <c r="AQ567" i="1" l="1"/>
  <c r="AF567" i="1"/>
  <c r="AD567" i="1"/>
  <c r="Y506" i="1"/>
  <c r="N506" i="1"/>
  <c r="Q506" i="1" s="1"/>
  <c r="R506" i="1" s="1"/>
  <c r="V506" i="1" s="1"/>
  <c r="O506" i="1"/>
  <c r="S506" i="1" s="1"/>
  <c r="T506" i="1" s="1"/>
  <c r="AG567" i="1" l="1"/>
  <c r="AJ567" i="1" s="1"/>
  <c r="AK567" i="1" s="1"/>
  <c r="AX567" i="1"/>
  <c r="AM567" i="1"/>
  <c r="W506" i="1"/>
  <c r="X506" i="1" s="1"/>
  <c r="Z506" i="1" s="1"/>
  <c r="AA506" i="1" s="1"/>
  <c r="L506" i="1"/>
  <c r="M506" i="1" s="1"/>
  <c r="K507" i="1" l="1"/>
  <c r="BB506" i="1"/>
  <c r="AP567" i="1"/>
  <c r="AN567" i="1"/>
  <c r="AR567" i="1" s="1"/>
  <c r="AU567" i="1" s="1"/>
  <c r="AE568" i="1" l="1"/>
  <c r="AV567" i="1"/>
  <c r="AW567" i="1" s="1"/>
  <c r="AY567" i="1" s="1"/>
  <c r="AZ567" i="1" s="1"/>
  <c r="Y507" i="1"/>
  <c r="N507" i="1"/>
  <c r="Q507" i="1" s="1"/>
  <c r="R507" i="1" s="1"/>
  <c r="V507" i="1" s="1"/>
  <c r="O507" i="1"/>
  <c r="S507" i="1" s="1"/>
  <c r="T507" i="1" s="1"/>
  <c r="W507" i="1" l="1"/>
  <c r="X507" i="1" s="1"/>
  <c r="Z507" i="1" s="1"/>
  <c r="AA507" i="1" s="1"/>
  <c r="L507" i="1"/>
  <c r="M507" i="1" s="1"/>
  <c r="AD568" i="1"/>
  <c r="AF568" i="1"/>
  <c r="AQ568" i="1"/>
  <c r="AG568" i="1" l="1"/>
  <c r="AJ568" i="1" s="1"/>
  <c r="AK568" i="1" s="1"/>
  <c r="AM568" i="1"/>
  <c r="AX568" i="1"/>
  <c r="K508" i="1"/>
  <c r="BB507" i="1"/>
  <c r="O508" i="1" l="1"/>
  <c r="S508" i="1" s="1"/>
  <c r="T508" i="1" s="1"/>
  <c r="Y508" i="1"/>
  <c r="N508" i="1"/>
  <c r="Q508" i="1" s="1"/>
  <c r="R508" i="1" s="1"/>
  <c r="V508" i="1" s="1"/>
  <c r="AN568" i="1"/>
  <c r="AP568" i="1"/>
  <c r="W508" i="1" l="1"/>
  <c r="X508" i="1" s="1"/>
  <c r="Z508" i="1" s="1"/>
  <c r="AA508" i="1" s="1"/>
  <c r="L508" i="1"/>
  <c r="M508" i="1" s="1"/>
  <c r="AR568" i="1"/>
  <c r="AU568" i="1" s="1"/>
  <c r="AV568" i="1" l="1"/>
  <c r="AW568" i="1" s="1"/>
  <c r="AY568" i="1" s="1"/>
  <c r="AZ568" i="1" s="1"/>
  <c r="AE569" i="1"/>
  <c r="K509" i="1"/>
  <c r="BB508" i="1"/>
  <c r="Y509" i="1" l="1"/>
  <c r="N509" i="1"/>
  <c r="Q509" i="1" s="1"/>
  <c r="R509" i="1" s="1"/>
  <c r="O509" i="1"/>
  <c r="S509" i="1" s="1"/>
  <c r="T509" i="1" s="1"/>
  <c r="AF569" i="1"/>
  <c r="AQ569" i="1"/>
  <c r="AD569" i="1"/>
  <c r="V509" i="1" l="1"/>
  <c r="AG569" i="1"/>
  <c r="AJ569" i="1" s="1"/>
  <c r="AK569" i="1" s="1"/>
  <c r="AX569" i="1"/>
  <c r="AM569" i="1"/>
  <c r="AN569" i="1" l="1"/>
  <c r="AP569" i="1"/>
  <c r="AR569" i="1" s="1"/>
  <c r="AU569" i="1" s="1"/>
  <c r="L509" i="1"/>
  <c r="M509" i="1" s="1"/>
  <c r="W509" i="1"/>
  <c r="X509" i="1" s="1"/>
  <c r="Z509" i="1" s="1"/>
  <c r="AA509" i="1" s="1"/>
  <c r="AV569" i="1" l="1"/>
  <c r="AW569" i="1" s="1"/>
  <c r="AY569" i="1" s="1"/>
  <c r="AZ569" i="1" s="1"/>
  <c r="AE570" i="1"/>
  <c r="K510" i="1"/>
  <c r="BB509" i="1"/>
  <c r="O510" i="1" l="1"/>
  <c r="S510" i="1" s="1"/>
  <c r="T510" i="1" s="1"/>
  <c r="N510" i="1"/>
  <c r="Q510" i="1" s="1"/>
  <c r="R510" i="1" s="1"/>
  <c r="V510" i="1" s="1"/>
  <c r="Y510" i="1"/>
  <c r="AF570" i="1"/>
  <c r="AQ570" i="1"/>
  <c r="AD570" i="1"/>
  <c r="AX570" i="1" l="1"/>
  <c r="AM570" i="1"/>
  <c r="AG570" i="1"/>
  <c r="AJ570" i="1" s="1"/>
  <c r="AK570" i="1" s="1"/>
  <c r="W510" i="1"/>
  <c r="X510" i="1" s="1"/>
  <c r="Z510" i="1" s="1"/>
  <c r="AA510" i="1" s="1"/>
  <c r="L510" i="1"/>
  <c r="M510" i="1" s="1"/>
  <c r="K511" i="1" l="1"/>
  <c r="BB510" i="1"/>
  <c r="AN570" i="1"/>
  <c r="AP570" i="1"/>
  <c r="AR570" i="1" s="1"/>
  <c r="AU570" i="1" s="1"/>
  <c r="AV570" i="1" l="1"/>
  <c r="AW570" i="1" s="1"/>
  <c r="AY570" i="1" s="1"/>
  <c r="AZ570" i="1" s="1"/>
  <c r="AE571" i="1"/>
  <c r="Y511" i="1"/>
  <c r="N511" i="1"/>
  <c r="Q511" i="1" s="1"/>
  <c r="R511" i="1" s="1"/>
  <c r="V511" i="1" s="1"/>
  <c r="O511" i="1"/>
  <c r="S511" i="1" s="1"/>
  <c r="T511" i="1" s="1"/>
  <c r="L511" i="1" l="1"/>
  <c r="M511" i="1" s="1"/>
  <c r="W511" i="1"/>
  <c r="X511" i="1" s="1"/>
  <c r="Z511" i="1" s="1"/>
  <c r="AA511" i="1" s="1"/>
  <c r="AF571" i="1"/>
  <c r="AQ571" i="1"/>
  <c r="AD571" i="1"/>
  <c r="K512" i="1" l="1"/>
  <c r="BB511" i="1"/>
  <c r="AG571" i="1"/>
  <c r="AJ571" i="1" s="1"/>
  <c r="AK571" i="1" s="1"/>
  <c r="AX571" i="1"/>
  <c r="AM571" i="1"/>
  <c r="AP571" i="1" l="1"/>
  <c r="AN571" i="1"/>
  <c r="AR571" i="1" s="1"/>
  <c r="AU571" i="1" s="1"/>
  <c r="O512" i="1"/>
  <c r="S512" i="1" s="1"/>
  <c r="T512" i="1" s="1"/>
  <c r="N512" i="1"/>
  <c r="Q512" i="1" s="1"/>
  <c r="R512" i="1" s="1"/>
  <c r="V512" i="1" s="1"/>
  <c r="Y512" i="1"/>
  <c r="L512" i="1" l="1"/>
  <c r="M512" i="1" s="1"/>
  <c r="W512" i="1"/>
  <c r="X512" i="1" s="1"/>
  <c r="Z512" i="1" s="1"/>
  <c r="AA512" i="1" s="1"/>
  <c r="AV571" i="1"/>
  <c r="AW571" i="1" s="1"/>
  <c r="AY571" i="1" s="1"/>
  <c r="AZ571" i="1" s="1"/>
  <c r="AE572" i="1"/>
  <c r="AF572" i="1" l="1"/>
  <c r="AQ572" i="1"/>
  <c r="AD572" i="1"/>
  <c r="K513" i="1"/>
  <c r="BB512" i="1"/>
  <c r="AM572" i="1" l="1"/>
  <c r="AG572" i="1"/>
  <c r="AJ572" i="1" s="1"/>
  <c r="AK572" i="1" s="1"/>
  <c r="AX572" i="1"/>
  <c r="Y513" i="1"/>
  <c r="N513" i="1"/>
  <c r="Q513" i="1" s="1"/>
  <c r="R513" i="1" s="1"/>
  <c r="O513" i="1"/>
  <c r="S513" i="1" s="1"/>
  <c r="T513" i="1" s="1"/>
  <c r="V513" i="1" l="1"/>
  <c r="AN572" i="1"/>
  <c r="AP572" i="1"/>
  <c r="AR572" i="1" l="1"/>
  <c r="AU572" i="1" s="1"/>
  <c r="L513" i="1"/>
  <c r="M513" i="1" s="1"/>
  <c r="W513" i="1"/>
  <c r="X513" i="1" s="1"/>
  <c r="Z513" i="1" s="1"/>
  <c r="AA513" i="1" s="1"/>
  <c r="K514" i="1" l="1"/>
  <c r="BB513" i="1"/>
  <c r="AE573" i="1"/>
  <c r="AV572" i="1"/>
  <c r="AW572" i="1" s="1"/>
  <c r="AY572" i="1" s="1"/>
  <c r="AZ572" i="1" s="1"/>
  <c r="AQ573" i="1" l="1"/>
  <c r="AF573" i="1"/>
  <c r="AD573" i="1"/>
  <c r="O514" i="1"/>
  <c r="S514" i="1" s="1"/>
  <c r="T514" i="1" s="1"/>
  <c r="N514" i="1"/>
  <c r="Q514" i="1" s="1"/>
  <c r="R514" i="1" s="1"/>
  <c r="V514" i="1" s="1"/>
  <c r="Y514" i="1"/>
  <c r="AX573" i="1" l="1"/>
  <c r="AG573" i="1"/>
  <c r="AJ573" i="1" s="1"/>
  <c r="AK573" i="1" s="1"/>
  <c r="AM573" i="1"/>
  <c r="W514" i="1"/>
  <c r="X514" i="1" s="1"/>
  <c r="Z514" i="1" s="1"/>
  <c r="AA514" i="1" s="1"/>
  <c r="L514" i="1"/>
  <c r="M514" i="1" s="1"/>
  <c r="K515" i="1" l="1"/>
  <c r="BB514" i="1"/>
  <c r="AN573" i="1"/>
  <c r="AP573" i="1"/>
  <c r="AR573" i="1" s="1"/>
  <c r="AU573" i="1" s="1"/>
  <c r="AV573" i="1" l="1"/>
  <c r="AW573" i="1" s="1"/>
  <c r="AY573" i="1" s="1"/>
  <c r="AZ573" i="1" s="1"/>
  <c r="AE574" i="1"/>
  <c r="N515" i="1"/>
  <c r="Q515" i="1" s="1"/>
  <c r="R515" i="1" s="1"/>
  <c r="Y515" i="1"/>
  <c r="O515" i="1"/>
  <c r="S515" i="1" s="1"/>
  <c r="T515" i="1" s="1"/>
  <c r="V515" i="1" l="1"/>
  <c r="AF574" i="1"/>
  <c r="AQ574" i="1"/>
  <c r="AD574" i="1"/>
  <c r="AG574" i="1" l="1"/>
  <c r="AJ574" i="1" s="1"/>
  <c r="AM574" i="1"/>
  <c r="AX574" i="1"/>
  <c r="AK574" i="1"/>
  <c r="W515" i="1"/>
  <c r="X515" i="1" s="1"/>
  <c r="Z515" i="1" s="1"/>
  <c r="AA515" i="1" s="1"/>
  <c r="L515" i="1"/>
  <c r="M515" i="1" s="1"/>
  <c r="AN574" i="1" l="1"/>
  <c r="AP574" i="1"/>
  <c r="AR574" i="1" s="1"/>
  <c r="AU574" i="1" s="1"/>
  <c r="K516" i="1"/>
  <c r="BB515" i="1"/>
  <c r="Y516" i="1" l="1"/>
  <c r="N516" i="1"/>
  <c r="Q516" i="1" s="1"/>
  <c r="R516" i="1" s="1"/>
  <c r="V516" i="1" s="1"/>
  <c r="O516" i="1"/>
  <c r="S516" i="1" s="1"/>
  <c r="T516" i="1" s="1"/>
  <c r="AE575" i="1"/>
  <c r="AV574" i="1"/>
  <c r="AW574" i="1" s="1"/>
  <c r="AY574" i="1" s="1"/>
  <c r="AZ574" i="1" s="1"/>
  <c r="AF575" i="1" l="1"/>
  <c r="AQ575" i="1"/>
  <c r="W516" i="1"/>
  <c r="X516" i="1" s="1"/>
  <c r="Z516" i="1" s="1"/>
  <c r="AA516" i="1" s="1"/>
  <c r="L516" i="1"/>
  <c r="M516" i="1" s="1"/>
  <c r="AD575" i="1"/>
  <c r="K517" i="1" l="1"/>
  <c r="BB516" i="1"/>
  <c r="AG575" i="1"/>
  <c r="AJ575" i="1" s="1"/>
  <c r="AK575" i="1" s="1"/>
  <c r="AM575" i="1"/>
  <c r="AX575" i="1"/>
  <c r="AN575" i="1" l="1"/>
  <c r="AP575" i="1"/>
  <c r="AR575" i="1" s="1"/>
  <c r="AU575" i="1" s="1"/>
  <c r="Y517" i="1"/>
  <c r="N517" i="1"/>
  <c r="Q517" i="1" s="1"/>
  <c r="R517" i="1" s="1"/>
  <c r="O517" i="1"/>
  <c r="S517" i="1" s="1"/>
  <c r="T517" i="1" s="1"/>
  <c r="AE576" i="1" l="1"/>
  <c r="AV575" i="1"/>
  <c r="AW575" i="1" s="1"/>
  <c r="AY575" i="1" s="1"/>
  <c r="AZ575" i="1" s="1"/>
  <c r="V517" i="1"/>
  <c r="L517" i="1" l="1"/>
  <c r="M517" i="1" s="1"/>
  <c r="W517" i="1"/>
  <c r="X517" i="1" s="1"/>
  <c r="Z517" i="1" s="1"/>
  <c r="AA517" i="1" s="1"/>
  <c r="AD576" i="1"/>
  <c r="AF576" i="1"/>
  <c r="AQ576" i="1"/>
  <c r="AX576" i="1" l="1"/>
  <c r="AM576" i="1"/>
  <c r="AG576" i="1"/>
  <c r="AJ576" i="1" s="1"/>
  <c r="AK576" i="1" s="1"/>
  <c r="K518" i="1"/>
  <c r="BB517" i="1"/>
  <c r="N518" i="1" l="1"/>
  <c r="Q518" i="1" s="1"/>
  <c r="R518" i="1" s="1"/>
  <c r="Y518" i="1"/>
  <c r="O518" i="1"/>
  <c r="S518" i="1" s="1"/>
  <c r="T518" i="1" s="1"/>
  <c r="AN576" i="1"/>
  <c r="AP576" i="1"/>
  <c r="AR576" i="1" s="1"/>
  <c r="AU576" i="1" s="1"/>
  <c r="AE577" i="1" l="1"/>
  <c r="AV576" i="1"/>
  <c r="AW576" i="1" s="1"/>
  <c r="AY576" i="1" s="1"/>
  <c r="AZ576" i="1" s="1"/>
  <c r="V518" i="1"/>
  <c r="L518" i="1" l="1"/>
  <c r="M518" i="1" s="1"/>
  <c r="W518" i="1"/>
  <c r="X518" i="1" s="1"/>
  <c r="Z518" i="1" s="1"/>
  <c r="AA518" i="1" s="1"/>
  <c r="AD577" i="1"/>
  <c r="AQ577" i="1"/>
  <c r="AF577" i="1"/>
  <c r="AX577" i="1" l="1"/>
  <c r="AG577" i="1"/>
  <c r="AJ577" i="1" s="1"/>
  <c r="AK577" i="1" s="1"/>
  <c r="AM577" i="1"/>
  <c r="K519" i="1"/>
  <c r="BB518" i="1"/>
  <c r="Y519" i="1" l="1"/>
  <c r="O519" i="1"/>
  <c r="S519" i="1" s="1"/>
  <c r="T519" i="1" s="1"/>
  <c r="N519" i="1"/>
  <c r="Q519" i="1" s="1"/>
  <c r="R519" i="1" s="1"/>
  <c r="V519" i="1" s="1"/>
  <c r="AN577" i="1"/>
  <c r="AP577" i="1"/>
  <c r="W519" i="1" l="1"/>
  <c r="X519" i="1" s="1"/>
  <c r="Z519" i="1" s="1"/>
  <c r="AA519" i="1" s="1"/>
  <c r="L519" i="1"/>
  <c r="M519" i="1" s="1"/>
  <c r="AR577" i="1"/>
  <c r="AU577" i="1" s="1"/>
  <c r="AV577" i="1" l="1"/>
  <c r="AW577" i="1" s="1"/>
  <c r="AY577" i="1" s="1"/>
  <c r="AZ577" i="1" s="1"/>
  <c r="AE578" i="1"/>
  <c r="K520" i="1"/>
  <c r="BB519" i="1"/>
  <c r="N520" i="1" l="1"/>
  <c r="Q520" i="1" s="1"/>
  <c r="R520" i="1" s="1"/>
  <c r="O520" i="1"/>
  <c r="S520" i="1" s="1"/>
  <c r="T520" i="1" s="1"/>
  <c r="Y520" i="1"/>
  <c r="AQ578" i="1"/>
  <c r="AF578" i="1"/>
  <c r="AD578" i="1"/>
  <c r="AM578" i="1" l="1"/>
  <c r="AG578" i="1"/>
  <c r="AJ578" i="1" s="1"/>
  <c r="AK578" i="1" s="1"/>
  <c r="AX578" i="1"/>
  <c r="V520" i="1"/>
  <c r="W520" i="1" l="1"/>
  <c r="X520" i="1" s="1"/>
  <c r="Z520" i="1" s="1"/>
  <c r="AA520" i="1" s="1"/>
  <c r="L520" i="1"/>
  <c r="M520" i="1" s="1"/>
  <c r="AN578" i="1"/>
  <c r="AP578" i="1"/>
  <c r="AR578" i="1" l="1"/>
  <c r="AU578" i="1" s="1"/>
  <c r="K521" i="1"/>
  <c r="BB520" i="1"/>
  <c r="Y521" i="1" l="1"/>
  <c r="O521" i="1"/>
  <c r="S521" i="1" s="1"/>
  <c r="T521" i="1" s="1"/>
  <c r="N521" i="1"/>
  <c r="Q521" i="1" s="1"/>
  <c r="R521" i="1" s="1"/>
  <c r="V521" i="1" s="1"/>
  <c r="AE579" i="1"/>
  <c r="AV578" i="1"/>
  <c r="AW578" i="1" s="1"/>
  <c r="AY578" i="1" s="1"/>
  <c r="AZ578" i="1" s="1"/>
  <c r="AF579" i="1" l="1"/>
  <c r="AQ579" i="1"/>
  <c r="L521" i="1"/>
  <c r="M521" i="1" s="1"/>
  <c r="W521" i="1"/>
  <c r="X521" i="1" s="1"/>
  <c r="Z521" i="1" s="1"/>
  <c r="AA521" i="1" s="1"/>
  <c r="AD579" i="1"/>
  <c r="K522" i="1" l="1"/>
  <c r="BB521" i="1"/>
  <c r="AG579" i="1"/>
  <c r="AJ579" i="1" s="1"/>
  <c r="AK579" i="1" s="1"/>
  <c r="AX579" i="1"/>
  <c r="AM579" i="1"/>
  <c r="AN579" i="1" l="1"/>
  <c r="AP579" i="1"/>
  <c r="AR579" i="1" s="1"/>
  <c r="AU579" i="1" s="1"/>
  <c r="O522" i="1"/>
  <c r="S522" i="1" s="1"/>
  <c r="T522" i="1" s="1"/>
  <c r="N522" i="1"/>
  <c r="Q522" i="1" s="1"/>
  <c r="R522" i="1" s="1"/>
  <c r="Y522" i="1"/>
  <c r="AV579" i="1" l="1"/>
  <c r="AW579" i="1" s="1"/>
  <c r="AY579" i="1" s="1"/>
  <c r="AZ579" i="1" s="1"/>
  <c r="AE580" i="1"/>
  <c r="V522" i="1"/>
  <c r="W522" i="1" l="1"/>
  <c r="X522" i="1" s="1"/>
  <c r="Z522" i="1" s="1"/>
  <c r="AA522" i="1" s="1"/>
  <c r="L522" i="1"/>
  <c r="M522" i="1" s="1"/>
  <c r="AF580" i="1"/>
  <c r="AQ580" i="1"/>
  <c r="AD580" i="1"/>
  <c r="AM580" i="1" l="1"/>
  <c r="AG580" i="1"/>
  <c r="AJ580" i="1" s="1"/>
  <c r="AK580" i="1" s="1"/>
  <c r="AX580" i="1"/>
  <c r="K523" i="1"/>
  <c r="BB522" i="1"/>
  <c r="N523" i="1" l="1"/>
  <c r="Q523" i="1" s="1"/>
  <c r="R523" i="1" s="1"/>
  <c r="O523" i="1"/>
  <c r="S523" i="1" s="1"/>
  <c r="T523" i="1" s="1"/>
  <c r="Y523" i="1"/>
  <c r="AN580" i="1"/>
  <c r="AP580" i="1"/>
  <c r="AR580" i="1" s="1"/>
  <c r="AU580" i="1" s="1"/>
  <c r="AV580" i="1" l="1"/>
  <c r="AW580" i="1" s="1"/>
  <c r="AY580" i="1" s="1"/>
  <c r="AZ580" i="1" s="1"/>
  <c r="AE581" i="1"/>
  <c r="V523" i="1"/>
  <c r="L523" i="1" l="1"/>
  <c r="M523" i="1" s="1"/>
  <c r="W523" i="1"/>
  <c r="X523" i="1" s="1"/>
  <c r="Z523" i="1" s="1"/>
  <c r="AA523" i="1" s="1"/>
  <c r="AF581" i="1"/>
  <c r="AQ581" i="1"/>
  <c r="AD581" i="1"/>
  <c r="K524" i="1" l="1"/>
  <c r="BB523" i="1"/>
  <c r="AG581" i="1"/>
  <c r="AJ581" i="1" s="1"/>
  <c r="AK581" i="1" s="1"/>
  <c r="AX581" i="1"/>
  <c r="AM581" i="1"/>
  <c r="AN581" i="1" l="1"/>
  <c r="AP581" i="1"/>
  <c r="AR581" i="1" s="1"/>
  <c r="AU581" i="1" s="1"/>
  <c r="O524" i="1"/>
  <c r="S524" i="1" s="1"/>
  <c r="T524" i="1" s="1"/>
  <c r="Y524" i="1"/>
  <c r="N524" i="1"/>
  <c r="Q524" i="1" s="1"/>
  <c r="R524" i="1" s="1"/>
  <c r="AE582" i="1" l="1"/>
  <c r="AV581" i="1"/>
  <c r="AW581" i="1" s="1"/>
  <c r="AY581" i="1" s="1"/>
  <c r="AZ581" i="1" s="1"/>
  <c r="V524" i="1"/>
  <c r="L524" i="1" l="1"/>
  <c r="M524" i="1" s="1"/>
  <c r="W524" i="1"/>
  <c r="X524" i="1" s="1"/>
  <c r="Z524" i="1" s="1"/>
  <c r="AA524" i="1" s="1"/>
  <c r="AD582" i="1"/>
  <c r="AF582" i="1"/>
  <c r="AQ582" i="1"/>
  <c r="AG582" i="1" l="1"/>
  <c r="AJ582" i="1" s="1"/>
  <c r="AK582" i="1" s="1"/>
  <c r="AM582" i="1"/>
  <c r="AX582" i="1"/>
  <c r="K525" i="1"/>
  <c r="BB524" i="1"/>
  <c r="O525" i="1" l="1"/>
  <c r="S525" i="1" s="1"/>
  <c r="T525" i="1" s="1"/>
  <c r="N525" i="1"/>
  <c r="Q525" i="1" s="1"/>
  <c r="R525" i="1" s="1"/>
  <c r="V525" i="1" s="1"/>
  <c r="Y525" i="1"/>
  <c r="AP582" i="1"/>
  <c r="AR582" i="1" s="1"/>
  <c r="AU582" i="1" s="1"/>
  <c r="AN582" i="1"/>
  <c r="AE583" i="1" l="1"/>
  <c r="AV582" i="1"/>
  <c r="AW582" i="1" s="1"/>
  <c r="AY582" i="1" s="1"/>
  <c r="AZ582" i="1" s="1"/>
  <c r="L525" i="1"/>
  <c r="M525" i="1" s="1"/>
  <c r="W525" i="1"/>
  <c r="X525" i="1" s="1"/>
  <c r="Z525" i="1" s="1"/>
  <c r="AA525" i="1" s="1"/>
  <c r="AD583" i="1" l="1"/>
  <c r="K526" i="1"/>
  <c r="BB525" i="1"/>
  <c r="AF583" i="1"/>
  <c r="AQ583" i="1"/>
  <c r="O526" i="1" l="1"/>
  <c r="S526" i="1" s="1"/>
  <c r="T526" i="1" s="1"/>
  <c r="Y526" i="1"/>
  <c r="N526" i="1"/>
  <c r="Q526" i="1" s="1"/>
  <c r="R526" i="1" s="1"/>
  <c r="V526" i="1" s="1"/>
  <c r="AG583" i="1"/>
  <c r="AJ583" i="1" s="1"/>
  <c r="AK583" i="1" s="1"/>
  <c r="AX583" i="1"/>
  <c r="AM583" i="1"/>
  <c r="W526" i="1" l="1"/>
  <c r="X526" i="1" s="1"/>
  <c r="Z526" i="1" s="1"/>
  <c r="AA526" i="1" s="1"/>
  <c r="L526" i="1"/>
  <c r="M526" i="1" s="1"/>
  <c r="AP583" i="1"/>
  <c r="AR583" i="1" s="1"/>
  <c r="AU583" i="1" s="1"/>
  <c r="AN583" i="1"/>
  <c r="AV583" i="1" l="1"/>
  <c r="AW583" i="1" s="1"/>
  <c r="AY583" i="1" s="1"/>
  <c r="AZ583" i="1" s="1"/>
  <c r="AE584" i="1"/>
  <c r="K527" i="1"/>
  <c r="BB526" i="1"/>
  <c r="Y527" i="1" l="1"/>
  <c r="N527" i="1"/>
  <c r="Q527" i="1" s="1"/>
  <c r="R527" i="1" s="1"/>
  <c r="O527" i="1"/>
  <c r="S527" i="1" s="1"/>
  <c r="T527" i="1" s="1"/>
  <c r="AQ584" i="1"/>
  <c r="AF584" i="1"/>
  <c r="AD584" i="1"/>
  <c r="V527" i="1" l="1"/>
  <c r="AM584" i="1"/>
  <c r="AX584" i="1"/>
  <c r="AG584" i="1"/>
  <c r="AJ584" i="1" s="1"/>
  <c r="AK584" i="1" s="1"/>
  <c r="AP584" i="1" l="1"/>
  <c r="AN584" i="1"/>
  <c r="L527" i="1"/>
  <c r="M527" i="1" s="1"/>
  <c r="W527" i="1"/>
  <c r="X527" i="1" s="1"/>
  <c r="Z527" i="1" s="1"/>
  <c r="AA527" i="1" s="1"/>
  <c r="K528" i="1" l="1"/>
  <c r="BB527" i="1"/>
  <c r="AR584" i="1"/>
  <c r="AU584" i="1" s="1"/>
  <c r="AE585" i="1" l="1"/>
  <c r="AV584" i="1"/>
  <c r="AW584" i="1" s="1"/>
  <c r="AY584" i="1" s="1"/>
  <c r="AZ584" i="1" s="1"/>
  <c r="O528" i="1"/>
  <c r="S528" i="1" s="1"/>
  <c r="T528" i="1" s="1"/>
  <c r="Y528" i="1"/>
  <c r="N528" i="1"/>
  <c r="Q528" i="1" s="1"/>
  <c r="R528" i="1" s="1"/>
  <c r="AD585" i="1" l="1"/>
  <c r="V528" i="1"/>
  <c r="AQ585" i="1"/>
  <c r="AF585" i="1"/>
  <c r="L528" i="1" l="1"/>
  <c r="M528" i="1" s="1"/>
  <c r="W528" i="1"/>
  <c r="X528" i="1" s="1"/>
  <c r="Z528" i="1" s="1"/>
  <c r="AA528" i="1" s="1"/>
  <c r="AX585" i="1"/>
  <c r="AM585" i="1"/>
  <c r="AG585" i="1"/>
  <c r="AJ585" i="1" s="1"/>
  <c r="AK585" i="1" s="1"/>
  <c r="AP585" i="1" l="1"/>
  <c r="AN585" i="1"/>
  <c r="K529" i="1"/>
  <c r="BB528" i="1"/>
  <c r="Y529" i="1" l="1"/>
  <c r="O529" i="1"/>
  <c r="S529" i="1" s="1"/>
  <c r="T529" i="1" s="1"/>
  <c r="N529" i="1"/>
  <c r="Q529" i="1" s="1"/>
  <c r="R529" i="1" s="1"/>
  <c r="V529" i="1" s="1"/>
  <c r="AR585" i="1"/>
  <c r="AU585" i="1" s="1"/>
  <c r="W529" i="1" l="1"/>
  <c r="X529" i="1" s="1"/>
  <c r="Z529" i="1" s="1"/>
  <c r="AA529" i="1" s="1"/>
  <c r="L529" i="1"/>
  <c r="M529" i="1" s="1"/>
  <c r="AE586" i="1"/>
  <c r="AV585" i="1"/>
  <c r="AW585" i="1" s="1"/>
  <c r="AY585" i="1" s="1"/>
  <c r="AZ585" i="1" s="1"/>
  <c r="AD586" i="1" l="1"/>
  <c r="AF586" i="1"/>
  <c r="AQ586" i="1"/>
  <c r="K530" i="1"/>
  <c r="BB529" i="1"/>
  <c r="N530" i="1" l="1"/>
  <c r="Q530" i="1" s="1"/>
  <c r="R530" i="1" s="1"/>
  <c r="O530" i="1"/>
  <c r="S530" i="1" s="1"/>
  <c r="T530" i="1" s="1"/>
  <c r="Y530" i="1"/>
  <c r="AG586" i="1"/>
  <c r="AJ586" i="1" s="1"/>
  <c r="AK586" i="1" s="1"/>
  <c r="AX586" i="1"/>
  <c r="AM586" i="1"/>
  <c r="AP586" i="1" l="1"/>
  <c r="AN586" i="1"/>
  <c r="V530" i="1"/>
  <c r="L530" i="1" l="1"/>
  <c r="M530" i="1" s="1"/>
  <c r="W530" i="1"/>
  <c r="X530" i="1" s="1"/>
  <c r="Z530" i="1" s="1"/>
  <c r="AA530" i="1" s="1"/>
  <c r="AR586" i="1"/>
  <c r="AU586" i="1" s="1"/>
  <c r="AE587" i="1" l="1"/>
  <c r="AV586" i="1"/>
  <c r="AW586" i="1" s="1"/>
  <c r="AY586" i="1" s="1"/>
  <c r="AZ586" i="1" s="1"/>
  <c r="K531" i="1"/>
  <c r="BB530" i="1"/>
  <c r="N531" i="1" l="1"/>
  <c r="Q531" i="1" s="1"/>
  <c r="R531" i="1" s="1"/>
  <c r="Y531" i="1"/>
  <c r="O531" i="1"/>
  <c r="S531" i="1" s="1"/>
  <c r="T531" i="1" s="1"/>
  <c r="AD587" i="1"/>
  <c r="AF587" i="1"/>
  <c r="AQ587" i="1"/>
  <c r="AG587" i="1" l="1"/>
  <c r="AJ587" i="1" s="1"/>
  <c r="AM587" i="1"/>
  <c r="AX587" i="1"/>
  <c r="AK587" i="1"/>
  <c r="V531" i="1"/>
  <c r="AN587" i="1" l="1"/>
  <c r="AP587" i="1"/>
  <c r="AR587" i="1" s="1"/>
  <c r="AU587" i="1" s="1"/>
  <c r="L531" i="1"/>
  <c r="M531" i="1" s="1"/>
  <c r="W531" i="1"/>
  <c r="X531" i="1" s="1"/>
  <c r="Z531" i="1" s="1"/>
  <c r="AA531" i="1" s="1"/>
  <c r="K532" i="1" l="1"/>
  <c r="BB531" i="1"/>
  <c r="AV587" i="1"/>
  <c r="AW587" i="1" s="1"/>
  <c r="AY587" i="1" s="1"/>
  <c r="AZ587" i="1" s="1"/>
  <c r="AE588" i="1"/>
  <c r="AF588" i="1" l="1"/>
  <c r="AQ588" i="1"/>
  <c r="AD588" i="1"/>
  <c r="O532" i="1"/>
  <c r="S532" i="1" s="1"/>
  <c r="T532" i="1" s="1"/>
  <c r="Y532" i="1"/>
  <c r="N532" i="1"/>
  <c r="Q532" i="1" s="1"/>
  <c r="R532" i="1" s="1"/>
  <c r="V532" i="1" s="1"/>
  <c r="AM588" i="1" l="1"/>
  <c r="AG588" i="1"/>
  <c r="AJ588" i="1" s="1"/>
  <c r="AK588" i="1" s="1"/>
  <c r="AX588" i="1"/>
  <c r="W532" i="1"/>
  <c r="X532" i="1" s="1"/>
  <c r="Z532" i="1" s="1"/>
  <c r="AA532" i="1" s="1"/>
  <c r="L532" i="1"/>
  <c r="M532" i="1" s="1"/>
  <c r="K533" i="1" l="1"/>
  <c r="BB532" i="1"/>
  <c r="AP588" i="1"/>
  <c r="AR588" i="1" s="1"/>
  <c r="AU588" i="1" s="1"/>
  <c r="AN588" i="1"/>
  <c r="AE589" i="1" l="1"/>
  <c r="AV588" i="1"/>
  <c r="AW588" i="1" s="1"/>
  <c r="AY588" i="1" s="1"/>
  <c r="AZ588" i="1" s="1"/>
  <c r="Y533" i="1"/>
  <c r="O533" i="1"/>
  <c r="S533" i="1" s="1"/>
  <c r="T533" i="1" s="1"/>
  <c r="N533" i="1"/>
  <c r="Q533" i="1" s="1"/>
  <c r="R533" i="1" s="1"/>
  <c r="AD589" i="1" l="1"/>
  <c r="V533" i="1"/>
  <c r="AQ589" i="1"/>
  <c r="AF589" i="1"/>
  <c r="W533" i="1" l="1"/>
  <c r="X533" i="1" s="1"/>
  <c r="Z533" i="1" s="1"/>
  <c r="AA533" i="1" s="1"/>
  <c r="L533" i="1"/>
  <c r="M533" i="1" s="1"/>
  <c r="AX589" i="1"/>
  <c r="AM589" i="1"/>
  <c r="AG589" i="1"/>
  <c r="AJ589" i="1" s="1"/>
  <c r="AK589" i="1" s="1"/>
  <c r="AN589" i="1" l="1"/>
  <c r="AP589" i="1"/>
  <c r="AR589" i="1" s="1"/>
  <c r="AU589" i="1" s="1"/>
  <c r="K534" i="1"/>
  <c r="BB533" i="1"/>
  <c r="AV589" i="1" l="1"/>
  <c r="AW589" i="1" s="1"/>
  <c r="AY589" i="1" s="1"/>
  <c r="AZ589" i="1" s="1"/>
  <c r="AE590" i="1"/>
  <c r="Y534" i="1"/>
  <c r="O534" i="1"/>
  <c r="S534" i="1" s="1"/>
  <c r="T534" i="1" s="1"/>
  <c r="N534" i="1"/>
  <c r="Q534" i="1" s="1"/>
  <c r="R534" i="1" s="1"/>
  <c r="AQ590" i="1" l="1"/>
  <c r="AF590" i="1"/>
  <c r="V534" i="1"/>
  <c r="AD590" i="1"/>
  <c r="W534" i="1" l="1"/>
  <c r="X534" i="1" s="1"/>
  <c r="Z534" i="1" s="1"/>
  <c r="AA534" i="1" s="1"/>
  <c r="L534" i="1"/>
  <c r="M534" i="1" s="1"/>
  <c r="AM590" i="1"/>
  <c r="AX590" i="1"/>
  <c r="AG590" i="1"/>
  <c r="AJ590" i="1" s="1"/>
  <c r="AK590" i="1" s="1"/>
  <c r="AP590" i="1" l="1"/>
  <c r="AN590" i="1"/>
  <c r="K535" i="1"/>
  <c r="BB534" i="1"/>
  <c r="Y535" i="1" l="1"/>
  <c r="O535" i="1"/>
  <c r="S535" i="1" s="1"/>
  <c r="T535" i="1" s="1"/>
  <c r="N535" i="1"/>
  <c r="Q535" i="1" s="1"/>
  <c r="R535" i="1" s="1"/>
  <c r="V535" i="1" s="1"/>
  <c r="AR590" i="1"/>
  <c r="AU590" i="1" s="1"/>
  <c r="AV590" i="1" l="1"/>
  <c r="AW590" i="1" s="1"/>
  <c r="AY590" i="1" s="1"/>
  <c r="AZ590" i="1" s="1"/>
  <c r="AE591" i="1"/>
  <c r="L535" i="1"/>
  <c r="M535" i="1" s="1"/>
  <c r="W535" i="1"/>
  <c r="X535" i="1" s="1"/>
  <c r="Z535" i="1" s="1"/>
  <c r="AA535" i="1" s="1"/>
  <c r="K536" i="1" l="1"/>
  <c r="BB535" i="1"/>
  <c r="AF591" i="1"/>
  <c r="AQ591" i="1"/>
  <c r="AD591" i="1"/>
  <c r="AM591" i="1" l="1"/>
  <c r="AX591" i="1"/>
  <c r="AG591" i="1"/>
  <c r="AJ591" i="1" s="1"/>
  <c r="AK591" i="1" s="1"/>
  <c r="O536" i="1"/>
  <c r="S536" i="1" s="1"/>
  <c r="T536" i="1" s="1"/>
  <c r="Y536" i="1"/>
  <c r="N536" i="1"/>
  <c r="Q536" i="1" s="1"/>
  <c r="R536" i="1" s="1"/>
  <c r="V536" i="1" s="1"/>
  <c r="W536" i="1" l="1"/>
  <c r="X536" i="1" s="1"/>
  <c r="Z536" i="1" s="1"/>
  <c r="AA536" i="1" s="1"/>
  <c r="L536" i="1"/>
  <c r="M536" i="1" s="1"/>
  <c r="AP591" i="1"/>
  <c r="AR591" i="1" s="1"/>
  <c r="AU591" i="1" s="1"/>
  <c r="AN591" i="1"/>
  <c r="AE592" i="1" l="1"/>
  <c r="AV591" i="1"/>
  <c r="AW591" i="1" s="1"/>
  <c r="AY591" i="1" s="1"/>
  <c r="AZ591" i="1" s="1"/>
  <c r="K537" i="1"/>
  <c r="BB536" i="1"/>
  <c r="O537" i="1" l="1"/>
  <c r="S537" i="1" s="1"/>
  <c r="T537" i="1" s="1"/>
  <c r="N537" i="1"/>
  <c r="Q537" i="1" s="1"/>
  <c r="R537" i="1" s="1"/>
  <c r="V537" i="1" s="1"/>
  <c r="Y537" i="1"/>
  <c r="AD592" i="1"/>
  <c r="AQ592" i="1"/>
  <c r="AF592" i="1"/>
  <c r="AG592" i="1" l="1"/>
  <c r="AJ592" i="1" s="1"/>
  <c r="AX592" i="1"/>
  <c r="AM592" i="1"/>
  <c r="AK592" i="1"/>
  <c r="W537" i="1"/>
  <c r="X537" i="1" s="1"/>
  <c r="Z537" i="1" s="1"/>
  <c r="AA537" i="1" s="1"/>
  <c r="L537" i="1"/>
  <c r="M537" i="1" s="1"/>
  <c r="AN592" i="1" l="1"/>
  <c r="AP592" i="1"/>
  <c r="AR592" i="1" s="1"/>
  <c r="AU592" i="1" s="1"/>
  <c r="K538" i="1"/>
  <c r="BB537" i="1"/>
  <c r="O538" i="1" l="1"/>
  <c r="S538" i="1" s="1"/>
  <c r="T538" i="1" s="1"/>
  <c r="N538" i="1"/>
  <c r="Q538" i="1" s="1"/>
  <c r="R538" i="1" s="1"/>
  <c r="V538" i="1" s="1"/>
  <c r="Y538" i="1"/>
  <c r="AE593" i="1"/>
  <c r="AV592" i="1"/>
  <c r="AW592" i="1" s="1"/>
  <c r="AY592" i="1" s="1"/>
  <c r="AZ592" i="1" s="1"/>
  <c r="AF593" i="1" l="1"/>
  <c r="AQ593" i="1"/>
  <c r="W538" i="1"/>
  <c r="X538" i="1" s="1"/>
  <c r="Z538" i="1" s="1"/>
  <c r="AA538" i="1" s="1"/>
  <c r="L538" i="1"/>
  <c r="M538" i="1" s="1"/>
  <c r="AD593" i="1"/>
  <c r="K539" i="1" l="1"/>
  <c r="BB538" i="1"/>
  <c r="AG593" i="1"/>
  <c r="AJ593" i="1" s="1"/>
  <c r="AK593" i="1" s="1"/>
  <c r="AX593" i="1"/>
  <c r="AM593" i="1"/>
  <c r="AP593" i="1" l="1"/>
  <c r="AN593" i="1"/>
  <c r="Y539" i="1"/>
  <c r="O539" i="1"/>
  <c r="S539" i="1" s="1"/>
  <c r="T539" i="1" s="1"/>
  <c r="N539" i="1"/>
  <c r="Q539" i="1" s="1"/>
  <c r="R539" i="1" s="1"/>
  <c r="V539" i="1" s="1"/>
  <c r="L539" i="1" l="1"/>
  <c r="M539" i="1" s="1"/>
  <c r="W539" i="1"/>
  <c r="X539" i="1" s="1"/>
  <c r="Z539" i="1" s="1"/>
  <c r="AA539" i="1" s="1"/>
  <c r="AR593" i="1"/>
  <c r="AU593" i="1" s="1"/>
  <c r="AV593" i="1" l="1"/>
  <c r="AW593" i="1" s="1"/>
  <c r="AY593" i="1" s="1"/>
  <c r="AZ593" i="1" s="1"/>
  <c r="AE594" i="1"/>
  <c r="K540" i="1"/>
  <c r="BB539" i="1"/>
  <c r="N540" i="1" l="1"/>
  <c r="Q540" i="1" s="1"/>
  <c r="R540" i="1" s="1"/>
  <c r="Y540" i="1"/>
  <c r="O540" i="1"/>
  <c r="S540" i="1" s="1"/>
  <c r="T540" i="1" s="1"/>
  <c r="AQ594" i="1"/>
  <c r="AF594" i="1"/>
  <c r="AD594" i="1"/>
  <c r="AG594" i="1" l="1"/>
  <c r="AJ594" i="1" s="1"/>
  <c r="AK594" i="1" s="1"/>
  <c r="AX594" i="1"/>
  <c r="AM594" i="1"/>
  <c r="V540" i="1"/>
  <c r="AN594" i="1" l="1"/>
  <c r="AP594" i="1"/>
  <c r="AR594" i="1" s="1"/>
  <c r="AU594" i="1" s="1"/>
  <c r="W540" i="1"/>
  <c r="X540" i="1" s="1"/>
  <c r="Z540" i="1" s="1"/>
  <c r="AA540" i="1" s="1"/>
  <c r="L540" i="1"/>
  <c r="M540" i="1" s="1"/>
  <c r="AV594" i="1" l="1"/>
  <c r="AW594" i="1" s="1"/>
  <c r="AY594" i="1" s="1"/>
  <c r="AZ594" i="1" s="1"/>
  <c r="AE595" i="1"/>
  <c r="K541" i="1"/>
  <c r="BB540" i="1"/>
  <c r="O541" i="1" l="1"/>
  <c r="S541" i="1" s="1"/>
  <c r="T541" i="1" s="1"/>
  <c r="Y541" i="1"/>
  <c r="N541" i="1"/>
  <c r="Q541" i="1" s="1"/>
  <c r="R541" i="1" s="1"/>
  <c r="V541" i="1" s="1"/>
  <c r="AF595" i="1"/>
  <c r="AQ595" i="1"/>
  <c r="AD595" i="1"/>
  <c r="W541" i="1" l="1"/>
  <c r="X541" i="1" s="1"/>
  <c r="Z541" i="1" s="1"/>
  <c r="AA541" i="1" s="1"/>
  <c r="L541" i="1"/>
  <c r="M541" i="1" s="1"/>
  <c r="AX595" i="1"/>
  <c r="AM595" i="1"/>
  <c r="AG595" i="1"/>
  <c r="AJ595" i="1" s="1"/>
  <c r="AK595" i="1" s="1"/>
  <c r="AN595" i="1" l="1"/>
  <c r="AP595" i="1"/>
  <c r="AR595" i="1" s="1"/>
  <c r="AU595" i="1" s="1"/>
  <c r="K542" i="1"/>
  <c r="BB541" i="1"/>
  <c r="AE596" i="1" l="1"/>
  <c r="AV595" i="1"/>
  <c r="AW595" i="1" s="1"/>
  <c r="AY595" i="1" s="1"/>
  <c r="AZ595" i="1" s="1"/>
  <c r="N542" i="1"/>
  <c r="Q542" i="1" s="1"/>
  <c r="R542" i="1" s="1"/>
  <c r="V542" i="1" s="1"/>
  <c r="O542" i="1"/>
  <c r="S542" i="1" s="1"/>
  <c r="T542" i="1" s="1"/>
  <c r="Y542" i="1"/>
  <c r="L542" i="1" l="1"/>
  <c r="M542" i="1" s="1"/>
  <c r="W542" i="1"/>
  <c r="X542" i="1" s="1"/>
  <c r="Z542" i="1" s="1"/>
  <c r="AA542" i="1" s="1"/>
  <c r="AD596" i="1"/>
  <c r="AF596" i="1"/>
  <c r="AQ596" i="1"/>
  <c r="AG596" i="1" l="1"/>
  <c r="AJ596" i="1" s="1"/>
  <c r="AK596" i="1" s="1"/>
  <c r="AX596" i="1"/>
  <c r="AM596" i="1"/>
  <c r="K543" i="1"/>
  <c r="BB542" i="1"/>
  <c r="AN596" i="1" l="1"/>
  <c r="AP596" i="1"/>
  <c r="AR596" i="1" s="1"/>
  <c r="Y543" i="1"/>
  <c r="O543" i="1"/>
  <c r="S543" i="1" s="1"/>
  <c r="T543" i="1" s="1"/>
  <c r="N543" i="1"/>
  <c r="Q543" i="1" s="1"/>
  <c r="R543" i="1" s="1"/>
  <c r="AU596" i="1"/>
  <c r="AE597" i="1" l="1"/>
  <c r="AV596" i="1"/>
  <c r="AW596" i="1" s="1"/>
  <c r="AY596" i="1" s="1"/>
  <c r="AZ596" i="1" s="1"/>
  <c r="V543" i="1"/>
  <c r="W543" i="1" l="1"/>
  <c r="X543" i="1" s="1"/>
  <c r="Z543" i="1" s="1"/>
  <c r="AA543" i="1" s="1"/>
  <c r="L543" i="1"/>
  <c r="M543" i="1" s="1"/>
  <c r="AD597" i="1"/>
  <c r="AF597" i="1"/>
  <c r="AQ597" i="1"/>
  <c r="AG597" i="1" l="1"/>
  <c r="AJ597" i="1" s="1"/>
  <c r="AM597" i="1"/>
  <c r="AX597" i="1"/>
  <c r="AK597" i="1"/>
  <c r="K544" i="1"/>
  <c r="BB543" i="1"/>
  <c r="AP597" i="1" l="1"/>
  <c r="AN597" i="1"/>
  <c r="AR597" i="1" s="1"/>
  <c r="AU597" i="1" s="1"/>
  <c r="N544" i="1"/>
  <c r="Q544" i="1" s="1"/>
  <c r="R544" i="1" s="1"/>
  <c r="V544" i="1" s="1"/>
  <c r="Y544" i="1"/>
  <c r="O544" i="1"/>
  <c r="S544" i="1" s="1"/>
  <c r="T544" i="1" s="1"/>
  <c r="W544" i="1" l="1"/>
  <c r="X544" i="1" s="1"/>
  <c r="Z544" i="1" s="1"/>
  <c r="AA544" i="1" s="1"/>
  <c r="L544" i="1"/>
  <c r="M544" i="1" s="1"/>
  <c r="AV597" i="1"/>
  <c r="AW597" i="1" s="1"/>
  <c r="AY597" i="1" s="1"/>
  <c r="AZ597" i="1" s="1"/>
  <c r="AE598" i="1"/>
  <c r="AD598" i="1" l="1"/>
  <c r="AQ598" i="1"/>
  <c r="AF598" i="1"/>
  <c r="K545" i="1"/>
  <c r="BB544" i="1"/>
  <c r="N545" i="1" l="1"/>
  <c r="Q545" i="1" s="1"/>
  <c r="R545" i="1" s="1"/>
  <c r="O545" i="1"/>
  <c r="S545" i="1" s="1"/>
  <c r="T545" i="1" s="1"/>
  <c r="Y545" i="1"/>
  <c r="AM598" i="1"/>
  <c r="AG598" i="1"/>
  <c r="AJ598" i="1" s="1"/>
  <c r="AK598" i="1" s="1"/>
  <c r="AX598" i="1"/>
  <c r="AN598" i="1" l="1"/>
  <c r="AP598" i="1"/>
  <c r="AR598" i="1" s="1"/>
  <c r="AU598" i="1"/>
  <c r="V545" i="1"/>
  <c r="L545" i="1" l="1"/>
  <c r="M545" i="1" s="1"/>
  <c r="W545" i="1"/>
  <c r="X545" i="1" s="1"/>
  <c r="Z545" i="1" s="1"/>
  <c r="AA545" i="1" s="1"/>
  <c r="AE599" i="1"/>
  <c r="AV598" i="1"/>
  <c r="AW598" i="1" s="1"/>
  <c r="AY598" i="1" s="1"/>
  <c r="AZ598" i="1" s="1"/>
  <c r="K546" i="1" l="1"/>
  <c r="BB545" i="1"/>
  <c r="AD599" i="1"/>
  <c r="AQ599" i="1"/>
  <c r="AF599" i="1"/>
  <c r="AG599" i="1" l="1"/>
  <c r="AJ599" i="1" s="1"/>
  <c r="AK599" i="1" s="1"/>
  <c r="AM599" i="1"/>
  <c r="AX599" i="1"/>
  <c r="O546" i="1"/>
  <c r="S546" i="1" s="1"/>
  <c r="T546" i="1" s="1"/>
  <c r="Y546" i="1"/>
  <c r="N546" i="1"/>
  <c r="Q546" i="1" s="1"/>
  <c r="R546" i="1" s="1"/>
  <c r="V546" i="1" l="1"/>
  <c r="AN599" i="1"/>
  <c r="AP599" i="1"/>
  <c r="AR599" i="1" s="1"/>
  <c r="AU599" i="1" s="1"/>
  <c r="AE600" i="1" l="1"/>
  <c r="AV599" i="1"/>
  <c r="AW599" i="1" s="1"/>
  <c r="AY599" i="1" s="1"/>
  <c r="AZ599" i="1" s="1"/>
  <c r="W546" i="1"/>
  <c r="X546" i="1" s="1"/>
  <c r="Z546" i="1" s="1"/>
  <c r="AA546" i="1" s="1"/>
  <c r="L546" i="1"/>
  <c r="M546" i="1" s="1"/>
  <c r="AD600" i="1" l="1"/>
  <c r="K547" i="1"/>
  <c r="BB546" i="1"/>
  <c r="AQ600" i="1"/>
  <c r="AF600" i="1"/>
  <c r="N547" i="1" l="1"/>
  <c r="Q547" i="1" s="1"/>
  <c r="R547" i="1" s="1"/>
  <c r="Y547" i="1"/>
  <c r="O547" i="1"/>
  <c r="S547" i="1" s="1"/>
  <c r="T547" i="1" s="1"/>
  <c r="AX600" i="1"/>
  <c r="AG600" i="1"/>
  <c r="AJ600" i="1" s="1"/>
  <c r="AK600" i="1" s="1"/>
  <c r="AM600" i="1"/>
  <c r="AN600" i="1" l="1"/>
  <c r="AP600" i="1"/>
  <c r="AR600" i="1" s="1"/>
  <c r="AU600" i="1" s="1"/>
  <c r="V547" i="1"/>
  <c r="W547" i="1" l="1"/>
  <c r="X547" i="1" s="1"/>
  <c r="Z547" i="1" s="1"/>
  <c r="AA547" i="1" s="1"/>
  <c r="L547" i="1"/>
  <c r="M547" i="1" s="1"/>
  <c r="AE601" i="1"/>
  <c r="AV600" i="1"/>
  <c r="AW600" i="1" s="1"/>
  <c r="AY600" i="1" s="1"/>
  <c r="AZ600" i="1" s="1"/>
  <c r="AF601" i="1" l="1"/>
  <c r="AQ601" i="1"/>
  <c r="AD601" i="1"/>
  <c r="K548" i="1"/>
  <c r="BB547" i="1"/>
  <c r="AG601" i="1" l="1"/>
  <c r="AJ601" i="1" s="1"/>
  <c r="AK601" i="1" s="1"/>
  <c r="AM601" i="1"/>
  <c r="AX601" i="1"/>
  <c r="Y548" i="1"/>
  <c r="O548" i="1"/>
  <c r="S548" i="1" s="1"/>
  <c r="T548" i="1" s="1"/>
  <c r="N548" i="1"/>
  <c r="Q548" i="1" s="1"/>
  <c r="R548" i="1" s="1"/>
  <c r="V548" i="1" s="1"/>
  <c r="L548" i="1" l="1"/>
  <c r="M548" i="1" s="1"/>
  <c r="W548" i="1"/>
  <c r="X548" i="1" s="1"/>
  <c r="Z548" i="1" s="1"/>
  <c r="AA548" i="1" s="1"/>
  <c r="AN601" i="1"/>
  <c r="AP601" i="1"/>
  <c r="AR601" i="1" s="1"/>
  <c r="AU601" i="1" s="1"/>
  <c r="K549" i="1" l="1"/>
  <c r="BB548" i="1"/>
  <c r="AE602" i="1"/>
  <c r="AV601" i="1"/>
  <c r="AW601" i="1" s="1"/>
  <c r="AY601" i="1" s="1"/>
  <c r="AZ601" i="1" s="1"/>
  <c r="AD602" i="1" l="1"/>
  <c r="AQ602" i="1"/>
  <c r="AF602" i="1"/>
  <c r="N549" i="1"/>
  <c r="Q549" i="1" s="1"/>
  <c r="R549" i="1" s="1"/>
  <c r="Y549" i="1"/>
  <c r="O549" i="1"/>
  <c r="S549" i="1" s="1"/>
  <c r="T549" i="1" s="1"/>
  <c r="V549" i="1" l="1"/>
  <c r="AG602" i="1"/>
  <c r="AJ602" i="1" s="1"/>
  <c r="AK602" i="1" s="1"/>
  <c r="AX602" i="1"/>
  <c r="AM602" i="1"/>
  <c r="L549" i="1" l="1"/>
  <c r="M549" i="1" s="1"/>
  <c r="W549" i="1"/>
  <c r="X549" i="1" s="1"/>
  <c r="Z549" i="1" s="1"/>
  <c r="AA549" i="1" s="1"/>
  <c r="AN602" i="1"/>
  <c r="AP602" i="1"/>
  <c r="AR602" i="1" s="1"/>
  <c r="AU602" i="1" s="1"/>
  <c r="K550" i="1" l="1"/>
  <c r="BB549" i="1"/>
  <c r="AE603" i="1"/>
  <c r="AV602" i="1"/>
  <c r="AW602" i="1" s="1"/>
  <c r="AY602" i="1" s="1"/>
  <c r="AZ602" i="1" s="1"/>
  <c r="AF603" i="1" l="1"/>
  <c r="AQ603" i="1"/>
  <c r="AD603" i="1"/>
  <c r="N550" i="1"/>
  <c r="Q550" i="1" s="1"/>
  <c r="R550" i="1" s="1"/>
  <c r="O550" i="1"/>
  <c r="S550" i="1" s="1"/>
  <c r="T550" i="1" s="1"/>
  <c r="Y550" i="1"/>
  <c r="AX603" i="1" l="1"/>
  <c r="AM603" i="1"/>
  <c r="AG603" i="1"/>
  <c r="AJ603" i="1" s="1"/>
  <c r="AK603" i="1" s="1"/>
  <c r="V550" i="1"/>
  <c r="W550" i="1" l="1"/>
  <c r="X550" i="1" s="1"/>
  <c r="Z550" i="1" s="1"/>
  <c r="AA550" i="1" s="1"/>
  <c r="L550" i="1"/>
  <c r="M550" i="1" s="1"/>
  <c r="AP603" i="1"/>
  <c r="AR603" i="1" s="1"/>
  <c r="AU603" i="1" s="1"/>
  <c r="AN603" i="1"/>
  <c r="AV603" i="1" l="1"/>
  <c r="AW603" i="1" s="1"/>
  <c r="AY603" i="1" s="1"/>
  <c r="AZ603" i="1" s="1"/>
  <c r="AE604" i="1"/>
  <c r="K551" i="1"/>
  <c r="BB550" i="1"/>
  <c r="O551" i="1" l="1"/>
  <c r="S551" i="1" s="1"/>
  <c r="T551" i="1" s="1"/>
  <c r="N551" i="1"/>
  <c r="Q551" i="1" s="1"/>
  <c r="R551" i="1" s="1"/>
  <c r="V551" i="1" s="1"/>
  <c r="Y551" i="1"/>
  <c r="AF604" i="1"/>
  <c r="AQ604" i="1"/>
  <c r="AD604" i="1"/>
  <c r="AG604" i="1" l="1"/>
  <c r="AJ604" i="1" s="1"/>
  <c r="AK604" i="1" s="1"/>
  <c r="AM604" i="1"/>
  <c r="AX604" i="1"/>
  <c r="W551" i="1"/>
  <c r="X551" i="1" s="1"/>
  <c r="Z551" i="1" s="1"/>
  <c r="AA551" i="1" s="1"/>
  <c r="L551" i="1"/>
  <c r="M551" i="1" s="1"/>
  <c r="K552" i="1" l="1"/>
  <c r="BB551" i="1"/>
  <c r="AP604" i="1"/>
  <c r="AN604" i="1"/>
  <c r="AR604" i="1" l="1"/>
  <c r="AU604" i="1" s="1"/>
  <c r="Y552" i="1"/>
  <c r="O552" i="1"/>
  <c r="S552" i="1" s="1"/>
  <c r="T552" i="1" s="1"/>
  <c r="N552" i="1"/>
  <c r="Q552" i="1" s="1"/>
  <c r="R552" i="1" s="1"/>
  <c r="V552" i="1" s="1"/>
  <c r="W552" i="1" l="1"/>
  <c r="X552" i="1" s="1"/>
  <c r="Z552" i="1" s="1"/>
  <c r="AA552" i="1" s="1"/>
  <c r="L552" i="1"/>
  <c r="M552" i="1" s="1"/>
  <c r="AV604" i="1"/>
  <c r="AW604" i="1" s="1"/>
  <c r="AY604" i="1" s="1"/>
  <c r="AZ604" i="1" s="1"/>
  <c r="AE605" i="1"/>
  <c r="AF605" i="1" l="1"/>
  <c r="AQ605" i="1"/>
  <c r="AD605" i="1"/>
  <c r="K553" i="1"/>
  <c r="BB552" i="1"/>
  <c r="AX605" i="1" l="1"/>
  <c r="AM605" i="1"/>
  <c r="AG605" i="1"/>
  <c r="AJ605" i="1" s="1"/>
  <c r="AK605" i="1" s="1"/>
  <c r="N553" i="1"/>
  <c r="Q553" i="1" s="1"/>
  <c r="R553" i="1" s="1"/>
  <c r="V553" i="1" s="1"/>
  <c r="O553" i="1"/>
  <c r="S553" i="1" s="1"/>
  <c r="T553" i="1" s="1"/>
  <c r="Y553" i="1"/>
  <c r="L553" i="1" l="1"/>
  <c r="M553" i="1" s="1"/>
  <c r="W553" i="1"/>
  <c r="X553" i="1" s="1"/>
  <c r="Z553" i="1" s="1"/>
  <c r="AA553" i="1" s="1"/>
  <c r="AP605" i="1"/>
  <c r="AN605" i="1"/>
  <c r="K554" i="1" l="1"/>
  <c r="BB553" i="1"/>
  <c r="AR605" i="1"/>
  <c r="AU605" i="1" s="1"/>
  <c r="AV605" i="1" l="1"/>
  <c r="AW605" i="1" s="1"/>
  <c r="AY605" i="1" s="1"/>
  <c r="AZ605" i="1" s="1"/>
  <c r="AE606" i="1"/>
  <c r="O554" i="1"/>
  <c r="S554" i="1" s="1"/>
  <c r="T554" i="1" s="1"/>
  <c r="N554" i="1"/>
  <c r="Q554" i="1" s="1"/>
  <c r="R554" i="1" s="1"/>
  <c r="V554" i="1" s="1"/>
  <c r="Y554" i="1"/>
  <c r="W554" i="1" l="1"/>
  <c r="X554" i="1" s="1"/>
  <c r="Z554" i="1" s="1"/>
  <c r="AA554" i="1" s="1"/>
  <c r="L554" i="1"/>
  <c r="M554" i="1" s="1"/>
  <c r="AF606" i="1"/>
  <c r="AQ606" i="1"/>
  <c r="AD606" i="1"/>
  <c r="AX606" i="1" l="1"/>
  <c r="AG606" i="1"/>
  <c r="AJ606" i="1" s="1"/>
  <c r="AK606" i="1" s="1"/>
  <c r="AM606" i="1"/>
  <c r="K555" i="1"/>
  <c r="BB554" i="1"/>
  <c r="O555" i="1" l="1"/>
  <c r="S555" i="1" s="1"/>
  <c r="T555" i="1" s="1"/>
  <c r="Y555" i="1"/>
  <c r="N555" i="1"/>
  <c r="Q555" i="1" s="1"/>
  <c r="R555" i="1" s="1"/>
  <c r="V555" i="1" s="1"/>
  <c r="AP606" i="1"/>
  <c r="AN606" i="1"/>
  <c r="W555" i="1" l="1"/>
  <c r="X555" i="1" s="1"/>
  <c r="Z555" i="1" s="1"/>
  <c r="AA555" i="1" s="1"/>
  <c r="L555" i="1"/>
  <c r="M555" i="1" s="1"/>
  <c r="AR606" i="1"/>
  <c r="AU606" i="1" s="1"/>
  <c r="AE607" i="1" l="1"/>
  <c r="AV606" i="1"/>
  <c r="AW606" i="1" s="1"/>
  <c r="AY606" i="1" s="1"/>
  <c r="AZ606" i="1" s="1"/>
  <c r="K556" i="1"/>
  <c r="BB555" i="1"/>
  <c r="Y556" i="1" l="1"/>
  <c r="N556" i="1"/>
  <c r="Q556" i="1" s="1"/>
  <c r="R556" i="1" s="1"/>
  <c r="O556" i="1"/>
  <c r="S556" i="1" s="1"/>
  <c r="T556" i="1" s="1"/>
  <c r="AD607" i="1"/>
  <c r="AF607" i="1"/>
  <c r="AQ607" i="1"/>
  <c r="AX607" i="1" l="1"/>
  <c r="AG607" i="1"/>
  <c r="AJ607" i="1" s="1"/>
  <c r="AK607" i="1" s="1"/>
  <c r="AM607" i="1"/>
  <c r="V556" i="1"/>
  <c r="AP607" i="1" l="1"/>
  <c r="AN607" i="1"/>
  <c r="AR607" i="1" s="1"/>
  <c r="AU607" i="1" s="1"/>
  <c r="W556" i="1"/>
  <c r="X556" i="1" s="1"/>
  <c r="Z556" i="1" s="1"/>
  <c r="AA556" i="1" s="1"/>
  <c r="L556" i="1"/>
  <c r="M556" i="1" s="1"/>
  <c r="K557" i="1" l="1"/>
  <c r="BB556" i="1"/>
  <c r="AE608" i="1"/>
  <c r="AV607" i="1"/>
  <c r="AW607" i="1" s="1"/>
  <c r="AY607" i="1" s="1"/>
  <c r="AZ607" i="1" s="1"/>
  <c r="AD608" i="1" l="1"/>
  <c r="AF608" i="1"/>
  <c r="AQ608" i="1"/>
  <c r="O557" i="1"/>
  <c r="S557" i="1" s="1"/>
  <c r="T557" i="1" s="1"/>
  <c r="N557" i="1"/>
  <c r="Q557" i="1" s="1"/>
  <c r="R557" i="1" s="1"/>
  <c r="V557" i="1" s="1"/>
  <c r="Y557" i="1"/>
  <c r="W557" i="1" l="1"/>
  <c r="X557" i="1" s="1"/>
  <c r="Z557" i="1" s="1"/>
  <c r="AA557" i="1" s="1"/>
  <c r="L557" i="1"/>
  <c r="M557" i="1" s="1"/>
  <c r="AM608" i="1"/>
  <c r="AX608" i="1"/>
  <c r="AG608" i="1"/>
  <c r="AJ608" i="1" s="1"/>
  <c r="AK608" i="1" s="1"/>
  <c r="AP608" i="1" l="1"/>
  <c r="AN608" i="1"/>
  <c r="K558" i="1"/>
  <c r="BB557" i="1"/>
  <c r="O558" i="1" l="1"/>
  <c r="S558" i="1" s="1"/>
  <c r="T558" i="1" s="1"/>
  <c r="N558" i="1"/>
  <c r="Q558" i="1" s="1"/>
  <c r="R558" i="1" s="1"/>
  <c r="V558" i="1" s="1"/>
  <c r="Y558" i="1"/>
  <c r="AR608" i="1"/>
  <c r="AU608" i="1" s="1"/>
  <c r="AE609" i="1" l="1"/>
  <c r="AV608" i="1"/>
  <c r="AW608" i="1" s="1"/>
  <c r="AY608" i="1" s="1"/>
  <c r="AZ608" i="1" s="1"/>
  <c r="L558" i="1"/>
  <c r="M558" i="1" s="1"/>
  <c r="W558" i="1"/>
  <c r="X558" i="1" s="1"/>
  <c r="Z558" i="1" s="1"/>
  <c r="AA558" i="1" s="1"/>
  <c r="K559" i="1" l="1"/>
  <c r="BB558" i="1"/>
  <c r="AD609" i="1"/>
  <c r="AF609" i="1"/>
  <c r="AQ609" i="1"/>
  <c r="AX609" i="1" l="1"/>
  <c r="AM609" i="1"/>
  <c r="AG609" i="1"/>
  <c r="AJ609" i="1" s="1"/>
  <c r="AK609" i="1" s="1"/>
  <c r="O559" i="1"/>
  <c r="S559" i="1" s="1"/>
  <c r="T559" i="1" s="1"/>
  <c r="Y559" i="1"/>
  <c r="N559" i="1"/>
  <c r="Q559" i="1" s="1"/>
  <c r="R559" i="1" s="1"/>
  <c r="V559" i="1" l="1"/>
  <c r="AP609" i="1"/>
  <c r="AR609" i="1" s="1"/>
  <c r="AU609" i="1" s="1"/>
  <c r="AN609" i="1"/>
  <c r="AE610" i="1" l="1"/>
  <c r="AV609" i="1"/>
  <c r="AW609" i="1" s="1"/>
  <c r="AY609" i="1" s="1"/>
  <c r="AZ609" i="1" s="1"/>
  <c r="L559" i="1"/>
  <c r="M559" i="1" s="1"/>
  <c r="W559" i="1"/>
  <c r="X559" i="1" s="1"/>
  <c r="Z559" i="1" s="1"/>
  <c r="AA559" i="1" s="1"/>
  <c r="K560" i="1" l="1"/>
  <c r="BB559" i="1"/>
  <c r="AD610" i="1"/>
  <c r="AF610" i="1"/>
  <c r="AQ610" i="1"/>
  <c r="AX610" i="1" l="1"/>
  <c r="AG610" i="1"/>
  <c r="AJ610" i="1" s="1"/>
  <c r="AK610" i="1" s="1"/>
  <c r="AM610" i="1"/>
  <c r="N560" i="1"/>
  <c r="Q560" i="1" s="1"/>
  <c r="R560" i="1" s="1"/>
  <c r="V560" i="1" s="1"/>
  <c r="O560" i="1"/>
  <c r="S560" i="1" s="1"/>
  <c r="T560" i="1" s="1"/>
  <c r="Y560" i="1"/>
  <c r="L560" i="1" l="1"/>
  <c r="M560" i="1" s="1"/>
  <c r="W560" i="1"/>
  <c r="X560" i="1" s="1"/>
  <c r="Z560" i="1" s="1"/>
  <c r="AA560" i="1" s="1"/>
  <c r="AN610" i="1"/>
  <c r="AP610" i="1"/>
  <c r="AR610" i="1" s="1"/>
  <c r="AU610" i="1" s="1"/>
  <c r="AE611" i="1" l="1"/>
  <c r="AV610" i="1"/>
  <c r="AW610" i="1" s="1"/>
  <c r="AY610" i="1" s="1"/>
  <c r="AZ610" i="1" s="1"/>
  <c r="K561" i="1"/>
  <c r="BB560" i="1"/>
  <c r="O561" i="1" l="1"/>
  <c r="S561" i="1" s="1"/>
  <c r="T561" i="1" s="1"/>
  <c r="Y561" i="1"/>
  <c r="N561" i="1"/>
  <c r="Q561" i="1" s="1"/>
  <c r="R561" i="1" s="1"/>
  <c r="V561" i="1" s="1"/>
  <c r="AD611" i="1"/>
  <c r="AF611" i="1"/>
  <c r="AQ611" i="1"/>
  <c r="AG611" i="1" l="1"/>
  <c r="AJ611" i="1" s="1"/>
  <c r="AK611" i="1" s="1"/>
  <c r="AM611" i="1"/>
  <c r="AX611" i="1"/>
  <c r="L561" i="1"/>
  <c r="M561" i="1" s="1"/>
  <c r="W561" i="1"/>
  <c r="X561" i="1" s="1"/>
  <c r="Z561" i="1" s="1"/>
  <c r="AA561" i="1" s="1"/>
  <c r="AN611" i="1" l="1"/>
  <c r="AP611" i="1"/>
  <c r="K562" i="1"/>
  <c r="BB561" i="1"/>
  <c r="O562" i="1" l="1"/>
  <c r="S562" i="1" s="1"/>
  <c r="T562" i="1" s="1"/>
  <c r="Y562" i="1"/>
  <c r="N562" i="1"/>
  <c r="Q562" i="1" s="1"/>
  <c r="R562" i="1" s="1"/>
  <c r="V562" i="1" s="1"/>
  <c r="AR611" i="1"/>
  <c r="AU611" i="1" s="1"/>
  <c r="AE612" i="1" l="1"/>
  <c r="AV611" i="1"/>
  <c r="AW611" i="1" s="1"/>
  <c r="AY611" i="1" s="1"/>
  <c r="AZ611" i="1" s="1"/>
  <c r="L562" i="1"/>
  <c r="M562" i="1" s="1"/>
  <c r="W562" i="1"/>
  <c r="X562" i="1" s="1"/>
  <c r="Z562" i="1" s="1"/>
  <c r="AA562" i="1" s="1"/>
  <c r="AD612" i="1" l="1"/>
  <c r="K563" i="1"/>
  <c r="BB562" i="1"/>
  <c r="AF612" i="1"/>
  <c r="AQ612" i="1"/>
  <c r="O563" i="1" l="1"/>
  <c r="S563" i="1" s="1"/>
  <c r="T563" i="1" s="1"/>
  <c r="Y563" i="1"/>
  <c r="N563" i="1"/>
  <c r="Q563" i="1" s="1"/>
  <c r="R563" i="1" s="1"/>
  <c r="V563" i="1" s="1"/>
  <c r="AG612" i="1"/>
  <c r="AJ612" i="1" s="1"/>
  <c r="AK612" i="1" s="1"/>
  <c r="AX612" i="1"/>
  <c r="AM612" i="1"/>
  <c r="W563" i="1" l="1"/>
  <c r="X563" i="1" s="1"/>
  <c r="Z563" i="1" s="1"/>
  <c r="AA563" i="1" s="1"/>
  <c r="L563" i="1"/>
  <c r="M563" i="1" s="1"/>
  <c r="AN612" i="1"/>
  <c r="AP612" i="1"/>
  <c r="K564" i="1" l="1"/>
  <c r="BB563" i="1"/>
  <c r="AR612" i="1"/>
  <c r="AU612" i="1" s="1"/>
  <c r="AV612" i="1" l="1"/>
  <c r="AW612" i="1" s="1"/>
  <c r="AY612" i="1" s="1"/>
  <c r="AZ612" i="1" s="1"/>
  <c r="AE613" i="1"/>
  <c r="O564" i="1"/>
  <c r="S564" i="1" s="1"/>
  <c r="T564" i="1" s="1"/>
  <c r="N564" i="1"/>
  <c r="Q564" i="1" s="1"/>
  <c r="R564" i="1" s="1"/>
  <c r="V564" i="1" s="1"/>
  <c r="Y564" i="1"/>
  <c r="W564" i="1" l="1"/>
  <c r="X564" i="1" s="1"/>
  <c r="Z564" i="1" s="1"/>
  <c r="AA564" i="1" s="1"/>
  <c r="L564" i="1"/>
  <c r="M564" i="1" s="1"/>
  <c r="AQ613" i="1"/>
  <c r="AF613" i="1"/>
  <c r="AD613" i="1"/>
  <c r="AG613" i="1" l="1"/>
  <c r="AJ613" i="1" s="1"/>
  <c r="AK613" i="1" s="1"/>
  <c r="AM613" i="1"/>
  <c r="AX613" i="1"/>
  <c r="K565" i="1"/>
  <c r="BB564" i="1"/>
  <c r="AP613" i="1" l="1"/>
  <c r="AN613" i="1"/>
  <c r="AR613" i="1" s="1"/>
  <c r="AU613" i="1" s="1"/>
  <c r="O565" i="1"/>
  <c r="S565" i="1" s="1"/>
  <c r="T565" i="1" s="1"/>
  <c r="N565" i="1"/>
  <c r="Q565" i="1" s="1"/>
  <c r="R565" i="1" s="1"/>
  <c r="V565" i="1" s="1"/>
  <c r="Y565" i="1"/>
  <c r="L565" i="1" l="1"/>
  <c r="M565" i="1" s="1"/>
  <c r="W565" i="1"/>
  <c r="X565" i="1" s="1"/>
  <c r="Z565" i="1" s="1"/>
  <c r="AA565" i="1" s="1"/>
  <c r="AV613" i="1"/>
  <c r="AW613" i="1" s="1"/>
  <c r="AY613" i="1" s="1"/>
  <c r="AZ613" i="1" s="1"/>
  <c r="AE614" i="1"/>
  <c r="AF614" i="1" l="1"/>
  <c r="AQ614" i="1"/>
  <c r="AD614" i="1"/>
  <c r="K566" i="1"/>
  <c r="BB565" i="1"/>
  <c r="AM614" i="1" l="1"/>
  <c r="AG614" i="1"/>
  <c r="AJ614" i="1" s="1"/>
  <c r="AK614" i="1" s="1"/>
  <c r="AX614" i="1"/>
  <c r="O566" i="1"/>
  <c r="S566" i="1" s="1"/>
  <c r="T566" i="1" s="1"/>
  <c r="Y566" i="1"/>
  <c r="N566" i="1"/>
  <c r="Q566" i="1" s="1"/>
  <c r="R566" i="1" s="1"/>
  <c r="V566" i="1" s="1"/>
  <c r="W566" i="1" l="1"/>
  <c r="X566" i="1" s="1"/>
  <c r="Z566" i="1" s="1"/>
  <c r="AA566" i="1" s="1"/>
  <c r="L566" i="1"/>
  <c r="M566" i="1" s="1"/>
  <c r="AP614" i="1"/>
  <c r="AR614" i="1" s="1"/>
  <c r="AU614" i="1" s="1"/>
  <c r="AN614" i="1"/>
  <c r="AE615" i="1" l="1"/>
  <c r="AV614" i="1"/>
  <c r="AW614" i="1" s="1"/>
  <c r="AY614" i="1" s="1"/>
  <c r="AZ614" i="1" s="1"/>
  <c r="K567" i="1"/>
  <c r="BB566" i="1"/>
  <c r="O567" i="1" l="1"/>
  <c r="S567" i="1" s="1"/>
  <c r="T567" i="1" s="1"/>
  <c r="N567" i="1"/>
  <c r="Q567" i="1" s="1"/>
  <c r="R567" i="1" s="1"/>
  <c r="V567" i="1" s="1"/>
  <c r="Y567" i="1"/>
  <c r="AD615" i="1"/>
  <c r="AF615" i="1"/>
  <c r="AQ615" i="1"/>
  <c r="AX615" i="1" l="1"/>
  <c r="AM615" i="1"/>
  <c r="AG615" i="1"/>
  <c r="AJ615" i="1" s="1"/>
  <c r="AK615" i="1" s="1"/>
  <c r="W567" i="1"/>
  <c r="X567" i="1" s="1"/>
  <c r="Z567" i="1" s="1"/>
  <c r="AA567" i="1" s="1"/>
  <c r="L567" i="1"/>
  <c r="M567" i="1" s="1"/>
  <c r="K568" i="1" l="1"/>
  <c r="BB567" i="1"/>
  <c r="AP615" i="1"/>
  <c r="AN615" i="1"/>
  <c r="AR615" i="1" l="1"/>
  <c r="AU615" i="1" s="1"/>
  <c r="O568" i="1"/>
  <c r="S568" i="1" s="1"/>
  <c r="T568" i="1" s="1"/>
  <c r="Y568" i="1"/>
  <c r="N568" i="1"/>
  <c r="Q568" i="1" s="1"/>
  <c r="R568" i="1" s="1"/>
  <c r="V568" i="1" s="1"/>
  <c r="L568" i="1" l="1"/>
  <c r="M568" i="1" s="1"/>
  <c r="W568" i="1"/>
  <c r="X568" i="1" s="1"/>
  <c r="Z568" i="1" s="1"/>
  <c r="AA568" i="1" s="1"/>
  <c r="AV615" i="1"/>
  <c r="AW615" i="1" s="1"/>
  <c r="AY615" i="1" s="1"/>
  <c r="AZ615" i="1" s="1"/>
  <c r="AE616" i="1"/>
  <c r="AD616" i="1" l="1"/>
  <c r="K569" i="1"/>
  <c r="BB568" i="1"/>
  <c r="AF616" i="1"/>
  <c r="AQ616" i="1"/>
  <c r="Y569" i="1" l="1"/>
  <c r="N569" i="1"/>
  <c r="Q569" i="1" s="1"/>
  <c r="R569" i="1" s="1"/>
  <c r="O569" i="1"/>
  <c r="S569" i="1" s="1"/>
  <c r="T569" i="1" s="1"/>
  <c r="AX616" i="1"/>
  <c r="AM616" i="1"/>
  <c r="AG616" i="1"/>
  <c r="AJ616" i="1" s="1"/>
  <c r="AK616" i="1" s="1"/>
  <c r="V569" i="1" l="1"/>
  <c r="AP616" i="1"/>
  <c r="AN616" i="1"/>
  <c r="AR616" i="1" l="1"/>
  <c r="AU616" i="1" s="1"/>
  <c r="W569" i="1"/>
  <c r="X569" i="1" s="1"/>
  <c r="Z569" i="1" s="1"/>
  <c r="AA569" i="1" s="1"/>
  <c r="L569" i="1"/>
  <c r="M569" i="1" s="1"/>
  <c r="K570" i="1" l="1"/>
  <c r="BB569" i="1"/>
  <c r="AV616" i="1"/>
  <c r="AW616" i="1" s="1"/>
  <c r="AY616" i="1" s="1"/>
  <c r="AZ616" i="1" s="1"/>
  <c r="AE617" i="1"/>
  <c r="AF617" i="1" l="1"/>
  <c r="AQ617" i="1"/>
  <c r="AD617" i="1"/>
  <c r="O570" i="1"/>
  <c r="S570" i="1" s="1"/>
  <c r="T570" i="1" s="1"/>
  <c r="N570" i="1"/>
  <c r="Q570" i="1" s="1"/>
  <c r="R570" i="1" s="1"/>
  <c r="V570" i="1" s="1"/>
  <c r="Y570" i="1"/>
  <c r="AM617" i="1" l="1"/>
  <c r="AG617" i="1"/>
  <c r="AJ617" i="1" s="1"/>
  <c r="AK617" i="1" s="1"/>
  <c r="AX617" i="1"/>
  <c r="W570" i="1"/>
  <c r="X570" i="1" s="1"/>
  <c r="Z570" i="1" s="1"/>
  <c r="AA570" i="1" s="1"/>
  <c r="L570" i="1"/>
  <c r="M570" i="1" s="1"/>
  <c r="K571" i="1" l="1"/>
  <c r="BB570" i="1"/>
  <c r="AP617" i="1"/>
  <c r="AN617" i="1"/>
  <c r="AR617" i="1" l="1"/>
  <c r="AU617" i="1" s="1"/>
  <c r="Y571" i="1"/>
  <c r="O571" i="1"/>
  <c r="S571" i="1" s="1"/>
  <c r="T571" i="1" s="1"/>
  <c r="N571" i="1"/>
  <c r="Q571" i="1" s="1"/>
  <c r="R571" i="1" s="1"/>
  <c r="V571" i="1" s="1"/>
  <c r="W571" i="1" l="1"/>
  <c r="X571" i="1" s="1"/>
  <c r="Z571" i="1" s="1"/>
  <c r="AA571" i="1" s="1"/>
  <c r="L571" i="1"/>
  <c r="M571" i="1" s="1"/>
  <c r="AE618" i="1"/>
  <c r="AV617" i="1"/>
  <c r="AW617" i="1" s="1"/>
  <c r="AY617" i="1" s="1"/>
  <c r="AZ617" i="1" s="1"/>
  <c r="AD618" i="1" l="1"/>
  <c r="AF618" i="1"/>
  <c r="AQ618" i="1"/>
  <c r="K572" i="1"/>
  <c r="BB571" i="1"/>
  <c r="O572" i="1" l="1"/>
  <c r="S572" i="1" s="1"/>
  <c r="T572" i="1" s="1"/>
  <c r="N572" i="1"/>
  <c r="Q572" i="1" s="1"/>
  <c r="R572" i="1" s="1"/>
  <c r="V572" i="1" s="1"/>
  <c r="Y572" i="1"/>
  <c r="AM618" i="1"/>
  <c r="AX618" i="1"/>
  <c r="AG618" i="1"/>
  <c r="AJ618" i="1" s="1"/>
  <c r="AK618" i="1" s="1"/>
  <c r="AN618" i="1" l="1"/>
  <c r="AP618" i="1"/>
  <c r="AR618" i="1" s="1"/>
  <c r="AU618" i="1" s="1"/>
  <c r="W572" i="1"/>
  <c r="X572" i="1" s="1"/>
  <c r="Z572" i="1" s="1"/>
  <c r="AA572" i="1" s="1"/>
  <c r="L572" i="1"/>
  <c r="M572" i="1" s="1"/>
  <c r="AV618" i="1" l="1"/>
  <c r="AW618" i="1" s="1"/>
  <c r="AY618" i="1" s="1"/>
  <c r="AZ618" i="1" s="1"/>
  <c r="AE619" i="1"/>
  <c r="K573" i="1"/>
  <c r="BB572" i="1"/>
  <c r="Y573" i="1" l="1"/>
  <c r="O573" i="1"/>
  <c r="S573" i="1" s="1"/>
  <c r="T573" i="1" s="1"/>
  <c r="N573" i="1"/>
  <c r="Q573" i="1" s="1"/>
  <c r="R573" i="1" s="1"/>
  <c r="AF619" i="1"/>
  <c r="AQ619" i="1"/>
  <c r="AD619" i="1"/>
  <c r="V573" i="1" l="1"/>
  <c r="AG619" i="1"/>
  <c r="AJ619" i="1" s="1"/>
  <c r="AK619" i="1" s="1"/>
  <c r="AM619" i="1"/>
  <c r="AX619" i="1"/>
  <c r="AP619" i="1" l="1"/>
  <c r="AR619" i="1" s="1"/>
  <c r="AU619" i="1" s="1"/>
  <c r="AN619" i="1"/>
  <c r="L573" i="1"/>
  <c r="M573" i="1" s="1"/>
  <c r="W573" i="1"/>
  <c r="X573" i="1" s="1"/>
  <c r="Z573" i="1" s="1"/>
  <c r="AA573" i="1" s="1"/>
  <c r="AV619" i="1" l="1"/>
  <c r="AW619" i="1" s="1"/>
  <c r="AY619" i="1" s="1"/>
  <c r="AZ619" i="1" s="1"/>
  <c r="AE620" i="1"/>
  <c r="K574" i="1"/>
  <c r="BB573" i="1"/>
  <c r="Y574" i="1" l="1"/>
  <c r="O574" i="1"/>
  <c r="S574" i="1" s="1"/>
  <c r="T574" i="1" s="1"/>
  <c r="N574" i="1"/>
  <c r="Q574" i="1" s="1"/>
  <c r="R574" i="1" s="1"/>
  <c r="V574" i="1" s="1"/>
  <c r="AQ620" i="1"/>
  <c r="AF620" i="1"/>
  <c r="AD620" i="1"/>
  <c r="L574" i="1" l="1"/>
  <c r="M574" i="1" s="1"/>
  <c r="W574" i="1"/>
  <c r="X574" i="1" s="1"/>
  <c r="Z574" i="1" s="1"/>
  <c r="AA574" i="1" s="1"/>
  <c r="AX620" i="1"/>
  <c r="AG620" i="1"/>
  <c r="AJ620" i="1" s="1"/>
  <c r="AK620" i="1" s="1"/>
  <c r="AM620" i="1"/>
  <c r="K575" i="1" l="1"/>
  <c r="BB574" i="1"/>
  <c r="AP620" i="1"/>
  <c r="AN620" i="1"/>
  <c r="AR620" i="1" l="1"/>
  <c r="AU620" i="1" s="1"/>
  <c r="O575" i="1"/>
  <c r="S575" i="1" s="1"/>
  <c r="T575" i="1" s="1"/>
  <c r="N575" i="1"/>
  <c r="Q575" i="1" s="1"/>
  <c r="R575" i="1" s="1"/>
  <c r="V575" i="1" s="1"/>
  <c r="Y575" i="1"/>
  <c r="L575" i="1" l="1"/>
  <c r="M575" i="1" s="1"/>
  <c r="W575" i="1"/>
  <c r="X575" i="1" s="1"/>
  <c r="Z575" i="1" s="1"/>
  <c r="AA575" i="1" s="1"/>
  <c r="AV620" i="1"/>
  <c r="AW620" i="1" s="1"/>
  <c r="AY620" i="1" s="1"/>
  <c r="AZ620" i="1" s="1"/>
  <c r="AE621" i="1"/>
  <c r="AQ621" i="1" l="1"/>
  <c r="AF621" i="1"/>
  <c r="AD621" i="1"/>
  <c r="K576" i="1"/>
  <c r="BB575" i="1"/>
  <c r="AM621" i="1" l="1"/>
  <c r="AG621" i="1"/>
  <c r="AJ621" i="1" s="1"/>
  <c r="AK621" i="1" s="1"/>
  <c r="AX621" i="1"/>
  <c r="Y576" i="1"/>
  <c r="N576" i="1"/>
  <c r="Q576" i="1" s="1"/>
  <c r="R576" i="1" s="1"/>
  <c r="O576" i="1"/>
  <c r="S576" i="1" s="1"/>
  <c r="T576" i="1" s="1"/>
  <c r="V576" i="1" l="1"/>
  <c r="AP621" i="1"/>
  <c r="AN621" i="1"/>
  <c r="W576" i="1" l="1"/>
  <c r="X576" i="1" s="1"/>
  <c r="Z576" i="1" s="1"/>
  <c r="AA576" i="1" s="1"/>
  <c r="L576" i="1"/>
  <c r="M576" i="1" s="1"/>
  <c r="AR621" i="1"/>
  <c r="AU621" i="1" s="1"/>
  <c r="AV621" i="1" l="1"/>
  <c r="AW621" i="1" s="1"/>
  <c r="AY621" i="1" s="1"/>
  <c r="AZ621" i="1" s="1"/>
  <c r="AE622" i="1"/>
  <c r="K577" i="1"/>
  <c r="BB576" i="1"/>
  <c r="O577" i="1" l="1"/>
  <c r="S577" i="1" s="1"/>
  <c r="T577" i="1" s="1"/>
  <c r="N577" i="1"/>
  <c r="Q577" i="1" s="1"/>
  <c r="R577" i="1" s="1"/>
  <c r="V577" i="1" s="1"/>
  <c r="Y577" i="1"/>
  <c r="AQ622" i="1"/>
  <c r="AF622" i="1"/>
  <c r="AD622" i="1"/>
  <c r="AX622" i="1" l="1"/>
  <c r="AG622" i="1"/>
  <c r="AJ622" i="1" s="1"/>
  <c r="AM622" i="1"/>
  <c r="W577" i="1"/>
  <c r="X577" i="1" s="1"/>
  <c r="Z577" i="1" s="1"/>
  <c r="AA577" i="1" s="1"/>
  <c r="L577" i="1"/>
  <c r="M577" i="1" s="1"/>
  <c r="AK622" i="1"/>
  <c r="K578" i="1" l="1"/>
  <c r="BB577" i="1"/>
  <c r="AN622" i="1"/>
  <c r="AP622" i="1"/>
  <c r="AR622" i="1" s="1"/>
  <c r="AU622" i="1" s="1"/>
  <c r="AV622" i="1" l="1"/>
  <c r="AW622" i="1" s="1"/>
  <c r="AY622" i="1" s="1"/>
  <c r="AZ622" i="1" s="1"/>
  <c r="AE623" i="1"/>
  <c r="O578" i="1"/>
  <c r="S578" i="1" s="1"/>
  <c r="T578" i="1" s="1"/>
  <c r="Y578" i="1"/>
  <c r="N578" i="1"/>
  <c r="Q578" i="1" s="1"/>
  <c r="R578" i="1" s="1"/>
  <c r="AF623" i="1" l="1"/>
  <c r="AQ623" i="1"/>
  <c r="V578" i="1"/>
  <c r="AD623" i="1"/>
  <c r="AX623" i="1" l="1"/>
  <c r="AM623" i="1"/>
  <c r="AG623" i="1"/>
  <c r="AJ623" i="1" s="1"/>
  <c r="AK623" i="1" s="1"/>
  <c r="L578" i="1"/>
  <c r="M578" i="1" s="1"/>
  <c r="W578" i="1"/>
  <c r="X578" i="1" s="1"/>
  <c r="Z578" i="1" s="1"/>
  <c r="AA578" i="1" s="1"/>
  <c r="AP623" i="1" l="1"/>
  <c r="AN623" i="1"/>
  <c r="AR623" i="1" s="1"/>
  <c r="AU623" i="1" s="1"/>
  <c r="K579" i="1"/>
  <c r="BB578" i="1"/>
  <c r="AE624" i="1" l="1"/>
  <c r="AV623" i="1"/>
  <c r="AW623" i="1" s="1"/>
  <c r="AY623" i="1" s="1"/>
  <c r="AZ623" i="1" s="1"/>
  <c r="O579" i="1"/>
  <c r="S579" i="1" s="1"/>
  <c r="T579" i="1" s="1"/>
  <c r="N579" i="1"/>
  <c r="Q579" i="1" s="1"/>
  <c r="R579" i="1" s="1"/>
  <c r="V579" i="1" s="1"/>
  <c r="Y579" i="1"/>
  <c r="W579" i="1" l="1"/>
  <c r="X579" i="1" s="1"/>
  <c r="Z579" i="1" s="1"/>
  <c r="AA579" i="1" s="1"/>
  <c r="L579" i="1"/>
  <c r="M579" i="1" s="1"/>
  <c r="AD624" i="1"/>
  <c r="AF624" i="1"/>
  <c r="AQ624" i="1"/>
  <c r="AX624" i="1" l="1"/>
  <c r="AG624" i="1"/>
  <c r="AJ624" i="1" s="1"/>
  <c r="AK624" i="1" s="1"/>
  <c r="AM624" i="1"/>
  <c r="K580" i="1"/>
  <c r="BB579" i="1"/>
  <c r="Y580" i="1" l="1"/>
  <c r="N580" i="1"/>
  <c r="Q580" i="1" s="1"/>
  <c r="R580" i="1" s="1"/>
  <c r="O580" i="1"/>
  <c r="S580" i="1" s="1"/>
  <c r="T580" i="1" s="1"/>
  <c r="AP624" i="1"/>
  <c r="AR624" i="1" s="1"/>
  <c r="AU624" i="1" s="1"/>
  <c r="AN624" i="1"/>
  <c r="AV624" i="1" l="1"/>
  <c r="AW624" i="1" s="1"/>
  <c r="AY624" i="1" s="1"/>
  <c r="AZ624" i="1" s="1"/>
  <c r="AE625" i="1"/>
  <c r="V580" i="1"/>
  <c r="L580" i="1" l="1"/>
  <c r="M580" i="1" s="1"/>
  <c r="W580" i="1"/>
  <c r="X580" i="1" s="1"/>
  <c r="Z580" i="1" s="1"/>
  <c r="AA580" i="1" s="1"/>
  <c r="AQ625" i="1"/>
  <c r="AF625" i="1"/>
  <c r="AD625" i="1"/>
  <c r="K581" i="1" l="1"/>
  <c r="BB580" i="1"/>
  <c r="AX625" i="1"/>
  <c r="AM625" i="1"/>
  <c r="AG625" i="1"/>
  <c r="AJ625" i="1" s="1"/>
  <c r="AK625" i="1" s="1"/>
  <c r="O581" i="1" l="1"/>
  <c r="S581" i="1" s="1"/>
  <c r="T581" i="1" s="1"/>
  <c r="Y581" i="1"/>
  <c r="N581" i="1"/>
  <c r="Q581" i="1" s="1"/>
  <c r="R581" i="1" s="1"/>
  <c r="V581" i="1" s="1"/>
  <c r="AN625" i="1"/>
  <c r="AP625" i="1"/>
  <c r="AR625" i="1" s="1"/>
  <c r="AU625" i="1" s="1"/>
  <c r="AV625" i="1" l="1"/>
  <c r="AW625" i="1" s="1"/>
  <c r="AY625" i="1" s="1"/>
  <c r="AZ625" i="1" s="1"/>
  <c r="AE626" i="1"/>
  <c r="L581" i="1"/>
  <c r="M581" i="1" s="1"/>
  <c r="W581" i="1"/>
  <c r="X581" i="1" s="1"/>
  <c r="Z581" i="1" s="1"/>
  <c r="AA581" i="1" s="1"/>
  <c r="K582" i="1" l="1"/>
  <c r="BB581" i="1"/>
  <c r="AF626" i="1"/>
  <c r="AQ626" i="1"/>
  <c r="AD626" i="1"/>
  <c r="AG626" i="1" l="1"/>
  <c r="AJ626" i="1" s="1"/>
  <c r="AK626" i="1" s="1"/>
  <c r="AM626" i="1"/>
  <c r="AX626" i="1"/>
  <c r="O582" i="1"/>
  <c r="S582" i="1" s="1"/>
  <c r="T582" i="1" s="1"/>
  <c r="N582" i="1"/>
  <c r="Q582" i="1" s="1"/>
  <c r="R582" i="1" s="1"/>
  <c r="Y582" i="1"/>
  <c r="AP626" i="1" l="1"/>
  <c r="AN626" i="1"/>
  <c r="V582" i="1"/>
  <c r="L582" i="1" l="1"/>
  <c r="M582" i="1" s="1"/>
  <c r="W582" i="1"/>
  <c r="X582" i="1" s="1"/>
  <c r="Z582" i="1" s="1"/>
  <c r="AA582" i="1" s="1"/>
  <c r="AR626" i="1"/>
  <c r="AU626" i="1" s="1"/>
  <c r="AE627" i="1" l="1"/>
  <c r="AV626" i="1"/>
  <c r="AW626" i="1" s="1"/>
  <c r="AY626" i="1" s="1"/>
  <c r="AZ626" i="1" s="1"/>
  <c r="K583" i="1"/>
  <c r="BB582" i="1"/>
  <c r="N583" i="1" l="1"/>
  <c r="Q583" i="1" s="1"/>
  <c r="R583" i="1" s="1"/>
  <c r="O583" i="1"/>
  <c r="S583" i="1" s="1"/>
  <c r="T583" i="1" s="1"/>
  <c r="Y583" i="1"/>
  <c r="AD627" i="1"/>
  <c r="AF627" i="1"/>
  <c r="AQ627" i="1"/>
  <c r="AG627" i="1" l="1"/>
  <c r="AJ627" i="1" s="1"/>
  <c r="AK627" i="1" s="1"/>
  <c r="AM627" i="1"/>
  <c r="AX627" i="1"/>
  <c r="V583" i="1"/>
  <c r="L583" i="1" l="1"/>
  <c r="M583" i="1" s="1"/>
  <c r="W583" i="1"/>
  <c r="X583" i="1" s="1"/>
  <c r="Z583" i="1" s="1"/>
  <c r="AA583" i="1" s="1"/>
  <c r="AN627" i="1"/>
  <c r="AP627" i="1"/>
  <c r="AR627" i="1" s="1"/>
  <c r="AU627" i="1" s="1"/>
  <c r="AE628" i="1" l="1"/>
  <c r="AV627" i="1"/>
  <c r="AW627" i="1" s="1"/>
  <c r="AY627" i="1" s="1"/>
  <c r="AZ627" i="1" s="1"/>
  <c r="K584" i="1"/>
  <c r="BB583" i="1"/>
  <c r="N584" i="1" l="1"/>
  <c r="Q584" i="1" s="1"/>
  <c r="R584" i="1" s="1"/>
  <c r="O584" i="1"/>
  <c r="S584" i="1" s="1"/>
  <c r="T584" i="1" s="1"/>
  <c r="Y584" i="1"/>
  <c r="AD628" i="1"/>
  <c r="AF628" i="1"/>
  <c r="AQ628" i="1"/>
  <c r="AM628" i="1" l="1"/>
  <c r="AG628" i="1"/>
  <c r="AJ628" i="1" s="1"/>
  <c r="AK628" i="1" s="1"/>
  <c r="AX628" i="1"/>
  <c r="V584" i="1"/>
  <c r="L584" i="1" l="1"/>
  <c r="M584" i="1" s="1"/>
  <c r="W584" i="1"/>
  <c r="X584" i="1" s="1"/>
  <c r="Z584" i="1" s="1"/>
  <c r="AA584" i="1" s="1"/>
  <c r="AP628" i="1"/>
  <c r="AR628" i="1" s="1"/>
  <c r="AU628" i="1" s="1"/>
  <c r="AN628" i="1"/>
  <c r="AV628" i="1" l="1"/>
  <c r="AW628" i="1" s="1"/>
  <c r="AY628" i="1" s="1"/>
  <c r="AZ628" i="1" s="1"/>
  <c r="AE629" i="1"/>
  <c r="K585" i="1"/>
  <c r="BB584" i="1"/>
  <c r="O585" i="1" l="1"/>
  <c r="S585" i="1" s="1"/>
  <c r="T585" i="1" s="1"/>
  <c r="N585" i="1"/>
  <c r="Q585" i="1" s="1"/>
  <c r="R585" i="1" s="1"/>
  <c r="V585" i="1" s="1"/>
  <c r="Y585" i="1"/>
  <c r="AF629" i="1"/>
  <c r="AQ629" i="1"/>
  <c r="AD629" i="1"/>
  <c r="AM629" i="1" l="1"/>
  <c r="AG629" i="1"/>
  <c r="AJ629" i="1" s="1"/>
  <c r="AK629" i="1" s="1"/>
  <c r="AX629" i="1"/>
  <c r="W585" i="1"/>
  <c r="X585" i="1" s="1"/>
  <c r="Z585" i="1" s="1"/>
  <c r="AA585" i="1" s="1"/>
  <c r="L585" i="1"/>
  <c r="M585" i="1" s="1"/>
  <c r="K586" i="1" l="1"/>
  <c r="BB585" i="1"/>
  <c r="AN629" i="1"/>
  <c r="AP629" i="1"/>
  <c r="AR629" i="1" l="1"/>
  <c r="AU629" i="1" s="1"/>
  <c r="Y586" i="1"/>
  <c r="O586" i="1"/>
  <c r="S586" i="1" s="1"/>
  <c r="T586" i="1" s="1"/>
  <c r="N586" i="1"/>
  <c r="Q586" i="1" s="1"/>
  <c r="R586" i="1" s="1"/>
  <c r="V586" i="1" s="1"/>
  <c r="W586" i="1" l="1"/>
  <c r="X586" i="1" s="1"/>
  <c r="Z586" i="1" s="1"/>
  <c r="AA586" i="1" s="1"/>
  <c r="L586" i="1"/>
  <c r="M586" i="1" s="1"/>
  <c r="AV629" i="1"/>
  <c r="AW629" i="1" s="1"/>
  <c r="AY629" i="1" s="1"/>
  <c r="AZ629" i="1" s="1"/>
  <c r="AE630" i="1"/>
  <c r="AF630" i="1" l="1"/>
  <c r="AQ630" i="1"/>
  <c r="AD630" i="1"/>
  <c r="K587" i="1"/>
  <c r="BB586" i="1"/>
  <c r="AM630" i="1" l="1"/>
  <c r="AG630" i="1"/>
  <c r="AJ630" i="1" s="1"/>
  <c r="AK630" i="1" s="1"/>
  <c r="AX630" i="1"/>
  <c r="N587" i="1"/>
  <c r="Q587" i="1" s="1"/>
  <c r="R587" i="1" s="1"/>
  <c r="V587" i="1" s="1"/>
  <c r="O587" i="1"/>
  <c r="S587" i="1" s="1"/>
  <c r="T587" i="1" s="1"/>
  <c r="Y587" i="1"/>
  <c r="L587" i="1" l="1"/>
  <c r="M587" i="1" s="1"/>
  <c r="W587" i="1"/>
  <c r="X587" i="1" s="1"/>
  <c r="Z587" i="1" s="1"/>
  <c r="AA587" i="1" s="1"/>
  <c r="AP630" i="1"/>
  <c r="AR630" i="1" s="1"/>
  <c r="AU630" i="1" s="1"/>
  <c r="AN630" i="1"/>
  <c r="AE631" i="1" l="1"/>
  <c r="AV630" i="1"/>
  <c r="AW630" i="1" s="1"/>
  <c r="AY630" i="1" s="1"/>
  <c r="AZ630" i="1" s="1"/>
  <c r="K588" i="1"/>
  <c r="BB587" i="1"/>
  <c r="Y588" i="1" l="1"/>
  <c r="O588" i="1"/>
  <c r="S588" i="1" s="1"/>
  <c r="T588" i="1" s="1"/>
  <c r="N588" i="1"/>
  <c r="Q588" i="1" s="1"/>
  <c r="R588" i="1" s="1"/>
  <c r="V588" i="1" s="1"/>
  <c r="AD631" i="1"/>
  <c r="AF631" i="1"/>
  <c r="AQ631" i="1"/>
  <c r="AG631" i="1" l="1"/>
  <c r="AJ631" i="1" s="1"/>
  <c r="AK631" i="1" s="1"/>
  <c r="AM631" i="1"/>
  <c r="AX631" i="1"/>
  <c r="W588" i="1"/>
  <c r="X588" i="1" s="1"/>
  <c r="Z588" i="1" s="1"/>
  <c r="AA588" i="1" s="1"/>
  <c r="L588" i="1"/>
  <c r="M588" i="1" s="1"/>
  <c r="K589" i="1" l="1"/>
  <c r="BB588" i="1"/>
  <c r="AP631" i="1"/>
  <c r="AN631" i="1"/>
  <c r="AR631" i="1" s="1"/>
  <c r="AU631" i="1" s="1"/>
  <c r="AV631" i="1" l="1"/>
  <c r="AW631" i="1" s="1"/>
  <c r="AY631" i="1" s="1"/>
  <c r="AZ631" i="1" s="1"/>
  <c r="AE632" i="1"/>
  <c r="N589" i="1"/>
  <c r="Q589" i="1" s="1"/>
  <c r="R589" i="1" s="1"/>
  <c r="V589" i="1" s="1"/>
  <c r="Y589" i="1"/>
  <c r="O589" i="1"/>
  <c r="S589" i="1" s="1"/>
  <c r="T589" i="1" s="1"/>
  <c r="L589" i="1" l="1"/>
  <c r="M589" i="1" s="1"/>
  <c r="W589" i="1"/>
  <c r="X589" i="1" s="1"/>
  <c r="Z589" i="1" s="1"/>
  <c r="AA589" i="1" s="1"/>
  <c r="AQ632" i="1"/>
  <c r="AF632" i="1"/>
  <c r="AD632" i="1"/>
  <c r="K590" i="1" l="1"/>
  <c r="BB589" i="1"/>
  <c r="AX632" i="1"/>
  <c r="AG632" i="1"/>
  <c r="AJ632" i="1" s="1"/>
  <c r="AK632" i="1" s="1"/>
  <c r="AM632" i="1"/>
  <c r="AN632" i="1" l="1"/>
  <c r="AP632" i="1"/>
  <c r="AR632" i="1" s="1"/>
  <c r="AU632" i="1" s="1"/>
  <c r="Y590" i="1"/>
  <c r="N590" i="1"/>
  <c r="Q590" i="1" s="1"/>
  <c r="R590" i="1" s="1"/>
  <c r="O590" i="1"/>
  <c r="S590" i="1" s="1"/>
  <c r="T590" i="1" s="1"/>
  <c r="AV632" i="1" l="1"/>
  <c r="AW632" i="1" s="1"/>
  <c r="AY632" i="1" s="1"/>
  <c r="AZ632" i="1" s="1"/>
  <c r="AE633" i="1"/>
  <c r="V590" i="1"/>
  <c r="L590" i="1" l="1"/>
  <c r="M590" i="1" s="1"/>
  <c r="W590" i="1"/>
  <c r="X590" i="1" s="1"/>
  <c r="Z590" i="1" s="1"/>
  <c r="AA590" i="1" s="1"/>
  <c r="AF633" i="1"/>
  <c r="AQ633" i="1"/>
  <c r="AD633" i="1"/>
  <c r="K591" i="1" l="1"/>
  <c r="BB590" i="1"/>
  <c r="AX633" i="1"/>
  <c r="AG633" i="1"/>
  <c r="AJ633" i="1" s="1"/>
  <c r="AK633" i="1" s="1"/>
  <c r="AM633" i="1"/>
  <c r="AP633" i="1" l="1"/>
  <c r="AN633" i="1"/>
  <c r="AR633" i="1" s="1"/>
  <c r="AU633" i="1" s="1"/>
  <c r="O591" i="1"/>
  <c r="S591" i="1" s="1"/>
  <c r="T591" i="1" s="1"/>
  <c r="Y591" i="1"/>
  <c r="N591" i="1"/>
  <c r="Q591" i="1" s="1"/>
  <c r="R591" i="1" s="1"/>
  <c r="AV633" i="1" l="1"/>
  <c r="AW633" i="1" s="1"/>
  <c r="AY633" i="1" s="1"/>
  <c r="AZ633" i="1" s="1"/>
  <c r="AE634" i="1"/>
  <c r="V591" i="1"/>
  <c r="L591" i="1" l="1"/>
  <c r="M591" i="1" s="1"/>
  <c r="W591" i="1"/>
  <c r="X591" i="1" s="1"/>
  <c r="Z591" i="1" s="1"/>
  <c r="AA591" i="1" s="1"/>
  <c r="AQ634" i="1"/>
  <c r="AF634" i="1"/>
  <c r="AD634" i="1"/>
  <c r="K592" i="1" l="1"/>
  <c r="BB591" i="1"/>
  <c r="AX634" i="1"/>
  <c r="AG634" i="1"/>
  <c r="AJ634" i="1" s="1"/>
  <c r="AK634" i="1" s="1"/>
  <c r="AM634" i="1"/>
  <c r="AP634" i="1" l="1"/>
  <c r="AN634" i="1"/>
  <c r="O592" i="1"/>
  <c r="S592" i="1" s="1"/>
  <c r="T592" i="1" s="1"/>
  <c r="Y592" i="1"/>
  <c r="N592" i="1"/>
  <c r="Q592" i="1" s="1"/>
  <c r="R592" i="1" s="1"/>
  <c r="V592" i="1" s="1"/>
  <c r="W592" i="1" l="1"/>
  <c r="X592" i="1" s="1"/>
  <c r="Z592" i="1" s="1"/>
  <c r="AA592" i="1" s="1"/>
  <c r="L592" i="1"/>
  <c r="M592" i="1" s="1"/>
  <c r="AR634" i="1"/>
  <c r="AU634" i="1" s="1"/>
  <c r="AE635" i="1" l="1"/>
  <c r="AV634" i="1"/>
  <c r="AW634" i="1" s="1"/>
  <c r="AY634" i="1" s="1"/>
  <c r="AZ634" i="1" s="1"/>
  <c r="K593" i="1"/>
  <c r="BB592" i="1"/>
  <c r="Y593" i="1" l="1"/>
  <c r="O593" i="1"/>
  <c r="S593" i="1" s="1"/>
  <c r="T593" i="1" s="1"/>
  <c r="N593" i="1"/>
  <c r="Q593" i="1" s="1"/>
  <c r="R593" i="1" s="1"/>
  <c r="V593" i="1" s="1"/>
  <c r="AD635" i="1"/>
  <c r="AF635" i="1"/>
  <c r="AQ635" i="1"/>
  <c r="AM635" i="1" l="1"/>
  <c r="AX635" i="1"/>
  <c r="AG635" i="1"/>
  <c r="AJ635" i="1" s="1"/>
  <c r="AK635" i="1" s="1"/>
  <c r="W593" i="1"/>
  <c r="X593" i="1" s="1"/>
  <c r="Z593" i="1" s="1"/>
  <c r="AA593" i="1" s="1"/>
  <c r="L593" i="1"/>
  <c r="M593" i="1" s="1"/>
  <c r="K594" i="1" l="1"/>
  <c r="BB593" i="1"/>
  <c r="AN635" i="1"/>
  <c r="AP635" i="1"/>
  <c r="AR635" i="1" l="1"/>
  <c r="AU635" i="1" s="1"/>
  <c r="O594" i="1"/>
  <c r="S594" i="1" s="1"/>
  <c r="T594" i="1" s="1"/>
  <c r="N594" i="1"/>
  <c r="Q594" i="1" s="1"/>
  <c r="R594" i="1" s="1"/>
  <c r="V594" i="1" s="1"/>
  <c r="Y594" i="1"/>
  <c r="W594" i="1" l="1"/>
  <c r="X594" i="1" s="1"/>
  <c r="Z594" i="1" s="1"/>
  <c r="AA594" i="1" s="1"/>
  <c r="L594" i="1"/>
  <c r="M594" i="1" s="1"/>
  <c r="AE636" i="1"/>
  <c r="AV635" i="1"/>
  <c r="AW635" i="1" s="1"/>
  <c r="AY635" i="1" s="1"/>
  <c r="AZ635" i="1" s="1"/>
  <c r="AD636" i="1" l="1"/>
  <c r="AQ636" i="1"/>
  <c r="AF636" i="1"/>
  <c r="K595" i="1"/>
  <c r="BB594" i="1"/>
  <c r="N595" i="1" l="1"/>
  <c r="Q595" i="1" s="1"/>
  <c r="R595" i="1" s="1"/>
  <c r="O595" i="1"/>
  <c r="S595" i="1" s="1"/>
  <c r="T595" i="1" s="1"/>
  <c r="Y595" i="1"/>
  <c r="AM636" i="1"/>
  <c r="AG636" i="1"/>
  <c r="AJ636" i="1" s="1"/>
  <c r="AK636" i="1" s="1"/>
  <c r="AX636" i="1"/>
  <c r="AN636" i="1" l="1"/>
  <c r="AP636" i="1"/>
  <c r="V595" i="1"/>
  <c r="L595" i="1" l="1"/>
  <c r="M595" i="1" s="1"/>
  <c r="W595" i="1"/>
  <c r="X595" i="1" s="1"/>
  <c r="Z595" i="1" s="1"/>
  <c r="AA595" i="1" s="1"/>
  <c r="AR636" i="1"/>
  <c r="AU636" i="1" s="1"/>
  <c r="AV636" i="1" l="1"/>
  <c r="AW636" i="1" s="1"/>
  <c r="AY636" i="1" s="1"/>
  <c r="AZ636" i="1" s="1"/>
  <c r="AE637" i="1"/>
  <c r="K596" i="1"/>
  <c r="BB595" i="1"/>
  <c r="Y596" i="1" l="1"/>
  <c r="O596" i="1"/>
  <c r="S596" i="1" s="1"/>
  <c r="T596" i="1" s="1"/>
  <c r="N596" i="1"/>
  <c r="Q596" i="1" s="1"/>
  <c r="R596" i="1" s="1"/>
  <c r="V596" i="1" s="1"/>
  <c r="AQ637" i="1"/>
  <c r="AF637" i="1"/>
  <c r="AD637" i="1"/>
  <c r="L596" i="1" l="1"/>
  <c r="M596" i="1" s="1"/>
  <c r="W596" i="1"/>
  <c r="X596" i="1" s="1"/>
  <c r="Z596" i="1" s="1"/>
  <c r="AA596" i="1" s="1"/>
  <c r="AX637" i="1"/>
  <c r="AM637" i="1"/>
  <c r="AG637" i="1"/>
  <c r="AJ637" i="1" s="1"/>
  <c r="AK637" i="1" s="1"/>
  <c r="AN637" i="1" l="1"/>
  <c r="AP637" i="1"/>
  <c r="AR637" i="1" s="1"/>
  <c r="AU637" i="1" s="1"/>
  <c r="K597" i="1"/>
  <c r="BB596" i="1"/>
  <c r="AE638" i="1" l="1"/>
  <c r="AV637" i="1"/>
  <c r="AW637" i="1" s="1"/>
  <c r="AY637" i="1" s="1"/>
  <c r="AZ637" i="1" s="1"/>
  <c r="N597" i="1"/>
  <c r="Q597" i="1" s="1"/>
  <c r="R597" i="1" s="1"/>
  <c r="O597" i="1"/>
  <c r="S597" i="1" s="1"/>
  <c r="T597" i="1" s="1"/>
  <c r="Y597" i="1"/>
  <c r="V597" i="1" l="1"/>
  <c r="AD638" i="1"/>
  <c r="AF638" i="1"/>
  <c r="AQ638" i="1"/>
  <c r="AM638" i="1" l="1"/>
  <c r="AG638" i="1"/>
  <c r="AJ638" i="1" s="1"/>
  <c r="AK638" i="1" s="1"/>
  <c r="AX638" i="1"/>
  <c r="W597" i="1"/>
  <c r="X597" i="1" s="1"/>
  <c r="Z597" i="1" s="1"/>
  <c r="AA597" i="1" s="1"/>
  <c r="L597" i="1"/>
  <c r="M597" i="1" s="1"/>
  <c r="K598" i="1" l="1"/>
  <c r="BB597" i="1"/>
  <c r="AN638" i="1"/>
  <c r="AP638" i="1"/>
  <c r="AR638" i="1" l="1"/>
  <c r="AU638" i="1" s="1"/>
  <c r="Y598" i="1"/>
  <c r="N598" i="1"/>
  <c r="Q598" i="1" s="1"/>
  <c r="R598" i="1" s="1"/>
  <c r="O598" i="1"/>
  <c r="S598" i="1" s="1"/>
  <c r="T598" i="1" s="1"/>
  <c r="V598" i="1" l="1"/>
  <c r="AV638" i="1"/>
  <c r="AW638" i="1" s="1"/>
  <c r="AY638" i="1" s="1"/>
  <c r="AZ638" i="1" s="1"/>
  <c r="AE639" i="1"/>
  <c r="AF639" i="1" l="1"/>
  <c r="AQ639" i="1"/>
  <c r="AD639" i="1"/>
  <c r="W598" i="1"/>
  <c r="X598" i="1" s="1"/>
  <c r="Z598" i="1" s="1"/>
  <c r="AA598" i="1" s="1"/>
  <c r="L598" i="1"/>
  <c r="M598" i="1" s="1"/>
  <c r="AG639" i="1" l="1"/>
  <c r="AJ639" i="1" s="1"/>
  <c r="AK639" i="1" s="1"/>
  <c r="AX639" i="1"/>
  <c r="AM639" i="1"/>
  <c r="K599" i="1"/>
  <c r="BB598" i="1"/>
  <c r="O599" i="1" l="1"/>
  <c r="S599" i="1" s="1"/>
  <c r="T599" i="1" s="1"/>
  <c r="N599" i="1"/>
  <c r="Q599" i="1" s="1"/>
  <c r="R599" i="1" s="1"/>
  <c r="V599" i="1" s="1"/>
  <c r="Y599" i="1"/>
  <c r="AN639" i="1"/>
  <c r="AP639" i="1"/>
  <c r="W599" i="1" l="1"/>
  <c r="X599" i="1" s="1"/>
  <c r="Z599" i="1" s="1"/>
  <c r="AA599" i="1" s="1"/>
  <c r="L599" i="1"/>
  <c r="M599" i="1" s="1"/>
  <c r="AR639" i="1"/>
  <c r="AU639" i="1" s="1"/>
  <c r="AE640" i="1" l="1"/>
  <c r="AV639" i="1"/>
  <c r="AW639" i="1" s="1"/>
  <c r="AY639" i="1" s="1"/>
  <c r="AZ639" i="1" s="1"/>
  <c r="K600" i="1"/>
  <c r="BB599" i="1"/>
  <c r="O600" i="1" l="1"/>
  <c r="S600" i="1" s="1"/>
  <c r="T600" i="1" s="1"/>
  <c r="Y600" i="1"/>
  <c r="N600" i="1"/>
  <c r="Q600" i="1" s="1"/>
  <c r="R600" i="1" s="1"/>
  <c r="V600" i="1" s="1"/>
  <c r="AD640" i="1"/>
  <c r="AF640" i="1"/>
  <c r="AQ640" i="1"/>
  <c r="AG640" i="1" l="1"/>
  <c r="AJ640" i="1" s="1"/>
  <c r="AK640" i="1" s="1"/>
  <c r="AX640" i="1"/>
  <c r="AM640" i="1"/>
  <c r="W600" i="1"/>
  <c r="X600" i="1" s="1"/>
  <c r="Z600" i="1" s="1"/>
  <c r="AA600" i="1" s="1"/>
  <c r="L600" i="1"/>
  <c r="M600" i="1" s="1"/>
  <c r="K601" i="1" l="1"/>
  <c r="BB600" i="1"/>
  <c r="AP640" i="1"/>
  <c r="AR640" i="1" s="1"/>
  <c r="AU640" i="1" s="1"/>
  <c r="AN640" i="1"/>
  <c r="AV640" i="1" l="1"/>
  <c r="AW640" i="1" s="1"/>
  <c r="AY640" i="1" s="1"/>
  <c r="AZ640" i="1" s="1"/>
  <c r="AE641" i="1"/>
  <c r="O601" i="1"/>
  <c r="S601" i="1" s="1"/>
  <c r="T601" i="1" s="1"/>
  <c r="N601" i="1"/>
  <c r="Q601" i="1" s="1"/>
  <c r="R601" i="1" s="1"/>
  <c r="V601" i="1" s="1"/>
  <c r="Y601" i="1"/>
  <c r="L601" i="1" l="1"/>
  <c r="M601" i="1" s="1"/>
  <c r="W601" i="1"/>
  <c r="X601" i="1" s="1"/>
  <c r="Z601" i="1" s="1"/>
  <c r="AA601" i="1" s="1"/>
  <c r="AQ641" i="1"/>
  <c r="AF641" i="1"/>
  <c r="AD641" i="1"/>
  <c r="K602" i="1" l="1"/>
  <c r="BB601" i="1"/>
  <c r="AG641" i="1"/>
  <c r="AJ641" i="1" s="1"/>
  <c r="AK641" i="1" s="1"/>
  <c r="AX641" i="1"/>
  <c r="AM641" i="1"/>
  <c r="AN641" i="1" l="1"/>
  <c r="AP641" i="1"/>
  <c r="AR641" i="1" s="1"/>
  <c r="AU641" i="1" s="1"/>
  <c r="Y602" i="1"/>
  <c r="O602" i="1"/>
  <c r="S602" i="1" s="1"/>
  <c r="T602" i="1" s="1"/>
  <c r="N602" i="1"/>
  <c r="Q602" i="1" s="1"/>
  <c r="R602" i="1" s="1"/>
  <c r="V602" i="1" s="1"/>
  <c r="AV641" i="1" l="1"/>
  <c r="AW641" i="1" s="1"/>
  <c r="AY641" i="1" s="1"/>
  <c r="AZ641" i="1" s="1"/>
  <c r="AE642" i="1"/>
  <c r="L602" i="1"/>
  <c r="M602" i="1" s="1"/>
  <c r="W602" i="1"/>
  <c r="X602" i="1" s="1"/>
  <c r="Z602" i="1" s="1"/>
  <c r="AA602" i="1" s="1"/>
  <c r="K603" i="1" l="1"/>
  <c r="BB602" i="1"/>
  <c r="AF642" i="1"/>
  <c r="AQ642" i="1"/>
  <c r="AD642" i="1"/>
  <c r="AG642" i="1" l="1"/>
  <c r="AJ642" i="1" s="1"/>
  <c r="AK642" i="1" s="1"/>
  <c r="AM642" i="1"/>
  <c r="AX642" i="1"/>
  <c r="Y603" i="1"/>
  <c r="N603" i="1"/>
  <c r="Q603" i="1" s="1"/>
  <c r="R603" i="1" s="1"/>
  <c r="V603" i="1" s="1"/>
  <c r="O603" i="1"/>
  <c r="S603" i="1" s="1"/>
  <c r="T603" i="1" s="1"/>
  <c r="AN642" i="1" l="1"/>
  <c r="AP642" i="1"/>
  <c r="AR642" i="1" s="1"/>
  <c r="AU642" i="1" s="1"/>
  <c r="L603" i="1"/>
  <c r="M603" i="1" s="1"/>
  <c r="W603" i="1"/>
  <c r="X603" i="1" s="1"/>
  <c r="Z603" i="1" s="1"/>
  <c r="AA603" i="1" s="1"/>
  <c r="AV642" i="1" l="1"/>
  <c r="AW642" i="1" s="1"/>
  <c r="AY642" i="1" s="1"/>
  <c r="AZ642" i="1" s="1"/>
  <c r="AE643" i="1"/>
  <c r="K604" i="1"/>
  <c r="BB603" i="1"/>
  <c r="N604" i="1" l="1"/>
  <c r="Q604" i="1" s="1"/>
  <c r="R604" i="1" s="1"/>
  <c r="Y604" i="1"/>
  <c r="O604" i="1"/>
  <c r="S604" i="1" s="1"/>
  <c r="T604" i="1" s="1"/>
  <c r="AQ643" i="1"/>
  <c r="AF643" i="1"/>
  <c r="AD643" i="1"/>
  <c r="AM643" i="1" l="1"/>
  <c r="AG643" i="1"/>
  <c r="AJ643" i="1" s="1"/>
  <c r="AK643" i="1" s="1"/>
  <c r="AX643" i="1"/>
  <c r="V604" i="1"/>
  <c r="L604" i="1" l="1"/>
  <c r="M604" i="1" s="1"/>
  <c r="W604" i="1"/>
  <c r="X604" i="1" s="1"/>
  <c r="Z604" i="1" s="1"/>
  <c r="AA604" i="1" s="1"/>
  <c r="AP643" i="1"/>
  <c r="AR643" i="1" s="1"/>
  <c r="AU643" i="1" s="1"/>
  <c r="AN643" i="1"/>
  <c r="AV643" i="1" l="1"/>
  <c r="AW643" i="1" s="1"/>
  <c r="AY643" i="1" s="1"/>
  <c r="AZ643" i="1" s="1"/>
  <c r="AE644" i="1"/>
  <c r="K605" i="1"/>
  <c r="BB604" i="1"/>
  <c r="O605" i="1" l="1"/>
  <c r="S605" i="1" s="1"/>
  <c r="T605" i="1" s="1"/>
  <c r="N605" i="1"/>
  <c r="Q605" i="1" s="1"/>
  <c r="R605" i="1" s="1"/>
  <c r="V605" i="1" s="1"/>
  <c r="Y605" i="1"/>
  <c r="AQ644" i="1"/>
  <c r="AF644" i="1"/>
  <c r="AD644" i="1"/>
  <c r="AX644" i="1" l="1"/>
  <c r="AM644" i="1"/>
  <c r="AG644" i="1"/>
  <c r="AJ644" i="1" s="1"/>
  <c r="AK644" i="1" s="1"/>
  <c r="L605" i="1"/>
  <c r="M605" i="1" s="1"/>
  <c r="W605" i="1"/>
  <c r="X605" i="1" s="1"/>
  <c r="Z605" i="1" s="1"/>
  <c r="AA605" i="1" s="1"/>
  <c r="AN644" i="1" l="1"/>
  <c r="AP644" i="1"/>
  <c r="AR644" i="1" s="1"/>
  <c r="AU644" i="1" s="1"/>
  <c r="K606" i="1"/>
  <c r="BB605" i="1"/>
  <c r="AE645" i="1" l="1"/>
  <c r="AV644" i="1"/>
  <c r="AW644" i="1" s="1"/>
  <c r="AY644" i="1" s="1"/>
  <c r="AZ644" i="1" s="1"/>
  <c r="O606" i="1"/>
  <c r="S606" i="1" s="1"/>
  <c r="T606" i="1" s="1"/>
  <c r="N606" i="1"/>
  <c r="Q606" i="1" s="1"/>
  <c r="R606" i="1" s="1"/>
  <c r="V606" i="1" s="1"/>
  <c r="Y606" i="1"/>
  <c r="W606" i="1" l="1"/>
  <c r="X606" i="1" s="1"/>
  <c r="Z606" i="1" s="1"/>
  <c r="AA606" i="1" s="1"/>
  <c r="L606" i="1"/>
  <c r="M606" i="1" s="1"/>
  <c r="AD645" i="1"/>
  <c r="AF645" i="1"/>
  <c r="AQ645" i="1"/>
  <c r="AG645" i="1" l="1"/>
  <c r="AJ645" i="1" s="1"/>
  <c r="AK645" i="1" s="1"/>
  <c r="AM645" i="1"/>
  <c r="AX645" i="1"/>
  <c r="K607" i="1"/>
  <c r="BB606" i="1"/>
  <c r="AN645" i="1" l="1"/>
  <c r="AP645" i="1"/>
  <c r="AR645" i="1" s="1"/>
  <c r="Y607" i="1"/>
  <c r="N607" i="1"/>
  <c r="Q607" i="1" s="1"/>
  <c r="R607" i="1" s="1"/>
  <c r="V607" i="1" s="1"/>
  <c r="O607" i="1"/>
  <c r="S607" i="1" s="1"/>
  <c r="T607" i="1" s="1"/>
  <c r="AU645" i="1"/>
  <c r="AV645" i="1" l="1"/>
  <c r="AW645" i="1" s="1"/>
  <c r="AY645" i="1" s="1"/>
  <c r="AZ645" i="1" s="1"/>
  <c r="AE646" i="1"/>
  <c r="L607" i="1"/>
  <c r="M607" i="1" s="1"/>
  <c r="W607" i="1"/>
  <c r="X607" i="1" s="1"/>
  <c r="Z607" i="1" s="1"/>
  <c r="AA607" i="1" s="1"/>
  <c r="K608" i="1" l="1"/>
  <c r="BB607" i="1"/>
  <c r="AQ646" i="1"/>
  <c r="AF646" i="1"/>
  <c r="AD646" i="1"/>
  <c r="AM646" i="1" l="1"/>
  <c r="AX646" i="1"/>
  <c r="AG646" i="1"/>
  <c r="AJ646" i="1" s="1"/>
  <c r="AK646" i="1" s="1"/>
  <c r="N608" i="1"/>
  <c r="Q608" i="1" s="1"/>
  <c r="R608" i="1" s="1"/>
  <c r="V608" i="1" s="1"/>
  <c r="O608" i="1"/>
  <c r="S608" i="1" s="1"/>
  <c r="T608" i="1" s="1"/>
  <c r="Y608" i="1"/>
  <c r="W608" i="1" l="1"/>
  <c r="X608" i="1" s="1"/>
  <c r="Z608" i="1" s="1"/>
  <c r="AA608" i="1" s="1"/>
  <c r="L608" i="1"/>
  <c r="M608" i="1" s="1"/>
  <c r="AN646" i="1"/>
  <c r="AP646" i="1"/>
  <c r="K609" i="1" l="1"/>
  <c r="BB608" i="1"/>
  <c r="AR646" i="1"/>
  <c r="AU646" i="1" s="1"/>
  <c r="AE647" i="1" l="1"/>
  <c r="AV646" i="1"/>
  <c r="AW646" i="1" s="1"/>
  <c r="AY646" i="1" s="1"/>
  <c r="AZ646" i="1" s="1"/>
  <c r="Y609" i="1"/>
  <c r="O609" i="1"/>
  <c r="S609" i="1" s="1"/>
  <c r="T609" i="1" s="1"/>
  <c r="N609" i="1"/>
  <c r="Q609" i="1" s="1"/>
  <c r="R609" i="1" s="1"/>
  <c r="AD647" i="1" l="1"/>
  <c r="V609" i="1"/>
  <c r="AF647" i="1"/>
  <c r="AQ647" i="1"/>
  <c r="W609" i="1" l="1"/>
  <c r="X609" i="1" s="1"/>
  <c r="Z609" i="1" s="1"/>
  <c r="AA609" i="1" s="1"/>
  <c r="L609" i="1"/>
  <c r="M609" i="1" s="1"/>
  <c r="AG647" i="1"/>
  <c r="AJ647" i="1" s="1"/>
  <c r="AK647" i="1" s="1"/>
  <c r="AX647" i="1"/>
  <c r="AM647" i="1"/>
  <c r="AP647" i="1" l="1"/>
  <c r="AN647" i="1"/>
  <c r="K610" i="1"/>
  <c r="BB609" i="1"/>
  <c r="Y610" i="1" l="1"/>
  <c r="O610" i="1"/>
  <c r="S610" i="1" s="1"/>
  <c r="T610" i="1" s="1"/>
  <c r="N610" i="1"/>
  <c r="Q610" i="1" s="1"/>
  <c r="R610" i="1" s="1"/>
  <c r="V610" i="1" s="1"/>
  <c r="AR647" i="1"/>
  <c r="AU647" i="1" s="1"/>
  <c r="AV647" i="1" l="1"/>
  <c r="AW647" i="1" s="1"/>
  <c r="AY647" i="1" s="1"/>
  <c r="AZ647" i="1" s="1"/>
  <c r="AE648" i="1"/>
  <c r="L610" i="1"/>
  <c r="M610" i="1" s="1"/>
  <c r="W610" i="1"/>
  <c r="X610" i="1" s="1"/>
  <c r="Z610" i="1" s="1"/>
  <c r="AA610" i="1" s="1"/>
  <c r="AF648" i="1" l="1"/>
  <c r="AQ648" i="1"/>
  <c r="K611" i="1"/>
  <c r="BB610" i="1"/>
  <c r="AD648" i="1"/>
  <c r="N611" i="1" l="1"/>
  <c r="Q611" i="1" s="1"/>
  <c r="R611" i="1" s="1"/>
  <c r="Y611" i="1"/>
  <c r="O611" i="1"/>
  <c r="S611" i="1" s="1"/>
  <c r="T611" i="1" s="1"/>
  <c r="AG648" i="1"/>
  <c r="AJ648" i="1" s="1"/>
  <c r="AK648" i="1" s="1"/>
  <c r="AM648" i="1"/>
  <c r="AX648" i="1"/>
  <c r="AN648" i="1" l="1"/>
  <c r="AP648" i="1"/>
  <c r="AR648" i="1" s="1"/>
  <c r="AU648" i="1" s="1"/>
  <c r="V611" i="1"/>
  <c r="AE649" i="1" l="1"/>
  <c r="AV648" i="1"/>
  <c r="AW648" i="1" s="1"/>
  <c r="AY648" i="1" s="1"/>
  <c r="AZ648" i="1" s="1"/>
  <c r="W611" i="1"/>
  <c r="X611" i="1" s="1"/>
  <c r="Z611" i="1" s="1"/>
  <c r="AA611" i="1" s="1"/>
  <c r="L611" i="1"/>
  <c r="M611" i="1" s="1"/>
  <c r="K612" i="1" l="1"/>
  <c r="BB611" i="1"/>
  <c r="AD649" i="1"/>
  <c r="AF649" i="1"/>
  <c r="AQ649" i="1"/>
  <c r="AX649" i="1" l="1"/>
  <c r="AG649" i="1"/>
  <c r="AJ649" i="1" s="1"/>
  <c r="AK649" i="1" s="1"/>
  <c r="AM649" i="1"/>
  <c r="Y612" i="1"/>
  <c r="O612" i="1"/>
  <c r="S612" i="1" s="1"/>
  <c r="T612" i="1" s="1"/>
  <c r="N612" i="1"/>
  <c r="Q612" i="1" s="1"/>
  <c r="R612" i="1" s="1"/>
  <c r="V612" i="1" s="1"/>
  <c r="AN649" i="1" l="1"/>
  <c r="AP649" i="1"/>
  <c r="AR649" i="1" s="1"/>
  <c r="AU649" i="1" s="1"/>
  <c r="W612" i="1"/>
  <c r="X612" i="1" s="1"/>
  <c r="Z612" i="1" s="1"/>
  <c r="AA612" i="1" s="1"/>
  <c r="L612" i="1"/>
  <c r="M612" i="1" s="1"/>
  <c r="AV649" i="1" l="1"/>
  <c r="AW649" i="1" s="1"/>
  <c r="AY649" i="1" s="1"/>
  <c r="AZ649" i="1" s="1"/>
  <c r="AE650" i="1"/>
  <c r="K613" i="1"/>
  <c r="BB612" i="1"/>
  <c r="O613" i="1" l="1"/>
  <c r="S613" i="1" s="1"/>
  <c r="T613" i="1" s="1"/>
  <c r="Y613" i="1"/>
  <c r="N613" i="1"/>
  <c r="Q613" i="1" s="1"/>
  <c r="R613" i="1" s="1"/>
  <c r="V613" i="1" s="1"/>
  <c r="AF650" i="1"/>
  <c r="AQ650" i="1"/>
  <c r="AD650" i="1"/>
  <c r="L613" i="1" l="1"/>
  <c r="M613" i="1" s="1"/>
  <c r="W613" i="1"/>
  <c r="X613" i="1" s="1"/>
  <c r="Z613" i="1" s="1"/>
  <c r="AA613" i="1" s="1"/>
  <c r="AX650" i="1"/>
  <c r="AG650" i="1"/>
  <c r="AJ650" i="1" s="1"/>
  <c r="AK650" i="1" s="1"/>
  <c r="AM650" i="1"/>
  <c r="K614" i="1" l="1"/>
  <c r="BB613" i="1"/>
  <c r="AN650" i="1"/>
  <c r="AP650" i="1"/>
  <c r="Y614" i="1" l="1"/>
  <c r="O614" i="1"/>
  <c r="S614" i="1" s="1"/>
  <c r="T614" i="1" s="1"/>
  <c r="N614" i="1"/>
  <c r="Q614" i="1" s="1"/>
  <c r="R614" i="1" s="1"/>
  <c r="V614" i="1" s="1"/>
  <c r="AR650" i="1"/>
  <c r="AU650" i="1" s="1"/>
  <c r="AE651" i="1" l="1"/>
  <c r="AV650" i="1"/>
  <c r="AW650" i="1" s="1"/>
  <c r="AY650" i="1" s="1"/>
  <c r="AZ650" i="1" s="1"/>
  <c r="W614" i="1"/>
  <c r="X614" i="1" s="1"/>
  <c r="Z614" i="1" s="1"/>
  <c r="AA614" i="1" s="1"/>
  <c r="L614" i="1"/>
  <c r="M614" i="1" s="1"/>
  <c r="K615" i="1" l="1"/>
  <c r="BB614" i="1"/>
  <c r="AD651" i="1"/>
  <c r="AQ651" i="1"/>
  <c r="AF651" i="1"/>
  <c r="AM651" i="1" l="1"/>
  <c r="AG651" i="1"/>
  <c r="AJ651" i="1" s="1"/>
  <c r="AK651" i="1" s="1"/>
  <c r="AX651" i="1"/>
  <c r="N615" i="1"/>
  <c r="Q615" i="1" s="1"/>
  <c r="R615" i="1" s="1"/>
  <c r="O615" i="1"/>
  <c r="S615" i="1" s="1"/>
  <c r="T615" i="1" s="1"/>
  <c r="Y615" i="1"/>
  <c r="AP651" i="1" l="1"/>
  <c r="AN651" i="1"/>
  <c r="V615" i="1"/>
  <c r="W615" i="1" l="1"/>
  <c r="X615" i="1" s="1"/>
  <c r="Z615" i="1" s="1"/>
  <c r="AA615" i="1" s="1"/>
  <c r="L615" i="1"/>
  <c r="M615" i="1" s="1"/>
  <c r="AR651" i="1"/>
  <c r="AU651" i="1" s="1"/>
  <c r="AV651" i="1" l="1"/>
  <c r="AW651" i="1" s="1"/>
  <c r="AY651" i="1" s="1"/>
  <c r="AZ651" i="1" s="1"/>
  <c r="AE652" i="1"/>
  <c r="K616" i="1"/>
  <c r="BB615" i="1"/>
  <c r="AD652" i="1" l="1"/>
  <c r="Y616" i="1"/>
  <c r="N616" i="1"/>
  <c r="Q616" i="1" s="1"/>
  <c r="R616" i="1" s="1"/>
  <c r="V616" i="1" s="1"/>
  <c r="O616" i="1"/>
  <c r="S616" i="1" s="1"/>
  <c r="T616" i="1" s="1"/>
  <c r="AF652" i="1"/>
  <c r="AQ652" i="1"/>
  <c r="W616" i="1" l="1"/>
  <c r="X616" i="1" s="1"/>
  <c r="Z616" i="1" s="1"/>
  <c r="AA616" i="1" s="1"/>
  <c r="L616" i="1"/>
  <c r="M616" i="1" s="1"/>
  <c r="AM652" i="1"/>
  <c r="AG652" i="1"/>
  <c r="AJ652" i="1" s="1"/>
  <c r="AK652" i="1" s="1"/>
  <c r="AX652" i="1"/>
  <c r="AP652" i="1" l="1"/>
  <c r="AN652" i="1"/>
  <c r="K617" i="1"/>
  <c r="BB616" i="1"/>
  <c r="N617" i="1" l="1"/>
  <c r="Q617" i="1" s="1"/>
  <c r="R617" i="1" s="1"/>
  <c r="Y617" i="1"/>
  <c r="O617" i="1"/>
  <c r="S617" i="1" s="1"/>
  <c r="T617" i="1" s="1"/>
  <c r="AR652" i="1"/>
  <c r="AU652" i="1" s="1"/>
  <c r="AV652" i="1" l="1"/>
  <c r="AW652" i="1" s="1"/>
  <c r="AY652" i="1" s="1"/>
  <c r="AZ652" i="1" s="1"/>
  <c r="AE653" i="1"/>
  <c r="V617" i="1"/>
  <c r="W617" i="1" l="1"/>
  <c r="X617" i="1" s="1"/>
  <c r="Z617" i="1" s="1"/>
  <c r="AA617" i="1" s="1"/>
  <c r="L617" i="1"/>
  <c r="M617" i="1" s="1"/>
  <c r="AF653" i="1"/>
  <c r="AQ653" i="1"/>
  <c r="AD653" i="1"/>
  <c r="AX653" i="1" l="1"/>
  <c r="AG653" i="1"/>
  <c r="AJ653" i="1" s="1"/>
  <c r="AK653" i="1" s="1"/>
  <c r="AM653" i="1"/>
  <c r="K618" i="1"/>
  <c r="BB617" i="1"/>
  <c r="AP653" i="1" l="1"/>
  <c r="AN653" i="1"/>
  <c r="O618" i="1"/>
  <c r="S618" i="1" s="1"/>
  <c r="T618" i="1" s="1"/>
  <c r="Y618" i="1"/>
  <c r="N618" i="1"/>
  <c r="Q618" i="1" s="1"/>
  <c r="R618" i="1" s="1"/>
  <c r="V618" i="1" l="1"/>
  <c r="AR653" i="1"/>
  <c r="AU653" i="1" s="1"/>
  <c r="AV653" i="1" l="1"/>
  <c r="AW653" i="1" s="1"/>
  <c r="AY653" i="1" s="1"/>
  <c r="AZ653" i="1" s="1"/>
  <c r="AE654" i="1"/>
  <c r="W618" i="1"/>
  <c r="X618" i="1" s="1"/>
  <c r="Z618" i="1" s="1"/>
  <c r="AA618" i="1" s="1"/>
  <c r="L618" i="1"/>
  <c r="M618" i="1" s="1"/>
  <c r="K619" i="1" l="1"/>
  <c r="BB618" i="1"/>
  <c r="AQ654" i="1"/>
  <c r="AF654" i="1"/>
  <c r="AD654" i="1"/>
  <c r="AM654" i="1" l="1"/>
  <c r="AG654" i="1"/>
  <c r="AJ654" i="1" s="1"/>
  <c r="AK654" i="1" s="1"/>
  <c r="AX654" i="1"/>
  <c r="N619" i="1"/>
  <c r="Q619" i="1" s="1"/>
  <c r="R619" i="1" s="1"/>
  <c r="V619" i="1" s="1"/>
  <c r="O619" i="1"/>
  <c r="S619" i="1" s="1"/>
  <c r="T619" i="1" s="1"/>
  <c r="Y619" i="1"/>
  <c r="W619" i="1" l="1"/>
  <c r="X619" i="1" s="1"/>
  <c r="Z619" i="1" s="1"/>
  <c r="AA619" i="1" s="1"/>
  <c r="L619" i="1"/>
  <c r="M619" i="1" s="1"/>
  <c r="AN654" i="1"/>
  <c r="AP654" i="1"/>
  <c r="AR654" i="1" l="1"/>
  <c r="AU654" i="1" s="1"/>
  <c r="K620" i="1"/>
  <c r="BB619" i="1"/>
  <c r="O620" i="1" l="1"/>
  <c r="S620" i="1" s="1"/>
  <c r="T620" i="1" s="1"/>
  <c r="N620" i="1"/>
  <c r="Q620" i="1" s="1"/>
  <c r="R620" i="1" s="1"/>
  <c r="V620" i="1" s="1"/>
  <c r="Y620" i="1"/>
  <c r="AV654" i="1"/>
  <c r="AW654" i="1" s="1"/>
  <c r="AY654" i="1" s="1"/>
  <c r="AZ654" i="1" s="1"/>
  <c r="AE655" i="1"/>
  <c r="AD655" i="1" l="1"/>
  <c r="L620" i="1"/>
  <c r="M620" i="1" s="1"/>
  <c r="W620" i="1"/>
  <c r="X620" i="1" s="1"/>
  <c r="Z620" i="1" s="1"/>
  <c r="AA620" i="1" s="1"/>
  <c r="AF655" i="1"/>
  <c r="AQ655" i="1"/>
  <c r="K621" i="1" l="1"/>
  <c r="BB620" i="1"/>
  <c r="AX655" i="1"/>
  <c r="AM655" i="1"/>
  <c r="AG655" i="1"/>
  <c r="AJ655" i="1" s="1"/>
  <c r="AK655" i="1" s="1"/>
  <c r="AP655" i="1" l="1"/>
  <c r="AN655" i="1"/>
  <c r="Y621" i="1"/>
  <c r="O621" i="1"/>
  <c r="S621" i="1" s="1"/>
  <c r="T621" i="1" s="1"/>
  <c r="N621" i="1"/>
  <c r="Q621" i="1" s="1"/>
  <c r="R621" i="1" s="1"/>
  <c r="V621" i="1" s="1"/>
  <c r="W621" i="1" l="1"/>
  <c r="X621" i="1" s="1"/>
  <c r="Z621" i="1" s="1"/>
  <c r="AA621" i="1" s="1"/>
  <c r="L621" i="1"/>
  <c r="M621" i="1" s="1"/>
  <c r="AR655" i="1"/>
  <c r="AU655" i="1" s="1"/>
  <c r="AE656" i="1" l="1"/>
  <c r="AV655" i="1"/>
  <c r="AW655" i="1" s="1"/>
  <c r="AY655" i="1" s="1"/>
  <c r="AZ655" i="1" s="1"/>
  <c r="K622" i="1"/>
  <c r="BB621" i="1"/>
  <c r="Y622" i="1" l="1"/>
  <c r="O622" i="1"/>
  <c r="S622" i="1" s="1"/>
  <c r="T622" i="1" s="1"/>
  <c r="N622" i="1"/>
  <c r="Q622" i="1" s="1"/>
  <c r="R622" i="1" s="1"/>
  <c r="V622" i="1" s="1"/>
  <c r="AD656" i="1"/>
  <c r="AF656" i="1"/>
  <c r="AQ656" i="1"/>
  <c r="AX656" i="1" l="1"/>
  <c r="AG656" i="1"/>
  <c r="AJ656" i="1" s="1"/>
  <c r="AK656" i="1" s="1"/>
  <c r="AM656" i="1"/>
  <c r="W622" i="1"/>
  <c r="X622" i="1" s="1"/>
  <c r="Z622" i="1" s="1"/>
  <c r="AA622" i="1" s="1"/>
  <c r="L622" i="1"/>
  <c r="M622" i="1" s="1"/>
  <c r="K623" i="1" l="1"/>
  <c r="BB622" i="1"/>
  <c r="AP656" i="1"/>
  <c r="AN656" i="1"/>
  <c r="AR656" i="1" s="1"/>
  <c r="AU656" i="1" s="1"/>
  <c r="AV656" i="1" l="1"/>
  <c r="AW656" i="1" s="1"/>
  <c r="AY656" i="1" s="1"/>
  <c r="AZ656" i="1" s="1"/>
  <c r="AE657" i="1"/>
  <c r="O623" i="1"/>
  <c r="S623" i="1" s="1"/>
  <c r="T623" i="1" s="1"/>
  <c r="Y623" i="1"/>
  <c r="N623" i="1"/>
  <c r="Q623" i="1" s="1"/>
  <c r="R623" i="1" s="1"/>
  <c r="V623" i="1" s="1"/>
  <c r="AF657" i="1" l="1"/>
  <c r="AQ657" i="1"/>
  <c r="L623" i="1"/>
  <c r="M623" i="1" s="1"/>
  <c r="W623" i="1"/>
  <c r="X623" i="1" s="1"/>
  <c r="Z623" i="1" s="1"/>
  <c r="AA623" i="1" s="1"/>
  <c r="AD657" i="1"/>
  <c r="K624" i="1" l="1"/>
  <c r="BB623" i="1"/>
  <c r="AG657" i="1"/>
  <c r="AJ657" i="1" s="1"/>
  <c r="AK657" i="1" s="1"/>
  <c r="AM657" i="1"/>
  <c r="AX657" i="1"/>
  <c r="AP657" i="1" l="1"/>
  <c r="AN657" i="1"/>
  <c r="O624" i="1"/>
  <c r="S624" i="1" s="1"/>
  <c r="T624" i="1" s="1"/>
  <c r="N624" i="1"/>
  <c r="Q624" i="1" s="1"/>
  <c r="R624" i="1" s="1"/>
  <c r="Y624" i="1"/>
  <c r="V624" i="1" l="1"/>
  <c r="AR657" i="1"/>
  <c r="AU657" i="1" s="1"/>
  <c r="AV657" i="1" l="1"/>
  <c r="AW657" i="1" s="1"/>
  <c r="AY657" i="1" s="1"/>
  <c r="AZ657" i="1" s="1"/>
  <c r="AE658" i="1"/>
  <c r="W624" i="1"/>
  <c r="X624" i="1" s="1"/>
  <c r="Z624" i="1" s="1"/>
  <c r="AA624" i="1" s="1"/>
  <c r="L624" i="1"/>
  <c r="M624" i="1" s="1"/>
  <c r="K625" i="1" l="1"/>
  <c r="BB624" i="1"/>
  <c r="AF658" i="1"/>
  <c r="AQ658" i="1"/>
  <c r="AD658" i="1"/>
  <c r="AX658" i="1" l="1"/>
  <c r="AG658" i="1"/>
  <c r="AJ658" i="1" s="1"/>
  <c r="AK658" i="1" s="1"/>
  <c r="AM658" i="1"/>
  <c r="O625" i="1"/>
  <c r="S625" i="1" s="1"/>
  <c r="T625" i="1" s="1"/>
  <c r="N625" i="1"/>
  <c r="Q625" i="1" s="1"/>
  <c r="R625" i="1" s="1"/>
  <c r="Y625" i="1"/>
  <c r="AP658" i="1" l="1"/>
  <c r="AN658" i="1"/>
  <c r="V625" i="1"/>
  <c r="W625" i="1" l="1"/>
  <c r="X625" i="1" s="1"/>
  <c r="Z625" i="1" s="1"/>
  <c r="AA625" i="1" s="1"/>
  <c r="L625" i="1"/>
  <c r="M625" i="1" s="1"/>
  <c r="AR658" i="1"/>
  <c r="AU658" i="1" s="1"/>
  <c r="AE659" i="1" l="1"/>
  <c r="AV658" i="1"/>
  <c r="AW658" i="1" s="1"/>
  <c r="AY658" i="1" s="1"/>
  <c r="AZ658" i="1" s="1"/>
  <c r="K626" i="1"/>
  <c r="BB625" i="1"/>
  <c r="O626" i="1" l="1"/>
  <c r="S626" i="1" s="1"/>
  <c r="T626" i="1" s="1"/>
  <c r="Y626" i="1"/>
  <c r="N626" i="1"/>
  <c r="Q626" i="1" s="1"/>
  <c r="R626" i="1" s="1"/>
  <c r="V626" i="1" s="1"/>
  <c r="AD659" i="1"/>
  <c r="AQ659" i="1"/>
  <c r="AF659" i="1"/>
  <c r="AM659" i="1" l="1"/>
  <c r="AX659" i="1"/>
  <c r="AG659" i="1"/>
  <c r="AJ659" i="1" s="1"/>
  <c r="AK659" i="1" s="1"/>
  <c r="L626" i="1"/>
  <c r="M626" i="1" s="1"/>
  <c r="W626" i="1"/>
  <c r="X626" i="1" s="1"/>
  <c r="Z626" i="1" s="1"/>
  <c r="AA626" i="1" s="1"/>
  <c r="K627" i="1" l="1"/>
  <c r="BB626" i="1"/>
  <c r="AN659" i="1"/>
  <c r="AP659" i="1"/>
  <c r="Y627" i="1" l="1"/>
  <c r="O627" i="1"/>
  <c r="S627" i="1" s="1"/>
  <c r="T627" i="1" s="1"/>
  <c r="N627" i="1"/>
  <c r="Q627" i="1" s="1"/>
  <c r="R627" i="1" s="1"/>
  <c r="V627" i="1" s="1"/>
  <c r="AR659" i="1"/>
  <c r="AU659" i="1" s="1"/>
  <c r="W627" i="1" l="1"/>
  <c r="X627" i="1" s="1"/>
  <c r="Z627" i="1" s="1"/>
  <c r="AA627" i="1" s="1"/>
  <c r="L627" i="1"/>
  <c r="M627" i="1" s="1"/>
  <c r="AV659" i="1"/>
  <c r="AW659" i="1" s="1"/>
  <c r="AY659" i="1" s="1"/>
  <c r="AZ659" i="1" s="1"/>
  <c r="AE660" i="1"/>
  <c r="AF660" i="1" l="1"/>
  <c r="AQ660" i="1"/>
  <c r="AD660" i="1"/>
  <c r="K628" i="1"/>
  <c r="BB627" i="1"/>
  <c r="AX660" i="1" l="1"/>
  <c r="AG660" i="1"/>
  <c r="AJ660" i="1" s="1"/>
  <c r="AK660" i="1" s="1"/>
  <c r="AM660" i="1"/>
  <c r="N628" i="1"/>
  <c r="Q628" i="1" s="1"/>
  <c r="R628" i="1" s="1"/>
  <c r="V628" i="1" s="1"/>
  <c r="O628" i="1"/>
  <c r="S628" i="1" s="1"/>
  <c r="T628" i="1" s="1"/>
  <c r="Y628" i="1"/>
  <c r="L628" i="1" l="1"/>
  <c r="M628" i="1" s="1"/>
  <c r="W628" i="1"/>
  <c r="X628" i="1" s="1"/>
  <c r="Z628" i="1" s="1"/>
  <c r="AA628" i="1" s="1"/>
  <c r="AN660" i="1"/>
  <c r="AP660" i="1"/>
  <c r="AR660" i="1" s="1"/>
  <c r="AU660" i="1" s="1"/>
  <c r="AV660" i="1" l="1"/>
  <c r="AW660" i="1" s="1"/>
  <c r="AY660" i="1" s="1"/>
  <c r="AZ660" i="1" s="1"/>
  <c r="AE661" i="1"/>
  <c r="K629" i="1"/>
  <c r="BB628" i="1"/>
  <c r="N629" i="1" l="1"/>
  <c r="Q629" i="1" s="1"/>
  <c r="R629" i="1" s="1"/>
  <c r="O629" i="1"/>
  <c r="S629" i="1" s="1"/>
  <c r="T629" i="1" s="1"/>
  <c r="Y629" i="1"/>
  <c r="AF661" i="1"/>
  <c r="AQ661" i="1"/>
  <c r="AD661" i="1"/>
  <c r="AG661" i="1" l="1"/>
  <c r="AJ661" i="1" s="1"/>
  <c r="AK661" i="1" s="1"/>
  <c r="AM661" i="1"/>
  <c r="AX661" i="1"/>
  <c r="V629" i="1"/>
  <c r="L629" i="1" l="1"/>
  <c r="M629" i="1" s="1"/>
  <c r="W629" i="1"/>
  <c r="X629" i="1" s="1"/>
  <c r="Z629" i="1" s="1"/>
  <c r="AA629" i="1" s="1"/>
  <c r="AN661" i="1"/>
  <c r="AP661" i="1"/>
  <c r="AR661" i="1" s="1"/>
  <c r="AU661" i="1" s="1"/>
  <c r="AE662" i="1" l="1"/>
  <c r="AV661" i="1"/>
  <c r="AW661" i="1" s="1"/>
  <c r="AY661" i="1" s="1"/>
  <c r="AZ661" i="1" s="1"/>
  <c r="K630" i="1"/>
  <c r="BB629" i="1"/>
  <c r="O630" i="1" l="1"/>
  <c r="S630" i="1" s="1"/>
  <c r="T630" i="1" s="1"/>
  <c r="Y630" i="1"/>
  <c r="N630" i="1"/>
  <c r="Q630" i="1" s="1"/>
  <c r="R630" i="1" s="1"/>
  <c r="V630" i="1" s="1"/>
  <c r="AD662" i="1"/>
  <c r="AQ662" i="1"/>
  <c r="AF662" i="1"/>
  <c r="AX662" i="1" l="1"/>
  <c r="AM662" i="1"/>
  <c r="AG662" i="1"/>
  <c r="AJ662" i="1" s="1"/>
  <c r="AK662" i="1" s="1"/>
  <c r="L630" i="1"/>
  <c r="M630" i="1" s="1"/>
  <c r="W630" i="1"/>
  <c r="X630" i="1" s="1"/>
  <c r="Z630" i="1" s="1"/>
  <c r="AA630" i="1" s="1"/>
  <c r="AP662" i="1" l="1"/>
  <c r="AN662" i="1"/>
  <c r="K631" i="1"/>
  <c r="BB630" i="1"/>
  <c r="N631" i="1" l="1"/>
  <c r="Q631" i="1" s="1"/>
  <c r="R631" i="1" s="1"/>
  <c r="O631" i="1"/>
  <c r="S631" i="1" s="1"/>
  <c r="T631" i="1" s="1"/>
  <c r="Y631" i="1"/>
  <c r="AR662" i="1"/>
  <c r="AU662" i="1" s="1"/>
  <c r="AE663" i="1" l="1"/>
  <c r="AV662" i="1"/>
  <c r="AW662" i="1" s="1"/>
  <c r="AY662" i="1" s="1"/>
  <c r="AZ662" i="1" s="1"/>
  <c r="V631" i="1"/>
  <c r="L631" i="1" l="1"/>
  <c r="M631" i="1" s="1"/>
  <c r="W631" i="1"/>
  <c r="X631" i="1" s="1"/>
  <c r="Z631" i="1" s="1"/>
  <c r="AA631" i="1" s="1"/>
  <c r="AD663" i="1"/>
  <c r="AF663" i="1"/>
  <c r="AQ663" i="1"/>
  <c r="AG663" i="1" l="1"/>
  <c r="AJ663" i="1" s="1"/>
  <c r="AK663" i="1" s="1"/>
  <c r="AX663" i="1"/>
  <c r="AM663" i="1"/>
  <c r="K632" i="1"/>
  <c r="BB631" i="1"/>
  <c r="O632" i="1" l="1"/>
  <c r="S632" i="1" s="1"/>
  <c r="T632" i="1" s="1"/>
  <c r="N632" i="1"/>
  <c r="Q632" i="1" s="1"/>
  <c r="R632" i="1" s="1"/>
  <c r="V632" i="1" s="1"/>
  <c r="Y632" i="1"/>
  <c r="AN663" i="1"/>
  <c r="AP663" i="1"/>
  <c r="W632" i="1" l="1"/>
  <c r="X632" i="1" s="1"/>
  <c r="Z632" i="1" s="1"/>
  <c r="AA632" i="1" s="1"/>
  <c r="L632" i="1"/>
  <c r="M632" i="1" s="1"/>
  <c r="AR663" i="1"/>
  <c r="AU663" i="1" s="1"/>
  <c r="AV663" i="1" l="1"/>
  <c r="AW663" i="1" s="1"/>
  <c r="AY663" i="1" s="1"/>
  <c r="AZ663" i="1" s="1"/>
  <c r="AE664" i="1"/>
  <c r="K633" i="1"/>
  <c r="BB632" i="1"/>
  <c r="Y633" i="1" l="1"/>
  <c r="O633" i="1"/>
  <c r="S633" i="1" s="1"/>
  <c r="T633" i="1" s="1"/>
  <c r="N633" i="1"/>
  <c r="Q633" i="1" s="1"/>
  <c r="R633" i="1" s="1"/>
  <c r="V633" i="1" s="1"/>
  <c r="AF664" i="1"/>
  <c r="AQ664" i="1"/>
  <c r="AD664" i="1"/>
  <c r="W633" i="1" l="1"/>
  <c r="X633" i="1" s="1"/>
  <c r="Z633" i="1" s="1"/>
  <c r="AA633" i="1" s="1"/>
  <c r="L633" i="1"/>
  <c r="M633" i="1" s="1"/>
  <c r="AG664" i="1"/>
  <c r="AJ664" i="1" s="1"/>
  <c r="AK664" i="1" s="1"/>
  <c r="AX664" i="1"/>
  <c r="AM664" i="1"/>
  <c r="AN664" i="1" l="1"/>
  <c r="AP664" i="1"/>
  <c r="AR664" i="1" s="1"/>
  <c r="AU664" i="1" s="1"/>
  <c r="K634" i="1"/>
  <c r="BB633" i="1"/>
  <c r="AV664" i="1" l="1"/>
  <c r="AW664" i="1" s="1"/>
  <c r="AY664" i="1" s="1"/>
  <c r="AZ664" i="1" s="1"/>
  <c r="AE665" i="1"/>
  <c r="Y634" i="1"/>
  <c r="N634" i="1"/>
  <c r="Q634" i="1" s="1"/>
  <c r="R634" i="1" s="1"/>
  <c r="V634" i="1" s="1"/>
  <c r="O634" i="1"/>
  <c r="S634" i="1" s="1"/>
  <c r="T634" i="1" s="1"/>
  <c r="L634" i="1" l="1"/>
  <c r="M634" i="1" s="1"/>
  <c r="W634" i="1"/>
  <c r="X634" i="1" s="1"/>
  <c r="Z634" i="1" s="1"/>
  <c r="AA634" i="1" s="1"/>
  <c r="AQ665" i="1"/>
  <c r="AF665" i="1"/>
  <c r="AD665" i="1"/>
  <c r="K635" i="1" l="1"/>
  <c r="BB634" i="1"/>
  <c r="AX665" i="1"/>
  <c r="AG665" i="1"/>
  <c r="AJ665" i="1" s="1"/>
  <c r="AK665" i="1" s="1"/>
  <c r="AM665" i="1"/>
  <c r="AN665" i="1" l="1"/>
  <c r="AP665" i="1"/>
  <c r="AR665" i="1" s="1"/>
  <c r="AU665" i="1" s="1"/>
  <c r="O635" i="1"/>
  <c r="S635" i="1" s="1"/>
  <c r="T635" i="1" s="1"/>
  <c r="Y635" i="1"/>
  <c r="N635" i="1"/>
  <c r="Q635" i="1" s="1"/>
  <c r="R635" i="1" s="1"/>
  <c r="AV665" i="1" l="1"/>
  <c r="AW665" i="1" s="1"/>
  <c r="AY665" i="1" s="1"/>
  <c r="AZ665" i="1" s="1"/>
  <c r="AE666" i="1"/>
  <c r="V635" i="1"/>
  <c r="L635" i="1" l="1"/>
  <c r="M635" i="1" s="1"/>
  <c r="W635" i="1"/>
  <c r="X635" i="1" s="1"/>
  <c r="Z635" i="1" s="1"/>
  <c r="AA635" i="1" s="1"/>
  <c r="AQ666" i="1"/>
  <c r="AF666" i="1"/>
  <c r="AD666" i="1"/>
  <c r="K636" i="1" l="1"/>
  <c r="BB635" i="1"/>
  <c r="AX666" i="1"/>
  <c r="AM666" i="1"/>
  <c r="AG666" i="1"/>
  <c r="AJ666" i="1" s="1"/>
  <c r="AK666" i="1" s="1"/>
  <c r="AN666" i="1" l="1"/>
  <c r="AP666" i="1"/>
  <c r="AR666" i="1" s="1"/>
  <c r="AU666" i="1" s="1"/>
  <c r="O636" i="1"/>
  <c r="S636" i="1" s="1"/>
  <c r="T636" i="1" s="1"/>
  <c r="N636" i="1"/>
  <c r="Q636" i="1" s="1"/>
  <c r="R636" i="1" s="1"/>
  <c r="Y636" i="1"/>
  <c r="AV666" i="1" l="1"/>
  <c r="AW666" i="1" s="1"/>
  <c r="AY666" i="1" s="1"/>
  <c r="AZ666" i="1" s="1"/>
  <c r="AE667" i="1"/>
  <c r="V636" i="1"/>
  <c r="W636" i="1" l="1"/>
  <c r="X636" i="1" s="1"/>
  <c r="Z636" i="1" s="1"/>
  <c r="AA636" i="1" s="1"/>
  <c r="L636" i="1"/>
  <c r="M636" i="1" s="1"/>
  <c r="AF667" i="1"/>
  <c r="AQ667" i="1"/>
  <c r="AD667" i="1"/>
  <c r="AG667" i="1" l="1"/>
  <c r="AJ667" i="1" s="1"/>
  <c r="AK667" i="1" s="1"/>
  <c r="AM667" i="1"/>
  <c r="AX667" i="1"/>
  <c r="K637" i="1"/>
  <c r="BB636" i="1"/>
  <c r="AP667" i="1" l="1"/>
  <c r="AN667" i="1"/>
  <c r="O637" i="1"/>
  <c r="S637" i="1" s="1"/>
  <c r="T637" i="1" s="1"/>
  <c r="N637" i="1"/>
  <c r="Q637" i="1" s="1"/>
  <c r="R637" i="1" s="1"/>
  <c r="Y637" i="1"/>
  <c r="AR667" i="1" l="1"/>
  <c r="AU667" i="1" s="1"/>
  <c r="V637" i="1"/>
  <c r="W637" i="1" l="1"/>
  <c r="X637" i="1" s="1"/>
  <c r="Z637" i="1" s="1"/>
  <c r="AA637" i="1" s="1"/>
  <c r="L637" i="1"/>
  <c r="M637" i="1" s="1"/>
  <c r="AV667" i="1"/>
  <c r="AW667" i="1" s="1"/>
  <c r="AY667" i="1" s="1"/>
  <c r="AZ667" i="1" s="1"/>
  <c r="AE668" i="1"/>
  <c r="AF668" i="1" l="1"/>
  <c r="AQ668" i="1"/>
  <c r="AD668" i="1"/>
  <c r="K638" i="1"/>
  <c r="BB637" i="1"/>
  <c r="AX668" i="1" l="1"/>
  <c r="AM668" i="1"/>
  <c r="AG668" i="1"/>
  <c r="AJ668" i="1" s="1"/>
  <c r="AK668" i="1" s="1"/>
  <c r="Y638" i="1"/>
  <c r="N638" i="1"/>
  <c r="Q638" i="1" s="1"/>
  <c r="R638" i="1" s="1"/>
  <c r="V638" i="1" s="1"/>
  <c r="O638" i="1"/>
  <c r="S638" i="1" s="1"/>
  <c r="T638" i="1" s="1"/>
  <c r="AP668" i="1" l="1"/>
  <c r="AN668" i="1"/>
  <c r="W638" i="1"/>
  <c r="X638" i="1" s="1"/>
  <c r="Z638" i="1" s="1"/>
  <c r="AA638" i="1" s="1"/>
  <c r="L638" i="1"/>
  <c r="M638" i="1" s="1"/>
  <c r="K639" i="1" l="1"/>
  <c r="BB638" i="1"/>
  <c r="AR668" i="1"/>
  <c r="AU668" i="1" s="1"/>
  <c r="AE669" i="1" l="1"/>
  <c r="AV668" i="1"/>
  <c r="AW668" i="1" s="1"/>
  <c r="AY668" i="1" s="1"/>
  <c r="AZ668" i="1" s="1"/>
  <c r="N639" i="1"/>
  <c r="Q639" i="1" s="1"/>
  <c r="R639" i="1" s="1"/>
  <c r="O639" i="1"/>
  <c r="S639" i="1" s="1"/>
  <c r="T639" i="1" s="1"/>
  <c r="Y639" i="1"/>
  <c r="V639" i="1" l="1"/>
  <c r="AD669" i="1"/>
  <c r="AF669" i="1"/>
  <c r="AQ669" i="1"/>
  <c r="AX669" i="1" l="1"/>
  <c r="AG669" i="1"/>
  <c r="AJ669" i="1" s="1"/>
  <c r="AK669" i="1" s="1"/>
  <c r="AM669" i="1"/>
  <c r="L639" i="1"/>
  <c r="M639" i="1" s="1"/>
  <c r="W639" i="1"/>
  <c r="X639" i="1" s="1"/>
  <c r="Z639" i="1" s="1"/>
  <c r="AA639" i="1" s="1"/>
  <c r="AP669" i="1" l="1"/>
  <c r="AN669" i="1"/>
  <c r="AR669" i="1" s="1"/>
  <c r="AU669" i="1" s="1"/>
  <c r="K640" i="1"/>
  <c r="BB639" i="1"/>
  <c r="Y640" i="1" l="1"/>
  <c r="N640" i="1"/>
  <c r="Q640" i="1" s="1"/>
  <c r="R640" i="1" s="1"/>
  <c r="O640" i="1"/>
  <c r="S640" i="1" s="1"/>
  <c r="T640" i="1" s="1"/>
  <c r="AE670" i="1"/>
  <c r="AV669" i="1"/>
  <c r="AW669" i="1" s="1"/>
  <c r="AY669" i="1" s="1"/>
  <c r="AZ669" i="1" s="1"/>
  <c r="AF670" i="1" l="1"/>
  <c r="AQ670" i="1"/>
  <c r="V640" i="1"/>
  <c r="AD670" i="1"/>
  <c r="AM670" i="1" l="1"/>
  <c r="AG670" i="1"/>
  <c r="AJ670" i="1" s="1"/>
  <c r="AK670" i="1" s="1"/>
  <c r="AX670" i="1"/>
  <c r="L640" i="1"/>
  <c r="M640" i="1" s="1"/>
  <c r="W640" i="1"/>
  <c r="X640" i="1" s="1"/>
  <c r="Z640" i="1" s="1"/>
  <c r="AA640" i="1" s="1"/>
  <c r="K641" i="1" l="1"/>
  <c r="BB640" i="1"/>
  <c r="AN670" i="1"/>
  <c r="AP670" i="1"/>
  <c r="AR670" i="1" s="1"/>
  <c r="AU670" i="1" s="1"/>
  <c r="AV670" i="1" l="1"/>
  <c r="AW670" i="1" s="1"/>
  <c r="AY670" i="1" s="1"/>
  <c r="AZ670" i="1" s="1"/>
  <c r="AE671" i="1"/>
  <c r="N641" i="1"/>
  <c r="Q641" i="1" s="1"/>
  <c r="R641" i="1" s="1"/>
  <c r="V641" i="1" s="1"/>
  <c r="O641" i="1"/>
  <c r="S641" i="1" s="1"/>
  <c r="T641" i="1" s="1"/>
  <c r="Y641" i="1"/>
  <c r="L641" i="1" l="1"/>
  <c r="M641" i="1" s="1"/>
  <c r="W641" i="1"/>
  <c r="X641" i="1" s="1"/>
  <c r="Z641" i="1" s="1"/>
  <c r="AA641" i="1" s="1"/>
  <c r="AF671" i="1"/>
  <c r="AQ671" i="1"/>
  <c r="AD671" i="1"/>
  <c r="K642" i="1" l="1"/>
  <c r="BB641" i="1"/>
  <c r="AG671" i="1"/>
  <c r="AJ671" i="1" s="1"/>
  <c r="AK671" i="1" s="1"/>
  <c r="AM671" i="1"/>
  <c r="AX671" i="1"/>
  <c r="AP671" i="1" l="1"/>
  <c r="AN671" i="1"/>
  <c r="O642" i="1"/>
  <c r="S642" i="1" s="1"/>
  <c r="T642" i="1" s="1"/>
  <c r="N642" i="1"/>
  <c r="Q642" i="1" s="1"/>
  <c r="R642" i="1" s="1"/>
  <c r="Y642" i="1"/>
  <c r="AR671" i="1" l="1"/>
  <c r="AU671" i="1" s="1"/>
  <c r="V642" i="1"/>
  <c r="W642" i="1" l="1"/>
  <c r="X642" i="1" s="1"/>
  <c r="Z642" i="1" s="1"/>
  <c r="AA642" i="1" s="1"/>
  <c r="L642" i="1"/>
  <c r="M642" i="1" s="1"/>
  <c r="AV671" i="1"/>
  <c r="AW671" i="1" s="1"/>
  <c r="AY671" i="1" s="1"/>
  <c r="AZ671" i="1" s="1"/>
  <c r="AE672" i="1"/>
  <c r="AF672" i="1" l="1"/>
  <c r="AQ672" i="1"/>
  <c r="AD672" i="1"/>
  <c r="K643" i="1"/>
  <c r="BB642" i="1"/>
  <c r="AM672" i="1" l="1"/>
  <c r="AG672" i="1"/>
  <c r="AJ672" i="1" s="1"/>
  <c r="AK672" i="1" s="1"/>
  <c r="AX672" i="1"/>
  <c r="Y643" i="1"/>
  <c r="O643" i="1"/>
  <c r="S643" i="1" s="1"/>
  <c r="T643" i="1" s="1"/>
  <c r="N643" i="1"/>
  <c r="Q643" i="1" s="1"/>
  <c r="R643" i="1" s="1"/>
  <c r="V643" i="1" s="1"/>
  <c r="W643" i="1" l="1"/>
  <c r="X643" i="1" s="1"/>
  <c r="Z643" i="1" s="1"/>
  <c r="AA643" i="1" s="1"/>
  <c r="L643" i="1"/>
  <c r="M643" i="1" s="1"/>
  <c r="AP672" i="1"/>
  <c r="AR672" i="1" s="1"/>
  <c r="AU672" i="1" s="1"/>
  <c r="AN672" i="1"/>
  <c r="AV672" i="1" l="1"/>
  <c r="AW672" i="1" s="1"/>
  <c r="AY672" i="1" s="1"/>
  <c r="AZ672" i="1" s="1"/>
  <c r="AE673" i="1"/>
  <c r="K644" i="1"/>
  <c r="BB643" i="1"/>
  <c r="N644" i="1" l="1"/>
  <c r="Q644" i="1" s="1"/>
  <c r="R644" i="1" s="1"/>
  <c r="Y644" i="1"/>
  <c r="O644" i="1"/>
  <c r="S644" i="1" s="1"/>
  <c r="T644" i="1" s="1"/>
  <c r="V644" i="1" s="1"/>
  <c r="AQ673" i="1"/>
  <c r="AF673" i="1"/>
  <c r="AD673" i="1"/>
  <c r="W644" i="1" l="1"/>
  <c r="X644" i="1" s="1"/>
  <c r="Z644" i="1" s="1"/>
  <c r="AA644" i="1" s="1"/>
  <c r="L644" i="1"/>
  <c r="M644" i="1" s="1"/>
  <c r="AM673" i="1"/>
  <c r="AG673" i="1"/>
  <c r="AJ673" i="1" s="1"/>
  <c r="AK673" i="1" s="1"/>
  <c r="AX673" i="1"/>
  <c r="AP673" i="1" l="1"/>
  <c r="AN673" i="1"/>
  <c r="K645" i="1"/>
  <c r="BB644" i="1"/>
  <c r="AR673" i="1" l="1"/>
  <c r="AU673" i="1" s="1"/>
  <c r="Y645" i="1"/>
  <c r="O645" i="1"/>
  <c r="S645" i="1" s="1"/>
  <c r="T645" i="1" s="1"/>
  <c r="N645" i="1"/>
  <c r="Q645" i="1" s="1"/>
  <c r="R645" i="1" s="1"/>
  <c r="V645" i="1" s="1"/>
  <c r="L645" i="1" l="1"/>
  <c r="M645" i="1" s="1"/>
  <c r="W645" i="1"/>
  <c r="X645" i="1" s="1"/>
  <c r="Z645" i="1" s="1"/>
  <c r="AA645" i="1" s="1"/>
  <c r="AV673" i="1"/>
  <c r="AW673" i="1" s="1"/>
  <c r="AY673" i="1" s="1"/>
  <c r="AZ673" i="1" s="1"/>
  <c r="AE674" i="1"/>
  <c r="AF674" i="1" l="1"/>
  <c r="AQ674" i="1"/>
  <c r="AD674" i="1"/>
  <c r="K646" i="1"/>
  <c r="BB645" i="1"/>
  <c r="AX674" i="1" l="1"/>
  <c r="AM674" i="1"/>
  <c r="AG674" i="1"/>
  <c r="AJ674" i="1" s="1"/>
  <c r="AK674" i="1" s="1"/>
  <c r="N646" i="1"/>
  <c r="Q646" i="1" s="1"/>
  <c r="R646" i="1" s="1"/>
  <c r="V646" i="1" s="1"/>
  <c r="O646" i="1"/>
  <c r="S646" i="1" s="1"/>
  <c r="T646" i="1" s="1"/>
  <c r="Y646" i="1"/>
  <c r="W646" i="1" l="1"/>
  <c r="X646" i="1" s="1"/>
  <c r="Z646" i="1" s="1"/>
  <c r="AA646" i="1" s="1"/>
  <c r="L646" i="1"/>
  <c r="M646" i="1" s="1"/>
  <c r="AP674" i="1"/>
  <c r="AN674" i="1"/>
  <c r="AR674" i="1" l="1"/>
  <c r="AU674" i="1" s="1"/>
  <c r="K647" i="1"/>
  <c r="BB646" i="1"/>
  <c r="Y647" i="1" l="1"/>
  <c r="N647" i="1"/>
  <c r="Q647" i="1" s="1"/>
  <c r="R647" i="1" s="1"/>
  <c r="O647" i="1"/>
  <c r="S647" i="1" s="1"/>
  <c r="T647" i="1" s="1"/>
  <c r="AV674" i="1"/>
  <c r="AW674" i="1" s="1"/>
  <c r="AY674" i="1" s="1"/>
  <c r="AZ674" i="1" s="1"/>
  <c r="AE675" i="1"/>
  <c r="AD675" i="1" l="1"/>
  <c r="V647" i="1"/>
  <c r="AQ675" i="1"/>
  <c r="AF675" i="1"/>
  <c r="L647" i="1" l="1"/>
  <c r="M647" i="1" s="1"/>
  <c r="W647" i="1"/>
  <c r="X647" i="1" s="1"/>
  <c r="Z647" i="1" s="1"/>
  <c r="AA647" i="1" s="1"/>
  <c r="AG675" i="1"/>
  <c r="AJ675" i="1" s="1"/>
  <c r="AK675" i="1" s="1"/>
  <c r="AM675" i="1"/>
  <c r="AX675" i="1"/>
  <c r="AP675" i="1" l="1"/>
  <c r="AN675" i="1"/>
  <c r="K648" i="1"/>
  <c r="BB647" i="1"/>
  <c r="O648" i="1" l="1"/>
  <c r="S648" i="1" s="1"/>
  <c r="T648" i="1" s="1"/>
  <c r="Y648" i="1"/>
  <c r="N648" i="1"/>
  <c r="Q648" i="1" s="1"/>
  <c r="R648" i="1" s="1"/>
  <c r="V648" i="1" s="1"/>
  <c r="AR675" i="1"/>
  <c r="AU675" i="1" s="1"/>
  <c r="AV675" i="1" l="1"/>
  <c r="AW675" i="1" s="1"/>
  <c r="AY675" i="1" s="1"/>
  <c r="AZ675" i="1" s="1"/>
  <c r="AE676" i="1"/>
  <c r="W648" i="1"/>
  <c r="X648" i="1" s="1"/>
  <c r="Z648" i="1" s="1"/>
  <c r="AA648" i="1" s="1"/>
  <c r="L648" i="1"/>
  <c r="M648" i="1" s="1"/>
  <c r="K649" i="1" l="1"/>
  <c r="BB648" i="1"/>
  <c r="AF676" i="1"/>
  <c r="AQ676" i="1"/>
  <c r="AD676" i="1"/>
  <c r="AX676" i="1" l="1"/>
  <c r="AM676" i="1"/>
  <c r="AG676" i="1"/>
  <c r="AJ676" i="1" s="1"/>
  <c r="AK676" i="1" s="1"/>
  <c r="O649" i="1"/>
  <c r="S649" i="1" s="1"/>
  <c r="T649" i="1" s="1"/>
  <c r="N649" i="1"/>
  <c r="Q649" i="1" s="1"/>
  <c r="R649" i="1" s="1"/>
  <c r="Y649" i="1"/>
  <c r="AP676" i="1" l="1"/>
  <c r="AN676" i="1"/>
  <c r="V649" i="1"/>
  <c r="AR676" i="1" l="1"/>
  <c r="AU676" i="1" s="1"/>
  <c r="W649" i="1"/>
  <c r="X649" i="1" s="1"/>
  <c r="Z649" i="1" s="1"/>
  <c r="AA649" i="1" s="1"/>
  <c r="L649" i="1"/>
  <c r="M649" i="1" s="1"/>
  <c r="K650" i="1" l="1"/>
  <c r="BB649" i="1"/>
  <c r="AV676" i="1"/>
  <c r="AW676" i="1" s="1"/>
  <c r="AY676" i="1" s="1"/>
  <c r="AZ676" i="1" s="1"/>
  <c r="AE677" i="1"/>
  <c r="AF677" i="1" l="1"/>
  <c r="AQ677" i="1"/>
  <c r="AD677" i="1"/>
  <c r="Y650" i="1"/>
  <c r="N650" i="1"/>
  <c r="Q650" i="1" s="1"/>
  <c r="R650" i="1" s="1"/>
  <c r="O650" i="1"/>
  <c r="S650" i="1" s="1"/>
  <c r="T650" i="1" s="1"/>
  <c r="AG677" i="1" l="1"/>
  <c r="AJ677" i="1" s="1"/>
  <c r="AK677" i="1" s="1"/>
  <c r="AM677" i="1"/>
  <c r="AX677" i="1"/>
  <c r="V650" i="1"/>
  <c r="W650" i="1" l="1"/>
  <c r="X650" i="1" s="1"/>
  <c r="Z650" i="1" s="1"/>
  <c r="AA650" i="1" s="1"/>
  <c r="L650" i="1"/>
  <c r="M650" i="1" s="1"/>
  <c r="AP677" i="1"/>
  <c r="AN677" i="1"/>
  <c r="AR677" i="1" l="1"/>
  <c r="AU677" i="1" s="1"/>
  <c r="K651" i="1"/>
  <c r="BB650" i="1"/>
  <c r="O651" i="1" l="1"/>
  <c r="S651" i="1" s="1"/>
  <c r="T651" i="1" s="1"/>
  <c r="Y651" i="1"/>
  <c r="N651" i="1"/>
  <c r="Q651" i="1" s="1"/>
  <c r="R651" i="1" s="1"/>
  <c r="V651" i="1" s="1"/>
  <c r="AV677" i="1"/>
  <c r="AW677" i="1" s="1"/>
  <c r="AY677" i="1" s="1"/>
  <c r="AZ677" i="1" s="1"/>
  <c r="AE678" i="1"/>
  <c r="AD678" i="1" l="1"/>
  <c r="L651" i="1"/>
  <c r="M651" i="1" s="1"/>
  <c r="W651" i="1"/>
  <c r="X651" i="1" s="1"/>
  <c r="Z651" i="1" s="1"/>
  <c r="AA651" i="1" s="1"/>
  <c r="AF678" i="1"/>
  <c r="AQ678" i="1"/>
  <c r="K652" i="1" l="1"/>
  <c r="BB651" i="1"/>
  <c r="AM678" i="1"/>
  <c r="AX678" i="1"/>
  <c r="AG678" i="1"/>
  <c r="AJ678" i="1" s="1"/>
  <c r="AK678" i="1" s="1"/>
  <c r="AP678" i="1" l="1"/>
  <c r="AN678" i="1"/>
  <c r="O652" i="1"/>
  <c r="S652" i="1" s="1"/>
  <c r="T652" i="1" s="1"/>
  <c r="N652" i="1"/>
  <c r="Q652" i="1" s="1"/>
  <c r="R652" i="1" s="1"/>
  <c r="Y652" i="1"/>
  <c r="V652" i="1" l="1"/>
  <c r="AR678" i="1"/>
  <c r="AU678" i="1" s="1"/>
  <c r="AV678" i="1" l="1"/>
  <c r="AW678" i="1" s="1"/>
  <c r="AY678" i="1" s="1"/>
  <c r="AZ678" i="1" s="1"/>
  <c r="AE679" i="1"/>
  <c r="W652" i="1"/>
  <c r="X652" i="1" s="1"/>
  <c r="Z652" i="1" s="1"/>
  <c r="AA652" i="1" s="1"/>
  <c r="L652" i="1"/>
  <c r="M652" i="1" s="1"/>
  <c r="K653" i="1" l="1"/>
  <c r="BB652" i="1"/>
  <c r="AF679" i="1"/>
  <c r="AQ679" i="1"/>
  <c r="AD679" i="1"/>
  <c r="AM679" i="1" l="1"/>
  <c r="AG679" i="1"/>
  <c r="AJ679" i="1" s="1"/>
  <c r="AK679" i="1" s="1"/>
  <c r="AX679" i="1"/>
  <c r="O653" i="1"/>
  <c r="S653" i="1" s="1"/>
  <c r="T653" i="1" s="1"/>
  <c r="Y653" i="1"/>
  <c r="N653" i="1"/>
  <c r="Q653" i="1" s="1"/>
  <c r="R653" i="1" s="1"/>
  <c r="V653" i="1" l="1"/>
  <c r="AP679" i="1"/>
  <c r="AR679" i="1" s="1"/>
  <c r="AU679" i="1" s="1"/>
  <c r="AN679" i="1"/>
  <c r="AV679" i="1" l="1"/>
  <c r="AW679" i="1" s="1"/>
  <c r="AY679" i="1" s="1"/>
  <c r="AZ679" i="1" s="1"/>
  <c r="AE680" i="1"/>
  <c r="W653" i="1"/>
  <c r="X653" i="1" s="1"/>
  <c r="Z653" i="1" s="1"/>
  <c r="AA653" i="1" s="1"/>
  <c r="L653" i="1"/>
  <c r="M653" i="1" s="1"/>
  <c r="K654" i="1" l="1"/>
  <c r="BB653" i="1"/>
  <c r="AQ680" i="1"/>
  <c r="AF680" i="1"/>
  <c r="AD680" i="1"/>
  <c r="AX680" i="1" l="1"/>
  <c r="AM680" i="1"/>
  <c r="AG680" i="1"/>
  <c r="AJ680" i="1" s="1"/>
  <c r="AK680" i="1" s="1"/>
  <c r="Y654" i="1"/>
  <c r="O654" i="1"/>
  <c r="S654" i="1" s="1"/>
  <c r="T654" i="1" s="1"/>
  <c r="N654" i="1"/>
  <c r="Q654" i="1" s="1"/>
  <c r="R654" i="1" s="1"/>
  <c r="V654" i="1" s="1"/>
  <c r="L654" i="1" l="1"/>
  <c r="M654" i="1" s="1"/>
  <c r="W654" i="1"/>
  <c r="X654" i="1" s="1"/>
  <c r="Z654" i="1" s="1"/>
  <c r="AA654" i="1" s="1"/>
  <c r="AN680" i="1"/>
  <c r="AP680" i="1"/>
  <c r="AR680" i="1" s="1"/>
  <c r="AU680" i="1" s="1"/>
  <c r="AE681" i="1" l="1"/>
  <c r="AV680" i="1"/>
  <c r="AW680" i="1" s="1"/>
  <c r="AY680" i="1" s="1"/>
  <c r="AZ680" i="1" s="1"/>
  <c r="K655" i="1"/>
  <c r="BB654" i="1"/>
  <c r="Y655" i="1" l="1"/>
  <c r="N655" i="1"/>
  <c r="Q655" i="1" s="1"/>
  <c r="R655" i="1" s="1"/>
  <c r="O655" i="1"/>
  <c r="S655" i="1" s="1"/>
  <c r="T655" i="1" s="1"/>
  <c r="AD681" i="1"/>
  <c r="AQ681" i="1"/>
  <c r="AF681" i="1"/>
  <c r="AG681" i="1" l="1"/>
  <c r="AJ681" i="1" s="1"/>
  <c r="AK681" i="1" s="1"/>
  <c r="AX681" i="1"/>
  <c r="AM681" i="1"/>
  <c r="V655" i="1"/>
  <c r="L655" i="1" l="1"/>
  <c r="M655" i="1" s="1"/>
  <c r="W655" i="1"/>
  <c r="X655" i="1" s="1"/>
  <c r="Z655" i="1" s="1"/>
  <c r="AA655" i="1" s="1"/>
  <c r="AP681" i="1"/>
  <c r="AN681" i="1"/>
  <c r="AR681" i="1" l="1"/>
  <c r="AU681" i="1" s="1"/>
  <c r="K656" i="1"/>
  <c r="BB655" i="1"/>
  <c r="N656" i="1" l="1"/>
  <c r="Q656" i="1" s="1"/>
  <c r="R656" i="1" s="1"/>
  <c r="V656" i="1" s="1"/>
  <c r="O656" i="1"/>
  <c r="S656" i="1" s="1"/>
  <c r="T656" i="1" s="1"/>
  <c r="Y656" i="1"/>
  <c r="AV681" i="1"/>
  <c r="AW681" i="1" s="1"/>
  <c r="AY681" i="1" s="1"/>
  <c r="AZ681" i="1" s="1"/>
  <c r="AE682" i="1"/>
  <c r="AD682" i="1" l="1"/>
  <c r="AF682" i="1"/>
  <c r="AQ682" i="1"/>
  <c r="L656" i="1"/>
  <c r="M656" i="1" s="1"/>
  <c r="W656" i="1"/>
  <c r="X656" i="1" s="1"/>
  <c r="Z656" i="1" s="1"/>
  <c r="AA656" i="1" s="1"/>
  <c r="K657" i="1" l="1"/>
  <c r="BB656" i="1"/>
  <c r="AX682" i="1"/>
  <c r="AM682" i="1"/>
  <c r="AG682" i="1"/>
  <c r="AJ682" i="1" s="1"/>
  <c r="AK682" i="1" s="1"/>
  <c r="AN682" i="1" l="1"/>
  <c r="AP682" i="1"/>
  <c r="AR682" i="1" s="1"/>
  <c r="AU682" i="1" s="1"/>
  <c r="Y657" i="1"/>
  <c r="O657" i="1"/>
  <c r="S657" i="1" s="1"/>
  <c r="T657" i="1" s="1"/>
  <c r="N657" i="1"/>
  <c r="Q657" i="1" s="1"/>
  <c r="R657" i="1" s="1"/>
  <c r="V657" i="1" s="1"/>
  <c r="AE683" i="1" l="1"/>
  <c r="AV682" i="1"/>
  <c r="AW682" i="1" s="1"/>
  <c r="AY682" i="1" s="1"/>
  <c r="AZ682" i="1" s="1"/>
  <c r="W657" i="1"/>
  <c r="X657" i="1" s="1"/>
  <c r="Z657" i="1" s="1"/>
  <c r="AA657" i="1" s="1"/>
  <c r="L657" i="1"/>
  <c r="M657" i="1" s="1"/>
  <c r="K658" i="1" l="1"/>
  <c r="BB657" i="1"/>
  <c r="AD683" i="1"/>
  <c r="AF683" i="1"/>
  <c r="AQ683" i="1"/>
  <c r="AM683" i="1" l="1"/>
  <c r="AX683" i="1"/>
  <c r="AG683" i="1"/>
  <c r="AJ683" i="1" s="1"/>
  <c r="AK683" i="1" s="1"/>
  <c r="Y658" i="1"/>
  <c r="O658" i="1"/>
  <c r="S658" i="1" s="1"/>
  <c r="T658" i="1" s="1"/>
  <c r="N658" i="1"/>
  <c r="Q658" i="1" s="1"/>
  <c r="R658" i="1" s="1"/>
  <c r="V658" i="1" s="1"/>
  <c r="W658" i="1" l="1"/>
  <c r="X658" i="1" s="1"/>
  <c r="Z658" i="1" s="1"/>
  <c r="AA658" i="1" s="1"/>
  <c r="L658" i="1"/>
  <c r="M658" i="1" s="1"/>
  <c r="AP683" i="1"/>
  <c r="AR683" i="1" s="1"/>
  <c r="AU683" i="1" s="1"/>
  <c r="AN683" i="1"/>
  <c r="AE684" i="1" l="1"/>
  <c r="AV683" i="1"/>
  <c r="AW683" i="1" s="1"/>
  <c r="AY683" i="1" s="1"/>
  <c r="AZ683" i="1" s="1"/>
  <c r="K659" i="1"/>
  <c r="BB658" i="1"/>
  <c r="Y659" i="1" l="1"/>
  <c r="O659" i="1"/>
  <c r="S659" i="1" s="1"/>
  <c r="T659" i="1" s="1"/>
  <c r="N659" i="1"/>
  <c r="Q659" i="1" s="1"/>
  <c r="R659" i="1" s="1"/>
  <c r="V659" i="1" s="1"/>
  <c r="AD684" i="1"/>
  <c r="AF684" i="1"/>
  <c r="AQ684" i="1"/>
  <c r="AG684" i="1" l="1"/>
  <c r="AJ684" i="1" s="1"/>
  <c r="AK684" i="1" s="1"/>
  <c r="AM684" i="1"/>
  <c r="AX684" i="1"/>
  <c r="L659" i="1"/>
  <c r="M659" i="1" s="1"/>
  <c r="W659" i="1"/>
  <c r="X659" i="1" s="1"/>
  <c r="Z659" i="1" s="1"/>
  <c r="AA659" i="1" s="1"/>
  <c r="AP684" i="1" l="1"/>
  <c r="AR684" i="1" s="1"/>
  <c r="AN684" i="1"/>
  <c r="K660" i="1"/>
  <c r="BB659" i="1"/>
  <c r="AU684" i="1"/>
  <c r="O660" i="1" l="1"/>
  <c r="S660" i="1" s="1"/>
  <c r="T660" i="1" s="1"/>
  <c r="Y660" i="1"/>
  <c r="N660" i="1"/>
  <c r="Q660" i="1" s="1"/>
  <c r="R660" i="1" s="1"/>
  <c r="V660" i="1" s="1"/>
  <c r="AV684" i="1"/>
  <c r="AW684" i="1" s="1"/>
  <c r="AY684" i="1" s="1"/>
  <c r="AZ684" i="1" s="1"/>
  <c r="AE685" i="1"/>
  <c r="AD685" i="1" l="1"/>
  <c r="W660" i="1"/>
  <c r="X660" i="1" s="1"/>
  <c r="Z660" i="1" s="1"/>
  <c r="AA660" i="1" s="1"/>
  <c r="L660" i="1"/>
  <c r="M660" i="1" s="1"/>
  <c r="AF685" i="1"/>
  <c r="AQ685" i="1"/>
  <c r="K661" i="1" l="1"/>
  <c r="BB660" i="1"/>
  <c r="AM685" i="1"/>
  <c r="AG685" i="1"/>
  <c r="AJ685" i="1" s="1"/>
  <c r="AK685" i="1" s="1"/>
  <c r="AX685" i="1"/>
  <c r="AN685" i="1" l="1"/>
  <c r="AP685" i="1"/>
  <c r="AR685" i="1" s="1"/>
  <c r="AU685" i="1" s="1"/>
  <c r="N661" i="1"/>
  <c r="Q661" i="1" s="1"/>
  <c r="R661" i="1" s="1"/>
  <c r="V661" i="1" s="1"/>
  <c r="O661" i="1"/>
  <c r="S661" i="1" s="1"/>
  <c r="T661" i="1" s="1"/>
  <c r="Y661" i="1"/>
  <c r="AV685" i="1" l="1"/>
  <c r="AW685" i="1" s="1"/>
  <c r="AY685" i="1" s="1"/>
  <c r="AZ685" i="1" s="1"/>
  <c r="AE686" i="1"/>
  <c r="L661" i="1"/>
  <c r="M661" i="1" s="1"/>
  <c r="W661" i="1"/>
  <c r="X661" i="1" s="1"/>
  <c r="Z661" i="1" s="1"/>
  <c r="AA661" i="1" s="1"/>
  <c r="K662" i="1" l="1"/>
  <c r="BB661" i="1"/>
  <c r="AF686" i="1"/>
  <c r="AQ686" i="1"/>
  <c r="AD686" i="1"/>
  <c r="AG686" i="1" l="1"/>
  <c r="AJ686" i="1" s="1"/>
  <c r="AK686" i="1" s="1"/>
  <c r="AX686" i="1"/>
  <c r="AM686" i="1"/>
  <c r="Y662" i="1"/>
  <c r="N662" i="1"/>
  <c r="Q662" i="1" s="1"/>
  <c r="R662" i="1" s="1"/>
  <c r="V662" i="1" s="1"/>
  <c r="O662" i="1"/>
  <c r="S662" i="1" s="1"/>
  <c r="T662" i="1" s="1"/>
  <c r="AN686" i="1" l="1"/>
  <c r="AP686" i="1"/>
  <c r="AR686" i="1" s="1"/>
  <c r="AU686" i="1" s="1"/>
  <c r="L662" i="1"/>
  <c r="M662" i="1" s="1"/>
  <c r="W662" i="1"/>
  <c r="X662" i="1" s="1"/>
  <c r="Z662" i="1" s="1"/>
  <c r="AA662" i="1" s="1"/>
  <c r="AE687" i="1" l="1"/>
  <c r="AV686" i="1"/>
  <c r="AW686" i="1" s="1"/>
  <c r="AY686" i="1" s="1"/>
  <c r="AZ686" i="1" s="1"/>
  <c r="K663" i="1"/>
  <c r="BB662" i="1"/>
  <c r="Y663" i="1" l="1"/>
  <c r="N663" i="1"/>
  <c r="Q663" i="1" s="1"/>
  <c r="R663" i="1" s="1"/>
  <c r="O663" i="1"/>
  <c r="S663" i="1" s="1"/>
  <c r="T663" i="1" s="1"/>
  <c r="AD687" i="1"/>
  <c r="AF687" i="1"/>
  <c r="AQ687" i="1"/>
  <c r="AM687" i="1" l="1"/>
  <c r="AX687" i="1"/>
  <c r="AG687" i="1"/>
  <c r="AJ687" i="1" s="1"/>
  <c r="AK687" i="1" s="1"/>
  <c r="V663" i="1"/>
  <c r="W663" i="1" l="1"/>
  <c r="X663" i="1" s="1"/>
  <c r="Z663" i="1" s="1"/>
  <c r="AA663" i="1" s="1"/>
  <c r="L663" i="1"/>
  <c r="M663" i="1" s="1"/>
  <c r="AP687" i="1"/>
  <c r="AR687" i="1" s="1"/>
  <c r="AU687" i="1" s="1"/>
  <c r="AN687" i="1"/>
  <c r="AV687" i="1" l="1"/>
  <c r="AW687" i="1" s="1"/>
  <c r="AY687" i="1" s="1"/>
  <c r="AZ687" i="1" s="1"/>
  <c r="AE688" i="1"/>
  <c r="K664" i="1"/>
  <c r="BB663" i="1"/>
  <c r="Y664" i="1" l="1"/>
  <c r="O664" i="1"/>
  <c r="S664" i="1" s="1"/>
  <c r="T664" i="1" s="1"/>
  <c r="N664" i="1"/>
  <c r="Q664" i="1" s="1"/>
  <c r="R664" i="1" s="1"/>
  <c r="V664" i="1" s="1"/>
  <c r="AF688" i="1"/>
  <c r="AQ688" i="1"/>
  <c r="AD688" i="1"/>
  <c r="W664" i="1" l="1"/>
  <c r="X664" i="1" s="1"/>
  <c r="Z664" i="1" s="1"/>
  <c r="AA664" i="1" s="1"/>
  <c r="L664" i="1"/>
  <c r="M664" i="1" s="1"/>
  <c r="AG688" i="1"/>
  <c r="AJ688" i="1" s="1"/>
  <c r="AK688" i="1" s="1"/>
  <c r="AM688" i="1"/>
  <c r="AX688" i="1"/>
  <c r="AP688" i="1" l="1"/>
  <c r="AN688" i="1"/>
  <c r="K665" i="1"/>
  <c r="BB664" i="1"/>
  <c r="N665" i="1" l="1"/>
  <c r="Q665" i="1" s="1"/>
  <c r="R665" i="1" s="1"/>
  <c r="Y665" i="1"/>
  <c r="O665" i="1"/>
  <c r="S665" i="1" s="1"/>
  <c r="T665" i="1" s="1"/>
  <c r="AR688" i="1"/>
  <c r="AU688" i="1" s="1"/>
  <c r="AV688" i="1" l="1"/>
  <c r="AW688" i="1" s="1"/>
  <c r="AY688" i="1" s="1"/>
  <c r="AZ688" i="1" s="1"/>
  <c r="AE689" i="1"/>
  <c r="V665" i="1"/>
  <c r="L665" i="1" l="1"/>
  <c r="M665" i="1" s="1"/>
  <c r="W665" i="1"/>
  <c r="X665" i="1" s="1"/>
  <c r="Z665" i="1" s="1"/>
  <c r="AA665" i="1" s="1"/>
  <c r="AF689" i="1"/>
  <c r="AQ689" i="1"/>
  <c r="AD689" i="1"/>
  <c r="K666" i="1" l="1"/>
  <c r="BB665" i="1"/>
  <c r="AX689" i="1"/>
  <c r="AM689" i="1"/>
  <c r="AG689" i="1"/>
  <c r="AJ689" i="1" s="1"/>
  <c r="AK689" i="1" s="1"/>
  <c r="AN689" i="1" l="1"/>
  <c r="AP689" i="1"/>
  <c r="AR689" i="1" s="1"/>
  <c r="AU689" i="1" s="1"/>
  <c r="O666" i="1"/>
  <c r="S666" i="1" s="1"/>
  <c r="T666" i="1" s="1"/>
  <c r="Y666" i="1"/>
  <c r="N666" i="1"/>
  <c r="Q666" i="1" s="1"/>
  <c r="R666" i="1" s="1"/>
  <c r="AE690" i="1" l="1"/>
  <c r="AV689" i="1"/>
  <c r="AW689" i="1" s="1"/>
  <c r="AY689" i="1" s="1"/>
  <c r="AZ689" i="1" s="1"/>
  <c r="V666" i="1"/>
  <c r="L666" i="1" l="1"/>
  <c r="M666" i="1" s="1"/>
  <c r="W666" i="1"/>
  <c r="X666" i="1" s="1"/>
  <c r="Z666" i="1" s="1"/>
  <c r="AA666" i="1" s="1"/>
  <c r="AD690" i="1"/>
  <c r="AQ690" i="1"/>
  <c r="AF690" i="1"/>
  <c r="AX690" i="1" l="1"/>
  <c r="AG690" i="1"/>
  <c r="AJ690" i="1" s="1"/>
  <c r="AK690" i="1" s="1"/>
  <c r="AM690" i="1"/>
  <c r="K667" i="1"/>
  <c r="BB666" i="1"/>
  <c r="O667" i="1" l="1"/>
  <c r="S667" i="1" s="1"/>
  <c r="T667" i="1" s="1"/>
  <c r="Y667" i="1"/>
  <c r="N667" i="1"/>
  <c r="Q667" i="1" s="1"/>
  <c r="R667" i="1" s="1"/>
  <c r="V667" i="1" s="1"/>
  <c r="AN690" i="1"/>
  <c r="AP690" i="1"/>
  <c r="L667" i="1" l="1"/>
  <c r="M667" i="1" s="1"/>
  <c r="W667" i="1"/>
  <c r="X667" i="1" s="1"/>
  <c r="Z667" i="1" s="1"/>
  <c r="AA667" i="1" s="1"/>
  <c r="AR690" i="1"/>
  <c r="AU690" i="1" s="1"/>
  <c r="AE691" i="1" l="1"/>
  <c r="AV690" i="1"/>
  <c r="AW690" i="1" s="1"/>
  <c r="AY690" i="1" s="1"/>
  <c r="AZ690" i="1" s="1"/>
  <c r="K668" i="1"/>
  <c r="BB667" i="1"/>
  <c r="Y668" i="1" l="1"/>
  <c r="N668" i="1"/>
  <c r="Q668" i="1" s="1"/>
  <c r="R668" i="1" s="1"/>
  <c r="O668" i="1"/>
  <c r="S668" i="1" s="1"/>
  <c r="T668" i="1" s="1"/>
  <c r="AD691" i="1"/>
  <c r="AF691" i="1"/>
  <c r="AQ691" i="1"/>
  <c r="AG691" i="1" l="1"/>
  <c r="AJ691" i="1" s="1"/>
  <c r="AK691" i="1" s="1"/>
  <c r="AM691" i="1"/>
  <c r="AX691" i="1"/>
  <c r="V668" i="1"/>
  <c r="W668" i="1" l="1"/>
  <c r="X668" i="1" s="1"/>
  <c r="Z668" i="1" s="1"/>
  <c r="AA668" i="1" s="1"/>
  <c r="L668" i="1"/>
  <c r="M668" i="1" s="1"/>
  <c r="AP691" i="1"/>
  <c r="AN691" i="1"/>
  <c r="AR691" i="1" l="1"/>
  <c r="AU691" i="1" s="1"/>
  <c r="K669" i="1"/>
  <c r="BB668" i="1"/>
  <c r="N669" i="1" l="1"/>
  <c r="Q669" i="1" s="1"/>
  <c r="R669" i="1" s="1"/>
  <c r="Y669" i="1"/>
  <c r="O669" i="1"/>
  <c r="S669" i="1" s="1"/>
  <c r="T669" i="1" s="1"/>
  <c r="AV691" i="1"/>
  <c r="AW691" i="1" s="1"/>
  <c r="AY691" i="1" s="1"/>
  <c r="AZ691" i="1" s="1"/>
  <c r="AE692" i="1"/>
  <c r="AD692" i="1" l="1"/>
  <c r="AQ692" i="1"/>
  <c r="AF692" i="1"/>
  <c r="V669" i="1"/>
  <c r="L669" i="1" l="1"/>
  <c r="M669" i="1" s="1"/>
  <c r="W669" i="1"/>
  <c r="X669" i="1" s="1"/>
  <c r="Z669" i="1" s="1"/>
  <c r="AA669" i="1" s="1"/>
  <c r="AG692" i="1"/>
  <c r="AJ692" i="1" s="1"/>
  <c r="AK692" i="1" s="1"/>
  <c r="AX692" i="1"/>
  <c r="AM692" i="1"/>
  <c r="K670" i="1" l="1"/>
  <c r="BB669" i="1"/>
  <c r="AP692" i="1"/>
  <c r="AR692" i="1" s="1"/>
  <c r="AU692" i="1" s="1"/>
  <c r="AN692" i="1"/>
  <c r="AV692" i="1" l="1"/>
  <c r="AW692" i="1" s="1"/>
  <c r="AY692" i="1" s="1"/>
  <c r="AZ692" i="1" s="1"/>
  <c r="AE693" i="1"/>
  <c r="Y670" i="1"/>
  <c r="N670" i="1"/>
  <c r="Q670" i="1" s="1"/>
  <c r="R670" i="1" s="1"/>
  <c r="V670" i="1" s="1"/>
  <c r="O670" i="1"/>
  <c r="S670" i="1" s="1"/>
  <c r="T670" i="1" s="1"/>
  <c r="W670" i="1" l="1"/>
  <c r="X670" i="1" s="1"/>
  <c r="Z670" i="1" s="1"/>
  <c r="AA670" i="1" s="1"/>
  <c r="L670" i="1"/>
  <c r="M670" i="1" s="1"/>
  <c r="AQ693" i="1"/>
  <c r="AF693" i="1"/>
  <c r="AD693" i="1"/>
  <c r="AG693" i="1" l="1"/>
  <c r="AJ693" i="1" s="1"/>
  <c r="AK693" i="1" s="1"/>
  <c r="AM693" i="1"/>
  <c r="AX693" i="1"/>
  <c r="K671" i="1"/>
  <c r="BB670" i="1"/>
  <c r="Y671" i="1" l="1"/>
  <c r="N671" i="1"/>
  <c r="Q671" i="1" s="1"/>
  <c r="R671" i="1" s="1"/>
  <c r="O671" i="1"/>
  <c r="S671" i="1" s="1"/>
  <c r="T671" i="1" s="1"/>
  <c r="AP693" i="1"/>
  <c r="AR693" i="1" s="1"/>
  <c r="AU693" i="1" s="1"/>
  <c r="AN693" i="1"/>
  <c r="AE694" i="1" l="1"/>
  <c r="AV693" i="1"/>
  <c r="AW693" i="1" s="1"/>
  <c r="AY693" i="1" s="1"/>
  <c r="AZ693" i="1" s="1"/>
  <c r="V671" i="1"/>
  <c r="W671" i="1" l="1"/>
  <c r="X671" i="1" s="1"/>
  <c r="Z671" i="1" s="1"/>
  <c r="AA671" i="1" s="1"/>
  <c r="L671" i="1"/>
  <c r="M671" i="1" s="1"/>
  <c r="AD694" i="1"/>
  <c r="AF694" i="1"/>
  <c r="AQ694" i="1"/>
  <c r="AG694" i="1" l="1"/>
  <c r="AJ694" i="1" s="1"/>
  <c r="AK694" i="1" s="1"/>
  <c r="AM694" i="1"/>
  <c r="AX694" i="1"/>
  <c r="K672" i="1"/>
  <c r="BB671" i="1"/>
  <c r="N672" i="1" l="1"/>
  <c r="Q672" i="1" s="1"/>
  <c r="R672" i="1" s="1"/>
  <c r="O672" i="1"/>
  <c r="S672" i="1" s="1"/>
  <c r="T672" i="1" s="1"/>
  <c r="Y672" i="1"/>
  <c r="AP694" i="1"/>
  <c r="AR694" i="1" s="1"/>
  <c r="AU694" i="1" s="1"/>
  <c r="AN694" i="1"/>
  <c r="AE695" i="1" l="1"/>
  <c r="AV694" i="1"/>
  <c r="AW694" i="1" s="1"/>
  <c r="AY694" i="1" s="1"/>
  <c r="AZ694" i="1" s="1"/>
  <c r="V672" i="1"/>
  <c r="L672" i="1" l="1"/>
  <c r="M672" i="1" s="1"/>
  <c r="W672" i="1"/>
  <c r="X672" i="1" s="1"/>
  <c r="Z672" i="1" s="1"/>
  <c r="AA672" i="1" s="1"/>
  <c r="AD695" i="1"/>
  <c r="AF695" i="1"/>
  <c r="AQ695" i="1"/>
  <c r="AM695" i="1" l="1"/>
  <c r="AX695" i="1"/>
  <c r="AG695" i="1"/>
  <c r="AJ695" i="1" s="1"/>
  <c r="AK695" i="1" s="1"/>
  <c r="K673" i="1"/>
  <c r="BB672" i="1"/>
  <c r="O673" i="1" l="1"/>
  <c r="S673" i="1" s="1"/>
  <c r="T673" i="1" s="1"/>
  <c r="Y673" i="1"/>
  <c r="N673" i="1"/>
  <c r="Q673" i="1" s="1"/>
  <c r="R673" i="1" s="1"/>
  <c r="V673" i="1" s="1"/>
  <c r="AN695" i="1"/>
  <c r="AP695" i="1"/>
  <c r="AR695" i="1" s="1"/>
  <c r="AU695" i="1" s="1"/>
  <c r="AE696" i="1" l="1"/>
  <c r="AV695" i="1"/>
  <c r="AW695" i="1" s="1"/>
  <c r="AY695" i="1" s="1"/>
  <c r="AZ695" i="1" s="1"/>
  <c r="L673" i="1"/>
  <c r="M673" i="1" s="1"/>
  <c r="W673" i="1"/>
  <c r="X673" i="1" s="1"/>
  <c r="Z673" i="1" s="1"/>
  <c r="AA673" i="1" s="1"/>
  <c r="K674" i="1" l="1"/>
  <c r="BB673" i="1"/>
  <c r="AD696" i="1"/>
  <c r="AF696" i="1"/>
  <c r="AQ696" i="1"/>
  <c r="AG696" i="1" l="1"/>
  <c r="AJ696" i="1" s="1"/>
  <c r="AK696" i="1" s="1"/>
  <c r="AM696" i="1"/>
  <c r="AX696" i="1"/>
  <c r="O674" i="1"/>
  <c r="S674" i="1" s="1"/>
  <c r="T674" i="1" s="1"/>
  <c r="Y674" i="1"/>
  <c r="N674" i="1"/>
  <c r="Q674" i="1" s="1"/>
  <c r="R674" i="1" s="1"/>
  <c r="V674" i="1" l="1"/>
  <c r="AN696" i="1"/>
  <c r="AP696" i="1"/>
  <c r="AR696" i="1" s="1"/>
  <c r="AU696" i="1" s="1"/>
  <c r="AE697" i="1" l="1"/>
  <c r="AV696" i="1"/>
  <c r="AW696" i="1" s="1"/>
  <c r="AY696" i="1" s="1"/>
  <c r="AZ696" i="1" s="1"/>
  <c r="L674" i="1"/>
  <c r="M674" i="1" s="1"/>
  <c r="W674" i="1"/>
  <c r="X674" i="1" s="1"/>
  <c r="Z674" i="1" s="1"/>
  <c r="AA674" i="1" s="1"/>
  <c r="K675" i="1" l="1"/>
  <c r="BB674" i="1"/>
  <c r="AD697" i="1"/>
  <c r="AF697" i="1"/>
  <c r="AQ697" i="1"/>
  <c r="AG697" i="1" l="1"/>
  <c r="AJ697" i="1" s="1"/>
  <c r="AK697" i="1" s="1"/>
  <c r="AM697" i="1"/>
  <c r="AX697" i="1"/>
  <c r="O675" i="1"/>
  <c r="S675" i="1" s="1"/>
  <c r="T675" i="1" s="1"/>
  <c r="N675" i="1"/>
  <c r="Q675" i="1" s="1"/>
  <c r="R675" i="1" s="1"/>
  <c r="Y675" i="1"/>
  <c r="AN697" i="1" l="1"/>
  <c r="AP697" i="1"/>
  <c r="AR697" i="1" s="1"/>
  <c r="AU697" i="1" s="1"/>
  <c r="V675" i="1"/>
  <c r="AE698" i="1" l="1"/>
  <c r="AV697" i="1"/>
  <c r="AW697" i="1" s="1"/>
  <c r="AY697" i="1" s="1"/>
  <c r="AZ697" i="1" s="1"/>
  <c r="L675" i="1"/>
  <c r="M675" i="1" s="1"/>
  <c r="W675" i="1"/>
  <c r="X675" i="1" s="1"/>
  <c r="Z675" i="1" s="1"/>
  <c r="AA675" i="1" s="1"/>
  <c r="AD698" i="1" l="1"/>
  <c r="K676" i="1"/>
  <c r="BB675" i="1"/>
  <c r="AF698" i="1"/>
  <c r="AQ698" i="1"/>
  <c r="Y676" i="1" l="1"/>
  <c r="O676" i="1"/>
  <c r="S676" i="1" s="1"/>
  <c r="T676" i="1" s="1"/>
  <c r="N676" i="1"/>
  <c r="Q676" i="1" s="1"/>
  <c r="R676" i="1" s="1"/>
  <c r="V676" i="1" s="1"/>
  <c r="AG698" i="1"/>
  <c r="AJ698" i="1" s="1"/>
  <c r="AK698" i="1" s="1"/>
  <c r="AM698" i="1"/>
  <c r="AX698" i="1"/>
  <c r="L676" i="1" l="1"/>
  <c r="M676" i="1" s="1"/>
  <c r="W676" i="1"/>
  <c r="X676" i="1" s="1"/>
  <c r="Z676" i="1" s="1"/>
  <c r="AA676" i="1" s="1"/>
  <c r="AN698" i="1"/>
  <c r="AP698" i="1"/>
  <c r="K677" i="1" l="1"/>
  <c r="BB676" i="1"/>
  <c r="AR698" i="1"/>
  <c r="AU698" i="1" s="1"/>
  <c r="AV698" i="1" l="1"/>
  <c r="AW698" i="1" s="1"/>
  <c r="AY698" i="1" s="1"/>
  <c r="AZ698" i="1" s="1"/>
  <c r="AE699" i="1"/>
  <c r="O677" i="1"/>
  <c r="S677" i="1" s="1"/>
  <c r="T677" i="1" s="1"/>
  <c r="N677" i="1"/>
  <c r="Q677" i="1" s="1"/>
  <c r="R677" i="1" s="1"/>
  <c r="V677" i="1" s="1"/>
  <c r="Y677" i="1"/>
  <c r="AF699" i="1" l="1"/>
  <c r="AQ699" i="1"/>
  <c r="L677" i="1"/>
  <c r="M677" i="1" s="1"/>
  <c r="W677" i="1"/>
  <c r="X677" i="1" s="1"/>
  <c r="Z677" i="1" s="1"/>
  <c r="AA677" i="1" s="1"/>
  <c r="AD699" i="1"/>
  <c r="AM699" i="1" l="1"/>
  <c r="AX699" i="1"/>
  <c r="AG699" i="1"/>
  <c r="AJ699" i="1" s="1"/>
  <c r="AK699" i="1" s="1"/>
  <c r="K678" i="1"/>
  <c r="BB677" i="1"/>
  <c r="N678" i="1" l="1"/>
  <c r="Q678" i="1" s="1"/>
  <c r="R678" i="1" s="1"/>
  <c r="Y678" i="1"/>
  <c r="O678" i="1"/>
  <c r="S678" i="1" s="1"/>
  <c r="T678" i="1" s="1"/>
  <c r="AU699" i="1"/>
  <c r="AN699" i="1"/>
  <c r="AP699" i="1"/>
  <c r="AR699" i="1" s="1"/>
  <c r="AV699" i="1" l="1"/>
  <c r="AW699" i="1" s="1"/>
  <c r="AY699" i="1" s="1"/>
  <c r="AZ699" i="1" s="1"/>
  <c r="AE700" i="1"/>
  <c r="V678" i="1"/>
  <c r="W678" i="1" l="1"/>
  <c r="X678" i="1" s="1"/>
  <c r="Z678" i="1" s="1"/>
  <c r="AA678" i="1" s="1"/>
  <c r="L678" i="1"/>
  <c r="M678" i="1" s="1"/>
  <c r="AF700" i="1"/>
  <c r="AQ700" i="1"/>
  <c r="AD700" i="1"/>
  <c r="AM700" i="1" l="1"/>
  <c r="AG700" i="1"/>
  <c r="AJ700" i="1" s="1"/>
  <c r="AK700" i="1" s="1"/>
  <c r="AX700" i="1"/>
  <c r="K679" i="1"/>
  <c r="BB678" i="1"/>
  <c r="N679" i="1" l="1"/>
  <c r="Q679" i="1" s="1"/>
  <c r="R679" i="1" s="1"/>
  <c r="Y679" i="1"/>
  <c r="O679" i="1"/>
  <c r="S679" i="1" s="1"/>
  <c r="T679" i="1" s="1"/>
  <c r="AN700" i="1"/>
  <c r="AP700" i="1"/>
  <c r="AR700" i="1" s="1"/>
  <c r="AU700" i="1" s="1"/>
  <c r="AE701" i="1" l="1"/>
  <c r="AV700" i="1"/>
  <c r="AW700" i="1" s="1"/>
  <c r="AY700" i="1" s="1"/>
  <c r="AZ700" i="1" s="1"/>
  <c r="V679" i="1"/>
  <c r="AD701" i="1" l="1"/>
  <c r="W679" i="1"/>
  <c r="X679" i="1" s="1"/>
  <c r="Z679" i="1" s="1"/>
  <c r="AA679" i="1" s="1"/>
  <c r="L679" i="1"/>
  <c r="M679" i="1" s="1"/>
  <c r="AF701" i="1"/>
  <c r="AQ701" i="1"/>
  <c r="K680" i="1" l="1"/>
  <c r="BB679" i="1"/>
  <c r="AG701" i="1"/>
  <c r="AJ701" i="1" s="1"/>
  <c r="AK701" i="1" s="1"/>
  <c r="AM701" i="1"/>
  <c r="AX701" i="1"/>
  <c r="AN701" i="1" l="1"/>
  <c r="AP701" i="1"/>
  <c r="AR701" i="1" s="1"/>
  <c r="AU701" i="1" s="1"/>
  <c r="Y680" i="1"/>
  <c r="O680" i="1"/>
  <c r="S680" i="1" s="1"/>
  <c r="T680" i="1" s="1"/>
  <c r="N680" i="1"/>
  <c r="Q680" i="1" s="1"/>
  <c r="R680" i="1" s="1"/>
  <c r="V680" i="1" s="1"/>
  <c r="AV701" i="1" l="1"/>
  <c r="AW701" i="1" s="1"/>
  <c r="AY701" i="1" s="1"/>
  <c r="AZ701" i="1" s="1"/>
  <c r="AE702" i="1"/>
  <c r="L680" i="1"/>
  <c r="M680" i="1" s="1"/>
  <c r="W680" i="1"/>
  <c r="X680" i="1" s="1"/>
  <c r="Z680" i="1" s="1"/>
  <c r="AA680" i="1" s="1"/>
  <c r="AF702" i="1" l="1"/>
  <c r="AQ702" i="1"/>
  <c r="K681" i="1"/>
  <c r="BB680" i="1"/>
  <c r="AD702" i="1"/>
  <c r="N681" i="1" l="1"/>
  <c r="Q681" i="1" s="1"/>
  <c r="R681" i="1" s="1"/>
  <c r="O681" i="1"/>
  <c r="S681" i="1" s="1"/>
  <c r="T681" i="1" s="1"/>
  <c r="Y681" i="1"/>
  <c r="AG702" i="1"/>
  <c r="AJ702" i="1" s="1"/>
  <c r="AK702" i="1" s="1"/>
  <c r="AX702" i="1"/>
  <c r="AM702" i="1"/>
  <c r="AN702" i="1" l="1"/>
  <c r="AP702" i="1"/>
  <c r="AR702" i="1" s="1"/>
  <c r="AU702" i="1" s="1"/>
  <c r="V681" i="1"/>
  <c r="AV702" i="1" l="1"/>
  <c r="AW702" i="1" s="1"/>
  <c r="AY702" i="1" s="1"/>
  <c r="AZ702" i="1" s="1"/>
  <c r="AE703" i="1"/>
  <c r="L681" i="1"/>
  <c r="M681" i="1" s="1"/>
  <c r="W681" i="1"/>
  <c r="X681" i="1" s="1"/>
  <c r="Z681" i="1" s="1"/>
  <c r="AA681" i="1" s="1"/>
  <c r="K682" i="1" l="1"/>
  <c r="BB681" i="1"/>
  <c r="AF703" i="1"/>
  <c r="AQ703" i="1"/>
  <c r="AD703" i="1"/>
  <c r="AM703" i="1" l="1"/>
  <c r="AG703" i="1"/>
  <c r="AJ703" i="1" s="1"/>
  <c r="AK703" i="1" s="1"/>
  <c r="AX703" i="1"/>
  <c r="Y682" i="1"/>
  <c r="O682" i="1"/>
  <c r="S682" i="1" s="1"/>
  <c r="T682" i="1" s="1"/>
  <c r="N682" i="1"/>
  <c r="Q682" i="1" s="1"/>
  <c r="R682" i="1" s="1"/>
  <c r="V682" i="1" s="1"/>
  <c r="L682" i="1" l="1"/>
  <c r="M682" i="1" s="1"/>
  <c r="W682" i="1"/>
  <c r="X682" i="1" s="1"/>
  <c r="Z682" i="1" s="1"/>
  <c r="AA682" i="1" s="1"/>
  <c r="AP703" i="1"/>
  <c r="AR703" i="1" s="1"/>
  <c r="AU703" i="1" s="1"/>
  <c r="AN703" i="1"/>
  <c r="AV703" i="1" l="1"/>
  <c r="AW703" i="1" s="1"/>
  <c r="AY703" i="1" s="1"/>
  <c r="AZ703" i="1" s="1"/>
  <c r="AE704" i="1"/>
  <c r="K683" i="1"/>
  <c r="BB682" i="1"/>
  <c r="Y683" i="1" l="1"/>
  <c r="O683" i="1"/>
  <c r="S683" i="1" s="1"/>
  <c r="T683" i="1" s="1"/>
  <c r="N683" i="1"/>
  <c r="Q683" i="1" s="1"/>
  <c r="R683" i="1" s="1"/>
  <c r="V683" i="1" s="1"/>
  <c r="AF704" i="1"/>
  <c r="AQ704" i="1"/>
  <c r="AD704" i="1"/>
  <c r="L683" i="1" l="1"/>
  <c r="M683" i="1" s="1"/>
  <c r="W683" i="1"/>
  <c r="X683" i="1" s="1"/>
  <c r="Z683" i="1" s="1"/>
  <c r="AA683" i="1" s="1"/>
  <c r="AG704" i="1"/>
  <c r="AJ704" i="1" s="1"/>
  <c r="AK704" i="1" s="1"/>
  <c r="AX704" i="1"/>
  <c r="AM704" i="1"/>
  <c r="K684" i="1" l="1"/>
  <c r="BB683" i="1"/>
  <c r="AP704" i="1"/>
  <c r="AN704" i="1"/>
  <c r="AR704" i="1" l="1"/>
  <c r="AU704" i="1" s="1"/>
  <c r="Y684" i="1"/>
  <c r="N684" i="1"/>
  <c r="Q684" i="1" s="1"/>
  <c r="R684" i="1" s="1"/>
  <c r="O684" i="1"/>
  <c r="S684" i="1" s="1"/>
  <c r="T684" i="1" s="1"/>
  <c r="V684" i="1" l="1"/>
  <c r="AE705" i="1"/>
  <c r="AV704" i="1"/>
  <c r="AW704" i="1" s="1"/>
  <c r="AY704" i="1" s="1"/>
  <c r="AZ704" i="1" s="1"/>
  <c r="AQ705" i="1" l="1"/>
  <c r="AF705" i="1"/>
  <c r="AD705" i="1"/>
  <c r="W684" i="1"/>
  <c r="X684" i="1" s="1"/>
  <c r="Z684" i="1" s="1"/>
  <c r="AA684" i="1" s="1"/>
  <c r="L684" i="1"/>
  <c r="M684" i="1" s="1"/>
  <c r="AX705" i="1" l="1"/>
  <c r="AM705" i="1"/>
  <c r="AG705" i="1"/>
  <c r="AJ705" i="1" s="1"/>
  <c r="AK705" i="1" s="1"/>
  <c r="K685" i="1"/>
  <c r="BB684" i="1"/>
  <c r="AP705" i="1" l="1"/>
  <c r="AN705" i="1"/>
  <c r="N685" i="1"/>
  <c r="Q685" i="1" s="1"/>
  <c r="R685" i="1" s="1"/>
  <c r="V685" i="1" s="1"/>
  <c r="Y685" i="1"/>
  <c r="O685" i="1"/>
  <c r="S685" i="1" s="1"/>
  <c r="T685" i="1" s="1"/>
  <c r="W685" i="1" l="1"/>
  <c r="X685" i="1" s="1"/>
  <c r="Z685" i="1" s="1"/>
  <c r="AA685" i="1" s="1"/>
  <c r="L685" i="1"/>
  <c r="M685" i="1" s="1"/>
  <c r="AR705" i="1"/>
  <c r="AU705" i="1" s="1"/>
  <c r="AV705" i="1" l="1"/>
  <c r="AW705" i="1" s="1"/>
  <c r="AY705" i="1" s="1"/>
  <c r="AZ705" i="1" s="1"/>
  <c r="AE706" i="1"/>
  <c r="K686" i="1"/>
  <c r="BB685" i="1"/>
  <c r="N686" i="1" l="1"/>
  <c r="Q686" i="1" s="1"/>
  <c r="R686" i="1" s="1"/>
  <c r="O686" i="1"/>
  <c r="S686" i="1" s="1"/>
  <c r="T686" i="1" s="1"/>
  <c r="Y686" i="1"/>
  <c r="AQ706" i="1"/>
  <c r="AF706" i="1"/>
  <c r="AD706" i="1"/>
  <c r="AM706" i="1" l="1"/>
  <c r="AG706" i="1"/>
  <c r="AJ706" i="1" s="1"/>
  <c r="AK706" i="1" s="1"/>
  <c r="AX706" i="1"/>
  <c r="V686" i="1"/>
  <c r="L686" i="1" l="1"/>
  <c r="M686" i="1" s="1"/>
  <c r="W686" i="1"/>
  <c r="X686" i="1" s="1"/>
  <c r="Z686" i="1" s="1"/>
  <c r="AA686" i="1" s="1"/>
  <c r="AN706" i="1"/>
  <c r="AP706" i="1"/>
  <c r="K687" i="1" l="1"/>
  <c r="BB686" i="1"/>
  <c r="AR706" i="1"/>
  <c r="AU706" i="1" s="1"/>
  <c r="AE707" i="1" l="1"/>
  <c r="AV706" i="1"/>
  <c r="AW706" i="1" s="1"/>
  <c r="AY706" i="1" s="1"/>
  <c r="AZ706" i="1" s="1"/>
  <c r="O687" i="1"/>
  <c r="S687" i="1" s="1"/>
  <c r="T687" i="1" s="1"/>
  <c r="Y687" i="1"/>
  <c r="N687" i="1"/>
  <c r="Q687" i="1" s="1"/>
  <c r="R687" i="1" s="1"/>
  <c r="AD707" i="1" l="1"/>
  <c r="V687" i="1"/>
  <c r="AF707" i="1"/>
  <c r="AQ707" i="1"/>
  <c r="W687" i="1" l="1"/>
  <c r="X687" i="1" s="1"/>
  <c r="Z687" i="1" s="1"/>
  <c r="AA687" i="1" s="1"/>
  <c r="L687" i="1"/>
  <c r="M687" i="1" s="1"/>
  <c r="AX707" i="1"/>
  <c r="AM707" i="1"/>
  <c r="AG707" i="1"/>
  <c r="AJ707" i="1" s="1"/>
  <c r="AK707" i="1" s="1"/>
  <c r="AP707" i="1" l="1"/>
  <c r="AN707" i="1"/>
  <c r="K688" i="1"/>
  <c r="BB687" i="1"/>
  <c r="Y688" i="1" l="1"/>
  <c r="O688" i="1"/>
  <c r="S688" i="1" s="1"/>
  <c r="T688" i="1" s="1"/>
  <c r="N688" i="1"/>
  <c r="Q688" i="1" s="1"/>
  <c r="R688" i="1" s="1"/>
  <c r="V688" i="1" s="1"/>
  <c r="AR707" i="1"/>
  <c r="AU707" i="1" s="1"/>
  <c r="AV707" i="1" l="1"/>
  <c r="AW707" i="1" s="1"/>
  <c r="AY707" i="1" s="1"/>
  <c r="AZ707" i="1" s="1"/>
  <c r="AE708" i="1"/>
  <c r="L688" i="1"/>
  <c r="M688" i="1" s="1"/>
  <c r="W688" i="1"/>
  <c r="X688" i="1" s="1"/>
  <c r="Z688" i="1" s="1"/>
  <c r="AA688" i="1" s="1"/>
  <c r="K689" i="1" l="1"/>
  <c r="BB688" i="1"/>
  <c r="AF708" i="1"/>
  <c r="AQ708" i="1"/>
  <c r="AD708" i="1"/>
  <c r="AX708" i="1" l="1"/>
  <c r="AG708" i="1"/>
  <c r="AJ708" i="1" s="1"/>
  <c r="AK708" i="1" s="1"/>
  <c r="AM708" i="1"/>
  <c r="Y689" i="1"/>
  <c r="O689" i="1"/>
  <c r="S689" i="1" s="1"/>
  <c r="T689" i="1" s="1"/>
  <c r="N689" i="1"/>
  <c r="Q689" i="1" s="1"/>
  <c r="R689" i="1" s="1"/>
  <c r="V689" i="1" s="1"/>
  <c r="AP708" i="1" l="1"/>
  <c r="AN708" i="1"/>
  <c r="L689" i="1"/>
  <c r="M689" i="1" s="1"/>
  <c r="W689" i="1"/>
  <c r="X689" i="1" s="1"/>
  <c r="Z689" i="1" s="1"/>
  <c r="AA689" i="1" s="1"/>
  <c r="K690" i="1" l="1"/>
  <c r="BB689" i="1"/>
  <c r="AR708" i="1"/>
  <c r="AU708" i="1" s="1"/>
  <c r="AV708" i="1" l="1"/>
  <c r="AW708" i="1" s="1"/>
  <c r="AY708" i="1" s="1"/>
  <c r="AZ708" i="1" s="1"/>
  <c r="AE709" i="1"/>
  <c r="Y690" i="1"/>
  <c r="O690" i="1"/>
  <c r="S690" i="1" s="1"/>
  <c r="T690" i="1" s="1"/>
  <c r="N690" i="1"/>
  <c r="Q690" i="1" s="1"/>
  <c r="R690" i="1" s="1"/>
  <c r="AF709" i="1" l="1"/>
  <c r="AQ709" i="1"/>
  <c r="V690" i="1"/>
  <c r="AD709" i="1"/>
  <c r="AG709" i="1" l="1"/>
  <c r="AJ709" i="1" s="1"/>
  <c r="AK709" i="1" s="1"/>
  <c r="AX709" i="1"/>
  <c r="AM709" i="1"/>
  <c r="L690" i="1"/>
  <c r="M690" i="1" s="1"/>
  <c r="W690" i="1"/>
  <c r="X690" i="1" s="1"/>
  <c r="Z690" i="1" s="1"/>
  <c r="AA690" i="1" s="1"/>
  <c r="AN709" i="1" l="1"/>
  <c r="AP709" i="1"/>
  <c r="AR709" i="1" s="1"/>
  <c r="AU709" i="1" s="1"/>
  <c r="K691" i="1"/>
  <c r="BB690" i="1"/>
  <c r="N691" i="1" l="1"/>
  <c r="Q691" i="1" s="1"/>
  <c r="R691" i="1" s="1"/>
  <c r="V691" i="1" s="1"/>
  <c r="Y691" i="1"/>
  <c r="O691" i="1"/>
  <c r="S691" i="1" s="1"/>
  <c r="T691" i="1" s="1"/>
  <c r="AV709" i="1"/>
  <c r="AW709" i="1" s="1"/>
  <c r="AY709" i="1" s="1"/>
  <c r="AZ709" i="1" s="1"/>
  <c r="AE710" i="1"/>
  <c r="AD710" i="1" l="1"/>
  <c r="AF710" i="1"/>
  <c r="AQ710" i="1"/>
  <c r="W691" i="1"/>
  <c r="X691" i="1" s="1"/>
  <c r="Z691" i="1" s="1"/>
  <c r="AA691" i="1" s="1"/>
  <c r="L691" i="1"/>
  <c r="M691" i="1" s="1"/>
  <c r="K692" i="1" l="1"/>
  <c r="BB691" i="1"/>
  <c r="AM710" i="1"/>
  <c r="AX710" i="1"/>
  <c r="AG710" i="1"/>
  <c r="AJ710" i="1" s="1"/>
  <c r="AK710" i="1" s="1"/>
  <c r="AN710" i="1" l="1"/>
  <c r="AP710" i="1"/>
  <c r="AR710" i="1" s="1"/>
  <c r="AU710" i="1" s="1"/>
  <c r="N692" i="1"/>
  <c r="Q692" i="1" s="1"/>
  <c r="R692" i="1" s="1"/>
  <c r="V692" i="1" s="1"/>
  <c r="Y692" i="1"/>
  <c r="O692" i="1"/>
  <c r="S692" i="1" s="1"/>
  <c r="T692" i="1" s="1"/>
  <c r="AV710" i="1" l="1"/>
  <c r="AW710" i="1" s="1"/>
  <c r="AY710" i="1" s="1"/>
  <c r="AZ710" i="1" s="1"/>
  <c r="AE711" i="1"/>
  <c r="L692" i="1"/>
  <c r="M692" i="1" s="1"/>
  <c r="W692" i="1"/>
  <c r="X692" i="1" s="1"/>
  <c r="Z692" i="1" s="1"/>
  <c r="AA692" i="1" s="1"/>
  <c r="K693" i="1" l="1"/>
  <c r="BB692" i="1"/>
  <c r="AF711" i="1"/>
  <c r="AQ711" i="1"/>
  <c r="AD711" i="1"/>
  <c r="AG711" i="1" l="1"/>
  <c r="AJ711" i="1" s="1"/>
  <c r="AK711" i="1" s="1"/>
  <c r="AX711" i="1"/>
  <c r="AM711" i="1"/>
  <c r="Y693" i="1"/>
  <c r="O693" i="1"/>
  <c r="S693" i="1" s="1"/>
  <c r="T693" i="1" s="1"/>
  <c r="N693" i="1"/>
  <c r="Q693" i="1" s="1"/>
  <c r="R693" i="1" s="1"/>
  <c r="AN711" i="1" l="1"/>
  <c r="AP711" i="1"/>
  <c r="AR711" i="1" s="1"/>
  <c r="AU711" i="1" s="1"/>
  <c r="V693" i="1"/>
  <c r="AV711" i="1" l="1"/>
  <c r="AW711" i="1" s="1"/>
  <c r="AY711" i="1" s="1"/>
  <c r="AZ711" i="1" s="1"/>
  <c r="AE712" i="1"/>
  <c r="W693" i="1"/>
  <c r="X693" i="1" s="1"/>
  <c r="Z693" i="1" s="1"/>
  <c r="AA693" i="1" s="1"/>
  <c r="L693" i="1"/>
  <c r="M693" i="1" s="1"/>
  <c r="K694" i="1" l="1"/>
  <c r="BB693" i="1"/>
  <c r="AF712" i="1"/>
  <c r="AQ712" i="1"/>
  <c r="AD712" i="1"/>
  <c r="AG712" i="1" l="1"/>
  <c r="AJ712" i="1" s="1"/>
  <c r="AK712" i="1" s="1"/>
  <c r="AX712" i="1"/>
  <c r="AM712" i="1"/>
  <c r="O694" i="1"/>
  <c r="S694" i="1" s="1"/>
  <c r="T694" i="1" s="1"/>
  <c r="N694" i="1"/>
  <c r="Q694" i="1" s="1"/>
  <c r="R694" i="1" s="1"/>
  <c r="V694" i="1" s="1"/>
  <c r="Y694" i="1"/>
  <c r="AP712" i="1" l="1"/>
  <c r="AR712" i="1" s="1"/>
  <c r="AN712" i="1"/>
  <c r="L694" i="1"/>
  <c r="M694" i="1" s="1"/>
  <c r="W694" i="1"/>
  <c r="X694" i="1" s="1"/>
  <c r="Z694" i="1" s="1"/>
  <c r="AA694" i="1" s="1"/>
  <c r="AU712" i="1"/>
  <c r="K695" i="1" l="1"/>
  <c r="BB694" i="1"/>
  <c r="AV712" i="1"/>
  <c r="AW712" i="1" s="1"/>
  <c r="AY712" i="1" s="1"/>
  <c r="AZ712" i="1" s="1"/>
  <c r="AE713" i="1"/>
  <c r="AQ713" i="1" l="1"/>
  <c r="AF713" i="1"/>
  <c r="AD713" i="1"/>
  <c r="Y695" i="1"/>
  <c r="O695" i="1"/>
  <c r="S695" i="1" s="1"/>
  <c r="T695" i="1" s="1"/>
  <c r="N695" i="1"/>
  <c r="Q695" i="1" s="1"/>
  <c r="R695" i="1" s="1"/>
  <c r="V695" i="1" s="1"/>
  <c r="AM713" i="1" l="1"/>
  <c r="AX713" i="1"/>
  <c r="AG713" i="1"/>
  <c r="AJ713" i="1" s="1"/>
  <c r="AK713" i="1" s="1"/>
  <c r="L695" i="1"/>
  <c r="M695" i="1" s="1"/>
  <c r="W695" i="1"/>
  <c r="X695" i="1" s="1"/>
  <c r="Z695" i="1" s="1"/>
  <c r="AA695" i="1" s="1"/>
  <c r="K696" i="1" l="1"/>
  <c r="BB695" i="1"/>
  <c r="AN713" i="1"/>
  <c r="AP713" i="1"/>
  <c r="N696" i="1" l="1"/>
  <c r="Q696" i="1" s="1"/>
  <c r="R696" i="1" s="1"/>
  <c r="O696" i="1"/>
  <c r="S696" i="1" s="1"/>
  <c r="T696" i="1" s="1"/>
  <c r="Y696" i="1"/>
  <c r="AR713" i="1"/>
  <c r="AU713" i="1" s="1"/>
  <c r="AE714" i="1" l="1"/>
  <c r="AV713" i="1"/>
  <c r="AW713" i="1" s="1"/>
  <c r="AY713" i="1" s="1"/>
  <c r="AZ713" i="1" s="1"/>
  <c r="V696" i="1"/>
  <c r="L696" i="1" l="1"/>
  <c r="M696" i="1" s="1"/>
  <c r="W696" i="1"/>
  <c r="X696" i="1" s="1"/>
  <c r="Z696" i="1" s="1"/>
  <c r="AA696" i="1" s="1"/>
  <c r="AD714" i="1"/>
  <c r="AQ714" i="1"/>
  <c r="AF714" i="1"/>
  <c r="K697" i="1" l="1"/>
  <c r="BB696" i="1"/>
  <c r="AM714" i="1"/>
  <c r="AG714" i="1"/>
  <c r="AJ714" i="1" s="1"/>
  <c r="AK714" i="1" s="1"/>
  <c r="AX714" i="1"/>
  <c r="AP714" i="1" l="1"/>
  <c r="AR714" i="1" s="1"/>
  <c r="AU714" i="1" s="1"/>
  <c r="AN714" i="1"/>
  <c r="O697" i="1"/>
  <c r="S697" i="1" s="1"/>
  <c r="T697" i="1" s="1"/>
  <c r="N697" i="1"/>
  <c r="Q697" i="1" s="1"/>
  <c r="R697" i="1" s="1"/>
  <c r="Y697" i="1"/>
  <c r="V697" i="1" l="1"/>
  <c r="AV714" i="1"/>
  <c r="AW714" i="1" s="1"/>
  <c r="AY714" i="1" s="1"/>
  <c r="AZ714" i="1" s="1"/>
  <c r="AE715" i="1"/>
  <c r="AD715" i="1" l="1"/>
  <c r="AF715" i="1"/>
  <c r="AQ715" i="1"/>
  <c r="L697" i="1"/>
  <c r="M697" i="1" s="1"/>
  <c r="W697" i="1"/>
  <c r="X697" i="1" s="1"/>
  <c r="Z697" i="1" s="1"/>
  <c r="AA697" i="1" s="1"/>
  <c r="K698" i="1" l="1"/>
  <c r="BB697" i="1"/>
  <c r="AM715" i="1"/>
  <c r="AG715" i="1"/>
  <c r="AJ715" i="1" s="1"/>
  <c r="AK715" i="1" s="1"/>
  <c r="AX715" i="1"/>
  <c r="AN715" i="1" l="1"/>
  <c r="AP715" i="1"/>
  <c r="AR715" i="1" s="1"/>
  <c r="AU715" i="1" s="1"/>
  <c r="N698" i="1"/>
  <c r="Q698" i="1" s="1"/>
  <c r="R698" i="1" s="1"/>
  <c r="O698" i="1"/>
  <c r="S698" i="1" s="1"/>
  <c r="T698" i="1" s="1"/>
  <c r="Y698" i="1"/>
  <c r="V698" i="1" l="1"/>
  <c r="AE716" i="1"/>
  <c r="AV715" i="1"/>
  <c r="AW715" i="1" s="1"/>
  <c r="AY715" i="1" s="1"/>
  <c r="AZ715" i="1" s="1"/>
  <c r="AF716" i="1" l="1"/>
  <c r="AQ716" i="1"/>
  <c r="AD716" i="1"/>
  <c r="W698" i="1"/>
  <c r="X698" i="1" s="1"/>
  <c r="Z698" i="1" s="1"/>
  <c r="AA698" i="1" s="1"/>
  <c r="L698" i="1"/>
  <c r="M698" i="1" s="1"/>
  <c r="AX716" i="1" l="1"/>
  <c r="AG716" i="1"/>
  <c r="AJ716" i="1" s="1"/>
  <c r="AK716" i="1" s="1"/>
  <c r="AM716" i="1"/>
  <c r="K699" i="1"/>
  <c r="BB698" i="1"/>
  <c r="AN716" i="1" l="1"/>
  <c r="AP716" i="1"/>
  <c r="AR716" i="1" s="1"/>
  <c r="AU716" i="1" s="1"/>
  <c r="O699" i="1"/>
  <c r="S699" i="1" s="1"/>
  <c r="T699" i="1" s="1"/>
  <c r="Y699" i="1"/>
  <c r="N699" i="1"/>
  <c r="Q699" i="1" s="1"/>
  <c r="R699" i="1" s="1"/>
  <c r="AE717" i="1" l="1"/>
  <c r="AV716" i="1"/>
  <c r="AW716" i="1" s="1"/>
  <c r="AY716" i="1" s="1"/>
  <c r="AZ716" i="1" s="1"/>
  <c r="V699" i="1"/>
  <c r="W699" i="1" l="1"/>
  <c r="X699" i="1" s="1"/>
  <c r="Z699" i="1" s="1"/>
  <c r="AA699" i="1" s="1"/>
  <c r="L699" i="1"/>
  <c r="M699" i="1" s="1"/>
  <c r="AD717" i="1"/>
  <c r="AF717" i="1"/>
  <c r="AQ717" i="1"/>
  <c r="AM717" i="1" l="1"/>
  <c r="AG717" i="1"/>
  <c r="AJ717" i="1" s="1"/>
  <c r="AK717" i="1" s="1"/>
  <c r="AX717" i="1"/>
  <c r="K700" i="1"/>
  <c r="BB699" i="1"/>
  <c r="O700" i="1" l="1"/>
  <c r="S700" i="1" s="1"/>
  <c r="T700" i="1" s="1"/>
  <c r="Y700" i="1"/>
  <c r="N700" i="1"/>
  <c r="Q700" i="1" s="1"/>
  <c r="R700" i="1" s="1"/>
  <c r="V700" i="1" s="1"/>
  <c r="AN717" i="1"/>
  <c r="AP717" i="1"/>
  <c r="AR717" i="1" s="1"/>
  <c r="AU717" i="1" s="1"/>
  <c r="AV717" i="1" l="1"/>
  <c r="AW717" i="1" s="1"/>
  <c r="AY717" i="1" s="1"/>
  <c r="AZ717" i="1" s="1"/>
  <c r="AE718" i="1"/>
  <c r="L700" i="1"/>
  <c r="M700" i="1" s="1"/>
  <c r="W700" i="1"/>
  <c r="X700" i="1" s="1"/>
  <c r="Z700" i="1" s="1"/>
  <c r="AA700" i="1" s="1"/>
  <c r="K701" i="1" l="1"/>
  <c r="BB700" i="1"/>
  <c r="AQ718" i="1"/>
  <c r="AF718" i="1"/>
  <c r="AD718" i="1"/>
  <c r="AM718" i="1" l="1"/>
  <c r="AX718" i="1"/>
  <c r="AG718" i="1"/>
  <c r="AJ718" i="1" s="1"/>
  <c r="AK718" i="1" s="1"/>
  <c r="Y701" i="1"/>
  <c r="N701" i="1"/>
  <c r="Q701" i="1" s="1"/>
  <c r="R701" i="1" s="1"/>
  <c r="O701" i="1"/>
  <c r="S701" i="1" s="1"/>
  <c r="T701" i="1" s="1"/>
  <c r="V701" i="1" l="1"/>
  <c r="AP718" i="1"/>
  <c r="AR718" i="1" s="1"/>
  <c r="AU718" i="1" s="1"/>
  <c r="AN718" i="1"/>
  <c r="AV718" i="1" l="1"/>
  <c r="AW718" i="1" s="1"/>
  <c r="AY718" i="1" s="1"/>
  <c r="AZ718" i="1" s="1"/>
  <c r="AE719" i="1"/>
  <c r="W701" i="1"/>
  <c r="X701" i="1" s="1"/>
  <c r="Z701" i="1" s="1"/>
  <c r="AA701" i="1" s="1"/>
  <c r="L701" i="1"/>
  <c r="M701" i="1" s="1"/>
  <c r="K702" i="1" l="1"/>
  <c r="BB701" i="1"/>
  <c r="AF719" i="1"/>
  <c r="AQ719" i="1"/>
  <c r="AD719" i="1"/>
  <c r="AG719" i="1" l="1"/>
  <c r="AJ719" i="1" s="1"/>
  <c r="AK719" i="1" s="1"/>
  <c r="AX719" i="1"/>
  <c r="AM719" i="1"/>
  <c r="Y702" i="1"/>
  <c r="O702" i="1"/>
  <c r="S702" i="1" s="1"/>
  <c r="T702" i="1" s="1"/>
  <c r="N702" i="1"/>
  <c r="Q702" i="1" s="1"/>
  <c r="R702" i="1" s="1"/>
  <c r="V702" i="1" s="1"/>
  <c r="AN719" i="1" l="1"/>
  <c r="AP719" i="1"/>
  <c r="AR719" i="1" s="1"/>
  <c r="AU719" i="1" s="1"/>
  <c r="L702" i="1"/>
  <c r="M702" i="1" s="1"/>
  <c r="W702" i="1"/>
  <c r="X702" i="1" s="1"/>
  <c r="Z702" i="1" s="1"/>
  <c r="AA702" i="1" s="1"/>
  <c r="AV719" i="1" l="1"/>
  <c r="AW719" i="1" s="1"/>
  <c r="AY719" i="1" s="1"/>
  <c r="AZ719" i="1" s="1"/>
  <c r="AE720" i="1"/>
  <c r="K703" i="1"/>
  <c r="BB702" i="1"/>
  <c r="O703" i="1" l="1"/>
  <c r="S703" i="1" s="1"/>
  <c r="T703" i="1" s="1"/>
  <c r="Y703" i="1"/>
  <c r="N703" i="1"/>
  <c r="Q703" i="1" s="1"/>
  <c r="R703" i="1" s="1"/>
  <c r="V703" i="1" s="1"/>
  <c r="AF720" i="1"/>
  <c r="AQ720" i="1"/>
  <c r="AD720" i="1"/>
  <c r="W703" i="1" l="1"/>
  <c r="X703" i="1" s="1"/>
  <c r="Z703" i="1" s="1"/>
  <c r="AA703" i="1" s="1"/>
  <c r="L703" i="1"/>
  <c r="M703" i="1" s="1"/>
  <c r="AX720" i="1"/>
  <c r="AM720" i="1"/>
  <c r="AG720" i="1"/>
  <c r="AJ720" i="1" s="1"/>
  <c r="AK720" i="1" s="1"/>
  <c r="AN720" i="1" l="1"/>
  <c r="AP720" i="1"/>
  <c r="AR720" i="1" s="1"/>
  <c r="AU720" i="1" s="1"/>
  <c r="K704" i="1"/>
  <c r="BB703" i="1"/>
  <c r="O704" i="1" l="1"/>
  <c r="S704" i="1" s="1"/>
  <c r="T704" i="1" s="1"/>
  <c r="Y704" i="1"/>
  <c r="N704" i="1"/>
  <c r="Q704" i="1" s="1"/>
  <c r="R704" i="1" s="1"/>
  <c r="V704" i="1" s="1"/>
  <c r="AV720" i="1"/>
  <c r="AW720" i="1" s="1"/>
  <c r="AY720" i="1" s="1"/>
  <c r="AZ720" i="1" s="1"/>
  <c r="AE721" i="1"/>
  <c r="AD721" i="1" l="1"/>
  <c r="W704" i="1"/>
  <c r="X704" i="1" s="1"/>
  <c r="Z704" i="1" s="1"/>
  <c r="AA704" i="1" s="1"/>
  <c r="L704" i="1"/>
  <c r="M704" i="1" s="1"/>
  <c r="AQ721" i="1"/>
  <c r="AF721" i="1"/>
  <c r="K705" i="1" l="1"/>
  <c r="BB704" i="1"/>
  <c r="AM721" i="1"/>
  <c r="AX721" i="1"/>
  <c r="AG721" i="1"/>
  <c r="AJ721" i="1" s="1"/>
  <c r="AK721" i="1" s="1"/>
  <c r="AP721" i="1" l="1"/>
  <c r="AN721" i="1"/>
  <c r="Y705" i="1"/>
  <c r="O705" i="1"/>
  <c r="S705" i="1" s="1"/>
  <c r="T705" i="1" s="1"/>
  <c r="N705" i="1"/>
  <c r="Q705" i="1" s="1"/>
  <c r="R705" i="1" s="1"/>
  <c r="V705" i="1" l="1"/>
  <c r="AR721" i="1"/>
  <c r="AU721" i="1" s="1"/>
  <c r="AV721" i="1" l="1"/>
  <c r="AW721" i="1" s="1"/>
  <c r="AY721" i="1" s="1"/>
  <c r="AZ721" i="1" s="1"/>
  <c r="AE722" i="1"/>
  <c r="L705" i="1"/>
  <c r="M705" i="1" s="1"/>
  <c r="W705" i="1"/>
  <c r="X705" i="1" s="1"/>
  <c r="Z705" i="1" s="1"/>
  <c r="AA705" i="1" s="1"/>
  <c r="K706" i="1" l="1"/>
  <c r="BB705" i="1"/>
  <c r="AQ722" i="1"/>
  <c r="AF722" i="1"/>
  <c r="AD722" i="1"/>
  <c r="AM722" i="1" l="1"/>
  <c r="AG722" i="1"/>
  <c r="AJ722" i="1" s="1"/>
  <c r="AK722" i="1" s="1"/>
  <c r="AX722" i="1"/>
  <c r="O706" i="1"/>
  <c r="S706" i="1" s="1"/>
  <c r="T706" i="1" s="1"/>
  <c r="N706" i="1"/>
  <c r="Q706" i="1" s="1"/>
  <c r="R706" i="1" s="1"/>
  <c r="Y706" i="1"/>
  <c r="V706" i="1" l="1"/>
  <c r="AN722" i="1"/>
  <c r="AP722" i="1"/>
  <c r="AR722" i="1" s="1"/>
  <c r="AU722" i="1" s="1"/>
  <c r="AE723" i="1" l="1"/>
  <c r="AV722" i="1"/>
  <c r="AW722" i="1" s="1"/>
  <c r="AY722" i="1" s="1"/>
  <c r="AZ722" i="1" s="1"/>
  <c r="L706" i="1"/>
  <c r="M706" i="1" s="1"/>
  <c r="W706" i="1"/>
  <c r="X706" i="1" s="1"/>
  <c r="Z706" i="1" s="1"/>
  <c r="AA706" i="1" s="1"/>
  <c r="AD723" i="1" l="1"/>
  <c r="K707" i="1"/>
  <c r="BB706" i="1"/>
  <c r="AF723" i="1"/>
  <c r="AQ723" i="1"/>
  <c r="Y707" i="1" l="1"/>
  <c r="O707" i="1"/>
  <c r="S707" i="1" s="1"/>
  <c r="T707" i="1" s="1"/>
  <c r="N707" i="1"/>
  <c r="Q707" i="1" s="1"/>
  <c r="R707" i="1" s="1"/>
  <c r="V707" i="1" s="1"/>
  <c r="AX723" i="1"/>
  <c r="AM723" i="1"/>
  <c r="AG723" i="1"/>
  <c r="AJ723" i="1" s="1"/>
  <c r="AK723" i="1" s="1"/>
  <c r="W707" i="1" l="1"/>
  <c r="X707" i="1" s="1"/>
  <c r="Z707" i="1" s="1"/>
  <c r="AA707" i="1" s="1"/>
  <c r="L707" i="1"/>
  <c r="M707" i="1" s="1"/>
  <c r="AP723" i="1"/>
  <c r="AR723" i="1" s="1"/>
  <c r="AU723" i="1" s="1"/>
  <c r="AN723" i="1"/>
  <c r="AE724" i="1" l="1"/>
  <c r="AV723" i="1"/>
  <c r="AW723" i="1" s="1"/>
  <c r="AY723" i="1" s="1"/>
  <c r="AZ723" i="1" s="1"/>
  <c r="K708" i="1"/>
  <c r="BB707" i="1"/>
  <c r="O708" i="1" l="1"/>
  <c r="S708" i="1" s="1"/>
  <c r="T708" i="1" s="1"/>
  <c r="Y708" i="1"/>
  <c r="N708" i="1"/>
  <c r="Q708" i="1" s="1"/>
  <c r="R708" i="1" s="1"/>
  <c r="V708" i="1" s="1"/>
  <c r="AD724" i="1"/>
  <c r="AF724" i="1"/>
  <c r="AQ724" i="1"/>
  <c r="AX724" i="1" l="1"/>
  <c r="AG724" i="1"/>
  <c r="AJ724" i="1" s="1"/>
  <c r="AK724" i="1" s="1"/>
  <c r="AM724" i="1"/>
  <c r="W708" i="1"/>
  <c r="X708" i="1" s="1"/>
  <c r="Z708" i="1" s="1"/>
  <c r="AA708" i="1" s="1"/>
  <c r="L708" i="1"/>
  <c r="M708" i="1" s="1"/>
  <c r="K709" i="1" l="1"/>
  <c r="BB708" i="1"/>
  <c r="AN724" i="1"/>
  <c r="AP724" i="1"/>
  <c r="AR724" i="1" s="1"/>
  <c r="AU724" i="1" s="1"/>
  <c r="AV724" i="1" l="1"/>
  <c r="AW724" i="1" s="1"/>
  <c r="AY724" i="1" s="1"/>
  <c r="AZ724" i="1" s="1"/>
  <c r="AE725" i="1"/>
  <c r="O709" i="1"/>
  <c r="S709" i="1" s="1"/>
  <c r="T709" i="1" s="1"/>
  <c r="N709" i="1"/>
  <c r="Q709" i="1" s="1"/>
  <c r="R709" i="1" s="1"/>
  <c r="V709" i="1" s="1"/>
  <c r="Y709" i="1"/>
  <c r="W709" i="1" l="1"/>
  <c r="X709" i="1" s="1"/>
  <c r="Z709" i="1" s="1"/>
  <c r="AA709" i="1" s="1"/>
  <c r="L709" i="1"/>
  <c r="M709" i="1" s="1"/>
  <c r="AF725" i="1"/>
  <c r="AQ725" i="1"/>
  <c r="AD725" i="1"/>
  <c r="AM725" i="1" l="1"/>
  <c r="AX725" i="1"/>
  <c r="AG725" i="1"/>
  <c r="AJ725" i="1" s="1"/>
  <c r="AK725" i="1" s="1"/>
  <c r="K710" i="1"/>
  <c r="BB709" i="1"/>
  <c r="Y710" i="1" l="1"/>
  <c r="O710" i="1"/>
  <c r="S710" i="1" s="1"/>
  <c r="T710" i="1" s="1"/>
  <c r="N710" i="1"/>
  <c r="Q710" i="1" s="1"/>
  <c r="R710" i="1" s="1"/>
  <c r="V710" i="1" s="1"/>
  <c r="AN725" i="1"/>
  <c r="AP725" i="1"/>
  <c r="AR725" i="1" s="1"/>
  <c r="AU725" i="1" s="1"/>
  <c r="AV725" i="1" l="1"/>
  <c r="AW725" i="1" s="1"/>
  <c r="AY725" i="1" s="1"/>
  <c r="AZ725" i="1" s="1"/>
  <c r="AE726" i="1"/>
  <c r="W710" i="1"/>
  <c r="X710" i="1" s="1"/>
  <c r="Z710" i="1" s="1"/>
  <c r="AA710" i="1" s="1"/>
  <c r="L710" i="1"/>
  <c r="M710" i="1" s="1"/>
  <c r="K711" i="1" l="1"/>
  <c r="BB710" i="1"/>
  <c r="AQ726" i="1"/>
  <c r="AF726" i="1"/>
  <c r="AD726" i="1"/>
  <c r="AM726" i="1" l="1"/>
  <c r="AX726" i="1"/>
  <c r="AG726" i="1"/>
  <c r="AJ726" i="1" s="1"/>
  <c r="AK726" i="1" s="1"/>
  <c r="Y711" i="1"/>
  <c r="O711" i="1"/>
  <c r="S711" i="1" s="1"/>
  <c r="T711" i="1" s="1"/>
  <c r="N711" i="1"/>
  <c r="Q711" i="1" s="1"/>
  <c r="R711" i="1" s="1"/>
  <c r="V711" i="1" s="1"/>
  <c r="W711" i="1" l="1"/>
  <c r="X711" i="1" s="1"/>
  <c r="Z711" i="1" s="1"/>
  <c r="AA711" i="1" s="1"/>
  <c r="L711" i="1"/>
  <c r="M711" i="1" s="1"/>
  <c r="AN726" i="1"/>
  <c r="AP726" i="1"/>
  <c r="K712" i="1" l="1"/>
  <c r="BB711" i="1"/>
  <c r="AR726" i="1"/>
  <c r="AU726" i="1" s="1"/>
  <c r="AE727" i="1" l="1"/>
  <c r="AV726" i="1"/>
  <c r="AW726" i="1" s="1"/>
  <c r="AY726" i="1" s="1"/>
  <c r="AZ726" i="1" s="1"/>
  <c r="N712" i="1"/>
  <c r="Q712" i="1" s="1"/>
  <c r="R712" i="1" s="1"/>
  <c r="O712" i="1"/>
  <c r="S712" i="1" s="1"/>
  <c r="T712" i="1" s="1"/>
  <c r="Y712" i="1"/>
  <c r="V712" i="1" l="1"/>
  <c r="AD727" i="1"/>
  <c r="AQ727" i="1"/>
  <c r="AF727" i="1"/>
  <c r="AM727" i="1" l="1"/>
  <c r="AG727" i="1"/>
  <c r="AJ727" i="1" s="1"/>
  <c r="AK727" i="1" s="1"/>
  <c r="AX727" i="1"/>
  <c r="W712" i="1"/>
  <c r="X712" i="1" s="1"/>
  <c r="Z712" i="1" s="1"/>
  <c r="AA712" i="1" s="1"/>
  <c r="L712" i="1"/>
  <c r="M712" i="1" s="1"/>
  <c r="K713" i="1" l="1"/>
  <c r="BB712" i="1"/>
  <c r="AP727" i="1"/>
  <c r="AR727" i="1" s="1"/>
  <c r="AU727" i="1" s="1"/>
  <c r="AN727" i="1"/>
  <c r="AV727" i="1" l="1"/>
  <c r="AW727" i="1" s="1"/>
  <c r="AY727" i="1" s="1"/>
  <c r="AZ727" i="1" s="1"/>
  <c r="AE728" i="1"/>
  <c r="O713" i="1"/>
  <c r="S713" i="1" s="1"/>
  <c r="T713" i="1" s="1"/>
  <c r="Y713" i="1"/>
  <c r="N713" i="1"/>
  <c r="Q713" i="1" s="1"/>
  <c r="R713" i="1" s="1"/>
  <c r="V713" i="1" s="1"/>
  <c r="AF728" i="1" l="1"/>
  <c r="AQ728" i="1"/>
  <c r="W713" i="1"/>
  <c r="X713" i="1" s="1"/>
  <c r="Z713" i="1" s="1"/>
  <c r="AA713" i="1" s="1"/>
  <c r="L713" i="1"/>
  <c r="M713" i="1" s="1"/>
  <c r="AD728" i="1"/>
  <c r="K714" i="1" l="1"/>
  <c r="BB713" i="1"/>
  <c r="AG728" i="1"/>
  <c r="AJ728" i="1" s="1"/>
  <c r="AK728" i="1" s="1"/>
  <c r="AX728" i="1"/>
  <c r="AM728" i="1"/>
  <c r="AN728" i="1" l="1"/>
  <c r="AP728" i="1"/>
  <c r="AR728" i="1" s="1"/>
  <c r="AU728" i="1" s="1"/>
  <c r="O714" i="1"/>
  <c r="S714" i="1" s="1"/>
  <c r="T714" i="1" s="1"/>
  <c r="N714" i="1"/>
  <c r="Q714" i="1" s="1"/>
  <c r="R714" i="1" s="1"/>
  <c r="V714" i="1" s="1"/>
  <c r="Y714" i="1"/>
  <c r="W714" i="1" l="1"/>
  <c r="X714" i="1" s="1"/>
  <c r="Z714" i="1" s="1"/>
  <c r="AA714" i="1" s="1"/>
  <c r="L714" i="1"/>
  <c r="M714" i="1" s="1"/>
  <c r="AV728" i="1"/>
  <c r="AW728" i="1" s="1"/>
  <c r="AY728" i="1" s="1"/>
  <c r="AZ728" i="1" s="1"/>
  <c r="AE729" i="1"/>
  <c r="AF729" i="1" l="1"/>
  <c r="AQ729" i="1"/>
  <c r="AD729" i="1"/>
  <c r="K715" i="1"/>
  <c r="BB714" i="1"/>
  <c r="AM729" i="1" l="1"/>
  <c r="AG729" i="1"/>
  <c r="AJ729" i="1" s="1"/>
  <c r="AK729" i="1" s="1"/>
  <c r="AX729" i="1"/>
  <c r="Y715" i="1"/>
  <c r="N715" i="1"/>
  <c r="Q715" i="1" s="1"/>
  <c r="R715" i="1" s="1"/>
  <c r="O715" i="1"/>
  <c r="S715" i="1" s="1"/>
  <c r="T715" i="1" s="1"/>
  <c r="V715" i="1" l="1"/>
  <c r="AP729" i="1"/>
  <c r="AN729" i="1"/>
  <c r="AR729" i="1" l="1"/>
  <c r="AU729" i="1" s="1"/>
  <c r="W715" i="1"/>
  <c r="X715" i="1" s="1"/>
  <c r="Z715" i="1" s="1"/>
  <c r="AA715" i="1" s="1"/>
  <c r="L715" i="1"/>
  <c r="M715" i="1" s="1"/>
  <c r="K716" i="1" l="1"/>
  <c r="BB715" i="1"/>
  <c r="AE730" i="1"/>
  <c r="AV729" i="1"/>
  <c r="AW729" i="1" s="1"/>
  <c r="AY729" i="1" s="1"/>
  <c r="AZ729" i="1" s="1"/>
  <c r="AD730" i="1" l="1"/>
  <c r="AF730" i="1"/>
  <c r="AQ730" i="1"/>
  <c r="O716" i="1"/>
  <c r="S716" i="1" s="1"/>
  <c r="T716" i="1" s="1"/>
  <c r="N716" i="1"/>
  <c r="Q716" i="1" s="1"/>
  <c r="R716" i="1" s="1"/>
  <c r="V716" i="1" s="1"/>
  <c r="Y716" i="1"/>
  <c r="L716" i="1" l="1"/>
  <c r="M716" i="1" s="1"/>
  <c r="W716" i="1"/>
  <c r="X716" i="1" s="1"/>
  <c r="Z716" i="1" s="1"/>
  <c r="AA716" i="1" s="1"/>
  <c r="AX730" i="1"/>
  <c r="AM730" i="1"/>
  <c r="AG730" i="1"/>
  <c r="AJ730" i="1" s="1"/>
  <c r="AK730" i="1" s="1"/>
  <c r="AN730" i="1" l="1"/>
  <c r="AP730" i="1"/>
  <c r="AR730" i="1" s="1"/>
  <c r="AU730" i="1" s="1"/>
  <c r="K717" i="1"/>
  <c r="BB716" i="1"/>
  <c r="AV730" i="1" l="1"/>
  <c r="AW730" i="1" s="1"/>
  <c r="AY730" i="1" s="1"/>
  <c r="AZ730" i="1" s="1"/>
  <c r="AE731" i="1"/>
  <c r="Y717" i="1"/>
  <c r="O717" i="1"/>
  <c r="S717" i="1" s="1"/>
  <c r="T717" i="1" s="1"/>
  <c r="N717" i="1"/>
  <c r="Q717" i="1" s="1"/>
  <c r="R717" i="1" s="1"/>
  <c r="AQ731" i="1" l="1"/>
  <c r="AF731" i="1"/>
  <c r="V717" i="1"/>
  <c r="AD731" i="1"/>
  <c r="W717" i="1" l="1"/>
  <c r="X717" i="1" s="1"/>
  <c r="Z717" i="1" s="1"/>
  <c r="AA717" i="1" s="1"/>
  <c r="L717" i="1"/>
  <c r="M717" i="1" s="1"/>
  <c r="AG731" i="1"/>
  <c r="AJ731" i="1" s="1"/>
  <c r="AK731" i="1" s="1"/>
  <c r="AM731" i="1"/>
  <c r="AX731" i="1"/>
  <c r="AP731" i="1" l="1"/>
  <c r="AN731" i="1"/>
  <c r="K718" i="1"/>
  <c r="BB717" i="1"/>
  <c r="Y718" i="1" l="1"/>
  <c r="N718" i="1"/>
  <c r="Q718" i="1" s="1"/>
  <c r="R718" i="1" s="1"/>
  <c r="O718" i="1"/>
  <c r="S718" i="1" s="1"/>
  <c r="T718" i="1" s="1"/>
  <c r="AR731" i="1"/>
  <c r="AU731" i="1" s="1"/>
  <c r="V718" i="1" l="1"/>
  <c r="AV731" i="1"/>
  <c r="AW731" i="1" s="1"/>
  <c r="AY731" i="1" s="1"/>
  <c r="AZ731" i="1" s="1"/>
  <c r="AE732" i="1"/>
  <c r="AF732" i="1" l="1"/>
  <c r="AQ732" i="1"/>
  <c r="AD732" i="1"/>
  <c r="L718" i="1"/>
  <c r="M718" i="1" s="1"/>
  <c r="W718" i="1"/>
  <c r="X718" i="1" s="1"/>
  <c r="Z718" i="1" s="1"/>
  <c r="AA718" i="1" s="1"/>
  <c r="AG732" i="1" l="1"/>
  <c r="AJ732" i="1" s="1"/>
  <c r="AK732" i="1" s="1"/>
  <c r="AM732" i="1"/>
  <c r="AX732" i="1"/>
  <c r="K719" i="1"/>
  <c r="BB718" i="1"/>
  <c r="O719" i="1" l="1"/>
  <c r="S719" i="1" s="1"/>
  <c r="T719" i="1" s="1"/>
  <c r="N719" i="1"/>
  <c r="Q719" i="1" s="1"/>
  <c r="R719" i="1" s="1"/>
  <c r="V719" i="1" s="1"/>
  <c r="Y719" i="1"/>
  <c r="AN732" i="1"/>
  <c r="AP732" i="1"/>
  <c r="L719" i="1" l="1"/>
  <c r="M719" i="1" s="1"/>
  <c r="W719" i="1"/>
  <c r="X719" i="1" s="1"/>
  <c r="Z719" i="1" s="1"/>
  <c r="AA719" i="1" s="1"/>
  <c r="AR732" i="1"/>
  <c r="AU732" i="1" s="1"/>
  <c r="AV732" i="1" l="1"/>
  <c r="AW732" i="1" s="1"/>
  <c r="AY732" i="1" s="1"/>
  <c r="AZ732" i="1" s="1"/>
  <c r="AE733" i="1"/>
  <c r="K720" i="1"/>
  <c r="BB719" i="1"/>
  <c r="O720" i="1" l="1"/>
  <c r="S720" i="1" s="1"/>
  <c r="T720" i="1" s="1"/>
  <c r="Y720" i="1"/>
  <c r="N720" i="1"/>
  <c r="Q720" i="1" s="1"/>
  <c r="R720" i="1" s="1"/>
  <c r="V720" i="1" s="1"/>
  <c r="AF733" i="1"/>
  <c r="AQ733" i="1"/>
  <c r="AD733" i="1"/>
  <c r="W720" i="1" l="1"/>
  <c r="X720" i="1" s="1"/>
  <c r="Z720" i="1" s="1"/>
  <c r="AA720" i="1" s="1"/>
  <c r="L720" i="1"/>
  <c r="M720" i="1" s="1"/>
  <c r="AX733" i="1"/>
  <c r="AG733" i="1"/>
  <c r="AJ733" i="1" s="1"/>
  <c r="AK733" i="1" s="1"/>
  <c r="AM733" i="1"/>
  <c r="AN733" i="1" l="1"/>
  <c r="AP733" i="1"/>
  <c r="AR733" i="1" s="1"/>
  <c r="AU733" i="1" s="1"/>
  <c r="K721" i="1"/>
  <c r="BB720" i="1"/>
  <c r="O721" i="1" l="1"/>
  <c r="S721" i="1" s="1"/>
  <c r="T721" i="1" s="1"/>
  <c r="Y721" i="1"/>
  <c r="N721" i="1"/>
  <c r="Q721" i="1" s="1"/>
  <c r="R721" i="1" s="1"/>
  <c r="V721" i="1" s="1"/>
  <c r="AE734" i="1"/>
  <c r="AV733" i="1"/>
  <c r="AW733" i="1" s="1"/>
  <c r="AY733" i="1" s="1"/>
  <c r="AZ733" i="1" s="1"/>
  <c r="AF734" i="1" l="1"/>
  <c r="AQ734" i="1"/>
  <c r="W721" i="1"/>
  <c r="X721" i="1" s="1"/>
  <c r="Z721" i="1" s="1"/>
  <c r="AA721" i="1" s="1"/>
  <c r="L721" i="1"/>
  <c r="M721" i="1" s="1"/>
  <c r="AD734" i="1"/>
  <c r="K722" i="1" l="1"/>
  <c r="BB721" i="1"/>
  <c r="AM734" i="1"/>
  <c r="AX734" i="1"/>
  <c r="AG734" i="1"/>
  <c r="AJ734" i="1" s="1"/>
  <c r="AK734" i="1" s="1"/>
  <c r="AN734" i="1" l="1"/>
  <c r="AP734" i="1"/>
  <c r="AR734" i="1" s="1"/>
  <c r="AU734" i="1" s="1"/>
  <c r="O722" i="1"/>
  <c r="S722" i="1" s="1"/>
  <c r="T722" i="1" s="1"/>
  <c r="N722" i="1"/>
  <c r="Q722" i="1" s="1"/>
  <c r="R722" i="1" s="1"/>
  <c r="Y722" i="1"/>
  <c r="AE735" i="1" l="1"/>
  <c r="AV734" i="1"/>
  <c r="AW734" i="1" s="1"/>
  <c r="AY734" i="1" s="1"/>
  <c r="AZ734" i="1" s="1"/>
  <c r="V722" i="1"/>
  <c r="W722" i="1" l="1"/>
  <c r="X722" i="1" s="1"/>
  <c r="Z722" i="1" s="1"/>
  <c r="AA722" i="1" s="1"/>
  <c r="L722" i="1"/>
  <c r="M722" i="1" s="1"/>
  <c r="AD735" i="1"/>
  <c r="AF735" i="1"/>
  <c r="AQ735" i="1"/>
  <c r="AM735" i="1" l="1"/>
  <c r="AG735" i="1"/>
  <c r="AJ735" i="1" s="1"/>
  <c r="AK735" i="1" s="1"/>
  <c r="AX735" i="1"/>
  <c r="K723" i="1"/>
  <c r="BB722" i="1"/>
  <c r="N723" i="1" l="1"/>
  <c r="Q723" i="1" s="1"/>
  <c r="R723" i="1" s="1"/>
  <c r="O723" i="1"/>
  <c r="S723" i="1" s="1"/>
  <c r="T723" i="1" s="1"/>
  <c r="Y723" i="1"/>
  <c r="AP735" i="1"/>
  <c r="AN735" i="1"/>
  <c r="V723" i="1" l="1"/>
  <c r="AR735" i="1"/>
  <c r="AU735" i="1" s="1"/>
  <c r="AV735" i="1" l="1"/>
  <c r="AW735" i="1" s="1"/>
  <c r="AY735" i="1" s="1"/>
  <c r="AZ735" i="1" s="1"/>
  <c r="AE736" i="1"/>
  <c r="L723" i="1"/>
  <c r="M723" i="1" s="1"/>
  <c r="W723" i="1"/>
  <c r="X723" i="1" s="1"/>
  <c r="Z723" i="1" s="1"/>
  <c r="AA723" i="1" s="1"/>
  <c r="K724" i="1" l="1"/>
  <c r="BB723" i="1"/>
  <c r="AF736" i="1"/>
  <c r="AQ736" i="1"/>
  <c r="AD736" i="1"/>
  <c r="AM736" i="1" l="1"/>
  <c r="AG736" i="1"/>
  <c r="AJ736" i="1" s="1"/>
  <c r="AK736" i="1" s="1"/>
  <c r="AX736" i="1"/>
  <c r="N724" i="1"/>
  <c r="Q724" i="1" s="1"/>
  <c r="R724" i="1" s="1"/>
  <c r="V724" i="1" s="1"/>
  <c r="Y724" i="1"/>
  <c r="O724" i="1"/>
  <c r="S724" i="1" s="1"/>
  <c r="T724" i="1" s="1"/>
  <c r="W724" i="1" l="1"/>
  <c r="X724" i="1" s="1"/>
  <c r="Z724" i="1" s="1"/>
  <c r="AA724" i="1" s="1"/>
  <c r="L724" i="1"/>
  <c r="M724" i="1" s="1"/>
  <c r="AN736" i="1"/>
  <c r="AP736" i="1"/>
  <c r="AR736" i="1" l="1"/>
  <c r="AU736" i="1" s="1"/>
  <c r="K725" i="1"/>
  <c r="BB724" i="1"/>
  <c r="O725" i="1" l="1"/>
  <c r="S725" i="1" s="1"/>
  <c r="T725" i="1" s="1"/>
  <c r="Y725" i="1"/>
  <c r="N725" i="1"/>
  <c r="Q725" i="1" s="1"/>
  <c r="R725" i="1" s="1"/>
  <c r="V725" i="1" s="1"/>
  <c r="AE737" i="1"/>
  <c r="AV736" i="1"/>
  <c r="AW736" i="1" s="1"/>
  <c r="AY736" i="1" s="1"/>
  <c r="AZ736" i="1" s="1"/>
  <c r="AQ737" i="1" l="1"/>
  <c r="AF737" i="1"/>
  <c r="W725" i="1"/>
  <c r="X725" i="1" s="1"/>
  <c r="Z725" i="1" s="1"/>
  <c r="AA725" i="1" s="1"/>
  <c r="L725" i="1"/>
  <c r="M725" i="1" s="1"/>
  <c r="AD737" i="1"/>
  <c r="K726" i="1" l="1"/>
  <c r="BB725" i="1"/>
  <c r="AM737" i="1"/>
  <c r="AX737" i="1"/>
  <c r="AG737" i="1"/>
  <c r="AJ737" i="1" s="1"/>
  <c r="AK737" i="1" s="1"/>
  <c r="AN737" i="1" l="1"/>
  <c r="AP737" i="1"/>
  <c r="AR737" i="1" s="1"/>
  <c r="AU737" i="1" s="1"/>
  <c r="N726" i="1"/>
  <c r="Q726" i="1" s="1"/>
  <c r="R726" i="1" s="1"/>
  <c r="O726" i="1"/>
  <c r="S726" i="1" s="1"/>
  <c r="T726" i="1" s="1"/>
  <c r="Y726" i="1"/>
  <c r="V726" i="1" l="1"/>
  <c r="AE738" i="1"/>
  <c r="AV737" i="1"/>
  <c r="AW737" i="1" s="1"/>
  <c r="AY737" i="1" s="1"/>
  <c r="AZ737" i="1" s="1"/>
  <c r="AD738" i="1" l="1"/>
  <c r="AQ738" i="1"/>
  <c r="AF738" i="1"/>
  <c r="W726" i="1"/>
  <c r="X726" i="1" s="1"/>
  <c r="Z726" i="1" s="1"/>
  <c r="AA726" i="1" s="1"/>
  <c r="L726" i="1"/>
  <c r="M726" i="1" s="1"/>
  <c r="K727" i="1" l="1"/>
  <c r="BB726" i="1"/>
  <c r="AG738" i="1"/>
  <c r="AJ738" i="1" s="1"/>
  <c r="AK738" i="1" s="1"/>
  <c r="AX738" i="1"/>
  <c r="AM738" i="1"/>
  <c r="AP738" i="1" l="1"/>
  <c r="AN738" i="1"/>
  <c r="O727" i="1"/>
  <c r="S727" i="1" s="1"/>
  <c r="T727" i="1" s="1"/>
  <c r="Y727" i="1"/>
  <c r="N727" i="1"/>
  <c r="Q727" i="1" s="1"/>
  <c r="R727" i="1" s="1"/>
  <c r="V727" i="1" s="1"/>
  <c r="W727" i="1" l="1"/>
  <c r="X727" i="1" s="1"/>
  <c r="Z727" i="1" s="1"/>
  <c r="AA727" i="1" s="1"/>
  <c r="L727" i="1"/>
  <c r="M727" i="1" s="1"/>
  <c r="AR738" i="1"/>
  <c r="AU738" i="1" s="1"/>
  <c r="AE739" i="1" l="1"/>
  <c r="AV738" i="1"/>
  <c r="AW738" i="1" s="1"/>
  <c r="AY738" i="1" s="1"/>
  <c r="AZ738" i="1" s="1"/>
  <c r="K728" i="1"/>
  <c r="BB727" i="1"/>
  <c r="O728" i="1" l="1"/>
  <c r="S728" i="1" s="1"/>
  <c r="T728" i="1" s="1"/>
  <c r="N728" i="1"/>
  <c r="Q728" i="1" s="1"/>
  <c r="R728" i="1" s="1"/>
  <c r="V728" i="1" s="1"/>
  <c r="Y728" i="1"/>
  <c r="AD739" i="1"/>
  <c r="AQ739" i="1"/>
  <c r="AF739" i="1"/>
  <c r="AM739" i="1" l="1"/>
  <c r="AG739" i="1"/>
  <c r="AJ739" i="1" s="1"/>
  <c r="AK739" i="1" s="1"/>
  <c r="AX739" i="1"/>
  <c r="L728" i="1"/>
  <c r="M728" i="1" s="1"/>
  <c r="W728" i="1"/>
  <c r="X728" i="1" s="1"/>
  <c r="Z728" i="1" s="1"/>
  <c r="AA728" i="1" s="1"/>
  <c r="K729" i="1" l="1"/>
  <c r="BB728" i="1"/>
  <c r="AN739" i="1"/>
  <c r="AP739" i="1"/>
  <c r="N729" i="1" l="1"/>
  <c r="Q729" i="1" s="1"/>
  <c r="R729" i="1" s="1"/>
  <c r="O729" i="1"/>
  <c r="S729" i="1" s="1"/>
  <c r="T729" i="1" s="1"/>
  <c r="Y729" i="1"/>
  <c r="AR739" i="1"/>
  <c r="AU739" i="1" s="1"/>
  <c r="AE740" i="1" l="1"/>
  <c r="AV739" i="1"/>
  <c r="AW739" i="1" s="1"/>
  <c r="AY739" i="1" s="1"/>
  <c r="AZ739" i="1" s="1"/>
  <c r="V729" i="1"/>
  <c r="L729" i="1" l="1"/>
  <c r="M729" i="1" s="1"/>
  <c r="W729" i="1"/>
  <c r="X729" i="1" s="1"/>
  <c r="Z729" i="1" s="1"/>
  <c r="AA729" i="1" s="1"/>
  <c r="AD740" i="1"/>
  <c r="AF740" i="1"/>
  <c r="AQ740" i="1"/>
  <c r="AG740" i="1" l="1"/>
  <c r="AJ740" i="1" s="1"/>
  <c r="AK740" i="1" s="1"/>
  <c r="AM740" i="1"/>
  <c r="AX740" i="1"/>
  <c r="K730" i="1"/>
  <c r="BB729" i="1"/>
  <c r="O730" i="1" l="1"/>
  <c r="S730" i="1" s="1"/>
  <c r="T730" i="1" s="1"/>
  <c r="Y730" i="1"/>
  <c r="N730" i="1"/>
  <c r="Q730" i="1" s="1"/>
  <c r="R730" i="1" s="1"/>
  <c r="V730" i="1" s="1"/>
  <c r="AN740" i="1"/>
  <c r="AP740" i="1"/>
  <c r="L730" i="1" l="1"/>
  <c r="M730" i="1" s="1"/>
  <c r="W730" i="1"/>
  <c r="X730" i="1" s="1"/>
  <c r="Z730" i="1" s="1"/>
  <c r="AA730" i="1" s="1"/>
  <c r="AR740" i="1"/>
  <c r="AU740" i="1" s="1"/>
  <c r="AE741" i="1" l="1"/>
  <c r="AV740" i="1"/>
  <c r="AW740" i="1" s="1"/>
  <c r="AY740" i="1" s="1"/>
  <c r="AZ740" i="1" s="1"/>
  <c r="K731" i="1"/>
  <c r="BB730" i="1"/>
  <c r="AD741" i="1" l="1"/>
  <c r="Y731" i="1"/>
  <c r="O731" i="1"/>
  <c r="S731" i="1" s="1"/>
  <c r="T731" i="1" s="1"/>
  <c r="N731" i="1"/>
  <c r="Q731" i="1" s="1"/>
  <c r="R731" i="1" s="1"/>
  <c r="AF741" i="1"/>
  <c r="AQ741" i="1"/>
  <c r="V731" i="1" l="1"/>
  <c r="AG741" i="1"/>
  <c r="AJ741" i="1" s="1"/>
  <c r="AK741" i="1" s="1"/>
  <c r="AX741" i="1"/>
  <c r="AM741" i="1"/>
  <c r="AP741" i="1" l="1"/>
  <c r="AR741" i="1" s="1"/>
  <c r="AU741" i="1" s="1"/>
  <c r="AN741" i="1"/>
  <c r="L731" i="1"/>
  <c r="M731" i="1" s="1"/>
  <c r="W731" i="1"/>
  <c r="X731" i="1" s="1"/>
  <c r="Z731" i="1" s="1"/>
  <c r="AA731" i="1" s="1"/>
  <c r="AE742" i="1" l="1"/>
  <c r="AV741" i="1"/>
  <c r="AW741" i="1" s="1"/>
  <c r="AY741" i="1" s="1"/>
  <c r="AZ741" i="1" s="1"/>
  <c r="K732" i="1"/>
  <c r="BB731" i="1"/>
  <c r="N732" i="1" l="1"/>
  <c r="Q732" i="1" s="1"/>
  <c r="R732" i="1" s="1"/>
  <c r="O732" i="1"/>
  <c r="S732" i="1" s="1"/>
  <c r="T732" i="1" s="1"/>
  <c r="Y732" i="1"/>
  <c r="AD742" i="1"/>
  <c r="AF742" i="1"/>
  <c r="AQ742" i="1"/>
  <c r="AG742" i="1" l="1"/>
  <c r="AJ742" i="1" s="1"/>
  <c r="AK742" i="1" s="1"/>
  <c r="AX742" i="1"/>
  <c r="AM742" i="1"/>
  <c r="V732" i="1"/>
  <c r="W732" i="1" l="1"/>
  <c r="X732" i="1" s="1"/>
  <c r="Z732" i="1" s="1"/>
  <c r="AA732" i="1" s="1"/>
  <c r="L732" i="1"/>
  <c r="M732" i="1" s="1"/>
  <c r="AN742" i="1"/>
  <c r="AP742" i="1"/>
  <c r="AR742" i="1" s="1"/>
  <c r="AU742" i="1" s="1"/>
  <c r="AV742" i="1" l="1"/>
  <c r="AW742" i="1" s="1"/>
  <c r="AY742" i="1" s="1"/>
  <c r="AZ742" i="1" s="1"/>
  <c r="AE743" i="1"/>
  <c r="K733" i="1"/>
  <c r="BB732" i="1"/>
  <c r="AF743" i="1" l="1"/>
  <c r="AQ743" i="1"/>
  <c r="Y733" i="1"/>
  <c r="O733" i="1"/>
  <c r="S733" i="1" s="1"/>
  <c r="T733" i="1" s="1"/>
  <c r="N733" i="1"/>
  <c r="Q733" i="1" s="1"/>
  <c r="R733" i="1" s="1"/>
  <c r="AD743" i="1"/>
  <c r="AX743" i="1" l="1"/>
  <c r="AM743" i="1"/>
  <c r="AG743" i="1"/>
  <c r="AJ743" i="1" s="1"/>
  <c r="AK743" i="1" s="1"/>
  <c r="V733" i="1"/>
  <c r="L733" i="1" l="1"/>
  <c r="M733" i="1" s="1"/>
  <c r="W733" i="1"/>
  <c r="X733" i="1" s="1"/>
  <c r="Z733" i="1" s="1"/>
  <c r="AA733" i="1" s="1"/>
  <c r="AN743" i="1"/>
  <c r="AP743" i="1"/>
  <c r="AR743" i="1" s="1"/>
  <c r="AU743" i="1" s="1"/>
  <c r="K734" i="1" l="1"/>
  <c r="BB733" i="1"/>
  <c r="AE744" i="1"/>
  <c r="AV743" i="1"/>
  <c r="AW743" i="1" s="1"/>
  <c r="AY743" i="1" s="1"/>
  <c r="AZ743" i="1" s="1"/>
  <c r="AF744" i="1" l="1"/>
  <c r="AQ744" i="1"/>
  <c r="AD744" i="1"/>
  <c r="Y734" i="1"/>
  <c r="O734" i="1"/>
  <c r="S734" i="1" s="1"/>
  <c r="T734" i="1" s="1"/>
  <c r="N734" i="1"/>
  <c r="Q734" i="1" s="1"/>
  <c r="R734" i="1" s="1"/>
  <c r="V734" i="1" l="1"/>
  <c r="AM744" i="1"/>
  <c r="AX744" i="1"/>
  <c r="AG744" i="1"/>
  <c r="AJ744" i="1" s="1"/>
  <c r="AK744" i="1" s="1"/>
  <c r="AP744" i="1" l="1"/>
  <c r="AN744" i="1"/>
  <c r="L734" i="1"/>
  <c r="M734" i="1" s="1"/>
  <c r="W734" i="1"/>
  <c r="X734" i="1" s="1"/>
  <c r="Z734" i="1" s="1"/>
  <c r="AA734" i="1" s="1"/>
  <c r="AR744" i="1" l="1"/>
  <c r="AU744" i="1" s="1"/>
  <c r="K735" i="1"/>
  <c r="BB734" i="1"/>
  <c r="O735" i="1" l="1"/>
  <c r="S735" i="1" s="1"/>
  <c r="T735" i="1" s="1"/>
  <c r="N735" i="1"/>
  <c r="Q735" i="1" s="1"/>
  <c r="R735" i="1" s="1"/>
  <c r="V735" i="1" s="1"/>
  <c r="Y735" i="1"/>
  <c r="AE745" i="1"/>
  <c r="AV744" i="1"/>
  <c r="AW744" i="1" s="1"/>
  <c r="AY744" i="1" s="1"/>
  <c r="AZ744" i="1" s="1"/>
  <c r="AF745" i="1" l="1"/>
  <c r="AQ745" i="1"/>
  <c r="L735" i="1"/>
  <c r="M735" i="1" s="1"/>
  <c r="W735" i="1"/>
  <c r="X735" i="1" s="1"/>
  <c r="Z735" i="1" s="1"/>
  <c r="AA735" i="1" s="1"/>
  <c r="AD745" i="1"/>
  <c r="K736" i="1" l="1"/>
  <c r="BB735" i="1"/>
  <c r="AX745" i="1"/>
  <c r="AM745" i="1"/>
  <c r="AG745" i="1"/>
  <c r="AJ745" i="1" s="1"/>
  <c r="AK745" i="1" s="1"/>
  <c r="AN745" i="1" l="1"/>
  <c r="AP745" i="1"/>
  <c r="AR745" i="1" s="1"/>
  <c r="AU745" i="1"/>
  <c r="O736" i="1"/>
  <c r="S736" i="1" s="1"/>
  <c r="T736" i="1" s="1"/>
  <c r="Y736" i="1"/>
  <c r="N736" i="1"/>
  <c r="Q736" i="1" s="1"/>
  <c r="R736" i="1" s="1"/>
  <c r="AV745" i="1" l="1"/>
  <c r="AW745" i="1" s="1"/>
  <c r="AY745" i="1" s="1"/>
  <c r="AZ745" i="1" s="1"/>
  <c r="AE746" i="1"/>
  <c r="V736" i="1"/>
  <c r="L736" i="1" l="1"/>
  <c r="M736" i="1" s="1"/>
  <c r="W736" i="1"/>
  <c r="X736" i="1" s="1"/>
  <c r="Z736" i="1" s="1"/>
  <c r="AA736" i="1" s="1"/>
  <c r="AF746" i="1"/>
  <c r="AQ746" i="1"/>
  <c r="AD746" i="1"/>
  <c r="K737" i="1" l="1"/>
  <c r="BB736" i="1"/>
  <c r="AM746" i="1"/>
  <c r="AG746" i="1"/>
  <c r="AJ746" i="1" s="1"/>
  <c r="AK746" i="1" s="1"/>
  <c r="AX746" i="1"/>
  <c r="AP746" i="1" l="1"/>
  <c r="AR746" i="1" s="1"/>
  <c r="AU746" i="1" s="1"/>
  <c r="AN746" i="1"/>
  <c r="N737" i="1"/>
  <c r="Q737" i="1" s="1"/>
  <c r="R737" i="1" s="1"/>
  <c r="V737" i="1" s="1"/>
  <c r="O737" i="1"/>
  <c r="S737" i="1" s="1"/>
  <c r="T737" i="1" s="1"/>
  <c r="Y737" i="1"/>
  <c r="AV746" i="1" l="1"/>
  <c r="AW746" i="1" s="1"/>
  <c r="AY746" i="1" s="1"/>
  <c r="AZ746" i="1" s="1"/>
  <c r="AE747" i="1"/>
  <c r="L737" i="1"/>
  <c r="M737" i="1" s="1"/>
  <c r="W737" i="1"/>
  <c r="X737" i="1" s="1"/>
  <c r="Z737" i="1" s="1"/>
  <c r="AA737" i="1" s="1"/>
  <c r="K738" i="1" l="1"/>
  <c r="BB737" i="1"/>
  <c r="AF747" i="1"/>
  <c r="AQ747" i="1"/>
  <c r="AD747" i="1"/>
  <c r="AG747" i="1" l="1"/>
  <c r="AJ747" i="1" s="1"/>
  <c r="AK747" i="1" s="1"/>
  <c r="AX747" i="1"/>
  <c r="AM747" i="1"/>
  <c r="O738" i="1"/>
  <c r="S738" i="1" s="1"/>
  <c r="T738" i="1" s="1"/>
  <c r="Y738" i="1"/>
  <c r="N738" i="1"/>
  <c r="Q738" i="1" s="1"/>
  <c r="R738" i="1" s="1"/>
  <c r="AN747" i="1" l="1"/>
  <c r="AP747" i="1"/>
  <c r="AR747" i="1" s="1"/>
  <c r="AU747" i="1" s="1"/>
  <c r="V738" i="1"/>
  <c r="AE748" i="1" l="1"/>
  <c r="AV747" i="1"/>
  <c r="AW747" i="1" s="1"/>
  <c r="AY747" i="1" s="1"/>
  <c r="AZ747" i="1" s="1"/>
  <c r="W738" i="1"/>
  <c r="X738" i="1" s="1"/>
  <c r="Z738" i="1" s="1"/>
  <c r="AA738" i="1" s="1"/>
  <c r="L738" i="1"/>
  <c r="M738" i="1" s="1"/>
  <c r="K739" i="1" l="1"/>
  <c r="BB738" i="1"/>
  <c r="AD748" i="1"/>
  <c r="AF748" i="1"/>
  <c r="AQ748" i="1"/>
  <c r="AG748" i="1" l="1"/>
  <c r="AJ748" i="1" s="1"/>
  <c r="AK748" i="1" s="1"/>
  <c r="AM748" i="1"/>
  <c r="AX748" i="1"/>
  <c r="O739" i="1"/>
  <c r="S739" i="1" s="1"/>
  <c r="T739" i="1" s="1"/>
  <c r="N739" i="1"/>
  <c r="Q739" i="1" s="1"/>
  <c r="R739" i="1" s="1"/>
  <c r="Y739" i="1"/>
  <c r="AN748" i="1" l="1"/>
  <c r="AP748" i="1"/>
  <c r="AR748" i="1" s="1"/>
  <c r="AU748" i="1" s="1"/>
  <c r="V739" i="1"/>
  <c r="AV748" i="1" l="1"/>
  <c r="AW748" i="1" s="1"/>
  <c r="AY748" i="1" s="1"/>
  <c r="AZ748" i="1" s="1"/>
  <c r="AE749" i="1"/>
  <c r="W739" i="1"/>
  <c r="X739" i="1" s="1"/>
  <c r="Z739" i="1" s="1"/>
  <c r="AA739" i="1" s="1"/>
  <c r="L739" i="1"/>
  <c r="M739" i="1" s="1"/>
  <c r="K740" i="1" l="1"/>
  <c r="BB739" i="1"/>
  <c r="AF749" i="1"/>
  <c r="AQ749" i="1"/>
  <c r="AD749" i="1"/>
  <c r="AG749" i="1" l="1"/>
  <c r="AJ749" i="1" s="1"/>
  <c r="AK749" i="1" s="1"/>
  <c r="AM749" i="1"/>
  <c r="AX749" i="1"/>
  <c r="N740" i="1"/>
  <c r="Q740" i="1" s="1"/>
  <c r="R740" i="1" s="1"/>
  <c r="V740" i="1" s="1"/>
  <c r="Y740" i="1"/>
  <c r="O740" i="1"/>
  <c r="S740" i="1" s="1"/>
  <c r="T740" i="1" s="1"/>
  <c r="W740" i="1" l="1"/>
  <c r="X740" i="1" s="1"/>
  <c r="Z740" i="1" s="1"/>
  <c r="AA740" i="1" s="1"/>
  <c r="L740" i="1"/>
  <c r="M740" i="1" s="1"/>
  <c r="AN749" i="1"/>
  <c r="AP749" i="1"/>
  <c r="AR749" i="1" s="1"/>
  <c r="AU749" i="1" s="1"/>
  <c r="AE750" i="1" l="1"/>
  <c r="AV749" i="1"/>
  <c r="AW749" i="1" s="1"/>
  <c r="AY749" i="1" s="1"/>
  <c r="AZ749" i="1" s="1"/>
  <c r="K741" i="1"/>
  <c r="BB740" i="1"/>
  <c r="Y741" i="1" l="1"/>
  <c r="O741" i="1"/>
  <c r="S741" i="1" s="1"/>
  <c r="T741" i="1" s="1"/>
  <c r="N741" i="1"/>
  <c r="Q741" i="1" s="1"/>
  <c r="R741" i="1" s="1"/>
  <c r="V741" i="1" s="1"/>
  <c r="AD750" i="1"/>
  <c r="AF750" i="1"/>
  <c r="AQ750" i="1"/>
  <c r="AG750" i="1" l="1"/>
  <c r="AJ750" i="1" s="1"/>
  <c r="AK750" i="1" s="1"/>
  <c r="AX750" i="1"/>
  <c r="AM750" i="1"/>
  <c r="L741" i="1"/>
  <c r="M741" i="1" s="1"/>
  <c r="W741" i="1"/>
  <c r="X741" i="1" s="1"/>
  <c r="Z741" i="1" s="1"/>
  <c r="AA741" i="1" s="1"/>
  <c r="AN750" i="1" l="1"/>
  <c r="AP750" i="1"/>
  <c r="AR750" i="1" s="1"/>
  <c r="AU750" i="1" s="1"/>
  <c r="K742" i="1"/>
  <c r="BB741" i="1"/>
  <c r="AE751" i="1" l="1"/>
  <c r="AV750" i="1"/>
  <c r="AW750" i="1" s="1"/>
  <c r="AY750" i="1" s="1"/>
  <c r="AZ750" i="1" s="1"/>
  <c r="O742" i="1"/>
  <c r="S742" i="1" s="1"/>
  <c r="T742" i="1" s="1"/>
  <c r="N742" i="1"/>
  <c r="Q742" i="1" s="1"/>
  <c r="R742" i="1" s="1"/>
  <c r="V742" i="1" s="1"/>
  <c r="Y742" i="1"/>
  <c r="L742" i="1" l="1"/>
  <c r="M742" i="1" s="1"/>
  <c r="W742" i="1"/>
  <c r="X742" i="1" s="1"/>
  <c r="Z742" i="1" s="1"/>
  <c r="AA742" i="1" s="1"/>
  <c r="AD751" i="1"/>
  <c r="AQ751" i="1"/>
  <c r="AF751" i="1"/>
  <c r="AM751" i="1" l="1"/>
  <c r="AG751" i="1"/>
  <c r="AJ751" i="1" s="1"/>
  <c r="AK751" i="1" s="1"/>
  <c r="AX751" i="1"/>
  <c r="K743" i="1"/>
  <c r="BB742" i="1"/>
  <c r="O743" i="1" l="1"/>
  <c r="S743" i="1" s="1"/>
  <c r="T743" i="1" s="1"/>
  <c r="N743" i="1"/>
  <c r="Q743" i="1" s="1"/>
  <c r="R743" i="1" s="1"/>
  <c r="V743" i="1" s="1"/>
  <c r="Y743" i="1"/>
  <c r="AP751" i="1"/>
  <c r="AN751" i="1"/>
  <c r="W743" i="1" l="1"/>
  <c r="X743" i="1" s="1"/>
  <c r="Z743" i="1" s="1"/>
  <c r="AA743" i="1" s="1"/>
  <c r="L743" i="1"/>
  <c r="M743" i="1" s="1"/>
  <c r="AR751" i="1"/>
  <c r="AU751" i="1" s="1"/>
  <c r="AV751" i="1" l="1"/>
  <c r="AW751" i="1" s="1"/>
  <c r="AY751" i="1" s="1"/>
  <c r="AZ751" i="1" s="1"/>
  <c r="AE752" i="1"/>
  <c r="K744" i="1"/>
  <c r="BB743" i="1"/>
  <c r="Y744" i="1" l="1"/>
  <c r="N744" i="1"/>
  <c r="Q744" i="1" s="1"/>
  <c r="R744" i="1" s="1"/>
  <c r="O744" i="1"/>
  <c r="S744" i="1" s="1"/>
  <c r="T744" i="1" s="1"/>
  <c r="AF752" i="1"/>
  <c r="AQ752" i="1"/>
  <c r="AD752" i="1"/>
  <c r="V744" i="1" l="1"/>
  <c r="AX752" i="1"/>
  <c r="AM752" i="1"/>
  <c r="AG752" i="1"/>
  <c r="AJ752" i="1" s="1"/>
  <c r="AK752" i="1" s="1"/>
  <c r="AN752" i="1" l="1"/>
  <c r="AP752" i="1"/>
  <c r="AR752" i="1" s="1"/>
  <c r="AU752" i="1" s="1"/>
  <c r="W744" i="1"/>
  <c r="X744" i="1" s="1"/>
  <c r="Z744" i="1" s="1"/>
  <c r="AA744" i="1" s="1"/>
  <c r="L744" i="1"/>
  <c r="M744" i="1" s="1"/>
  <c r="AV752" i="1" l="1"/>
  <c r="AW752" i="1" s="1"/>
  <c r="AY752" i="1" s="1"/>
  <c r="AZ752" i="1" s="1"/>
  <c r="AE753" i="1"/>
  <c r="K745" i="1"/>
  <c r="BB744" i="1"/>
  <c r="Y745" i="1" l="1"/>
  <c r="O745" i="1"/>
  <c r="S745" i="1" s="1"/>
  <c r="T745" i="1" s="1"/>
  <c r="N745" i="1"/>
  <c r="Q745" i="1" s="1"/>
  <c r="R745" i="1" s="1"/>
  <c r="V745" i="1" s="1"/>
  <c r="AF753" i="1"/>
  <c r="AQ753" i="1"/>
  <c r="AD753" i="1"/>
  <c r="W745" i="1" l="1"/>
  <c r="X745" i="1" s="1"/>
  <c r="Z745" i="1" s="1"/>
  <c r="AA745" i="1" s="1"/>
  <c r="L745" i="1"/>
  <c r="M745" i="1" s="1"/>
  <c r="AG753" i="1"/>
  <c r="AJ753" i="1" s="1"/>
  <c r="AK753" i="1" s="1"/>
  <c r="AM753" i="1"/>
  <c r="AX753" i="1"/>
  <c r="AN753" i="1" l="1"/>
  <c r="AP753" i="1"/>
  <c r="AR753" i="1" s="1"/>
  <c r="AU753" i="1" s="1"/>
  <c r="K746" i="1"/>
  <c r="BB745" i="1"/>
  <c r="AE754" i="1" l="1"/>
  <c r="AV753" i="1"/>
  <c r="AW753" i="1" s="1"/>
  <c r="AY753" i="1" s="1"/>
  <c r="AZ753" i="1" s="1"/>
  <c r="O746" i="1"/>
  <c r="S746" i="1" s="1"/>
  <c r="T746" i="1" s="1"/>
  <c r="N746" i="1"/>
  <c r="Q746" i="1" s="1"/>
  <c r="R746" i="1" s="1"/>
  <c r="V746" i="1" s="1"/>
  <c r="Y746" i="1"/>
  <c r="AD754" i="1" l="1"/>
  <c r="W746" i="1"/>
  <c r="X746" i="1" s="1"/>
  <c r="Z746" i="1" s="1"/>
  <c r="AA746" i="1" s="1"/>
  <c r="L746" i="1"/>
  <c r="M746" i="1" s="1"/>
  <c r="AQ754" i="1"/>
  <c r="AF754" i="1"/>
  <c r="K747" i="1" l="1"/>
  <c r="BB746" i="1"/>
  <c r="AX754" i="1"/>
  <c r="AM754" i="1"/>
  <c r="AG754" i="1"/>
  <c r="AJ754" i="1" s="1"/>
  <c r="AK754" i="1" s="1"/>
  <c r="AP754" i="1" l="1"/>
  <c r="AR754" i="1" s="1"/>
  <c r="AU754" i="1" s="1"/>
  <c r="AN754" i="1"/>
  <c r="Y747" i="1"/>
  <c r="O747" i="1"/>
  <c r="S747" i="1" s="1"/>
  <c r="T747" i="1" s="1"/>
  <c r="N747" i="1"/>
  <c r="Q747" i="1" s="1"/>
  <c r="R747" i="1" s="1"/>
  <c r="AV754" i="1" l="1"/>
  <c r="AW754" i="1" s="1"/>
  <c r="AY754" i="1" s="1"/>
  <c r="AZ754" i="1" s="1"/>
  <c r="AE755" i="1"/>
  <c r="V747" i="1"/>
  <c r="AF755" i="1" l="1"/>
  <c r="AQ755" i="1"/>
  <c r="W747" i="1"/>
  <c r="X747" i="1" s="1"/>
  <c r="Z747" i="1" s="1"/>
  <c r="AA747" i="1" s="1"/>
  <c r="L747" i="1"/>
  <c r="M747" i="1" s="1"/>
  <c r="AD755" i="1"/>
  <c r="K748" i="1" l="1"/>
  <c r="BB747" i="1"/>
  <c r="AM755" i="1"/>
  <c r="AG755" i="1"/>
  <c r="AJ755" i="1" s="1"/>
  <c r="AK755" i="1" s="1"/>
  <c r="AX755" i="1"/>
  <c r="AP755" i="1" l="1"/>
  <c r="AN755" i="1"/>
  <c r="Y748" i="1"/>
  <c r="N748" i="1"/>
  <c r="Q748" i="1" s="1"/>
  <c r="R748" i="1" s="1"/>
  <c r="O748" i="1"/>
  <c r="S748" i="1" s="1"/>
  <c r="T748" i="1" s="1"/>
  <c r="V748" i="1" l="1"/>
  <c r="AR755" i="1"/>
  <c r="AU755" i="1" s="1"/>
  <c r="AE756" i="1" l="1"/>
  <c r="AV755" i="1"/>
  <c r="AW755" i="1" s="1"/>
  <c r="AY755" i="1" s="1"/>
  <c r="AZ755" i="1" s="1"/>
  <c r="W748" i="1"/>
  <c r="X748" i="1" s="1"/>
  <c r="Z748" i="1" s="1"/>
  <c r="AA748" i="1" s="1"/>
  <c r="L748" i="1"/>
  <c r="M748" i="1" s="1"/>
  <c r="AD756" i="1" l="1"/>
  <c r="K749" i="1"/>
  <c r="BB748" i="1"/>
  <c r="AF756" i="1"/>
  <c r="AQ756" i="1"/>
  <c r="O749" i="1" l="1"/>
  <c r="S749" i="1" s="1"/>
  <c r="T749" i="1" s="1"/>
  <c r="N749" i="1"/>
  <c r="Q749" i="1" s="1"/>
  <c r="R749" i="1" s="1"/>
  <c r="V749" i="1" s="1"/>
  <c r="Y749" i="1"/>
  <c r="AX756" i="1"/>
  <c r="AG756" i="1"/>
  <c r="AJ756" i="1" s="1"/>
  <c r="AK756" i="1" s="1"/>
  <c r="AM756" i="1"/>
  <c r="AN756" i="1" l="1"/>
  <c r="AP756" i="1"/>
  <c r="AR756" i="1" s="1"/>
  <c r="AU756" i="1" s="1"/>
  <c r="W749" i="1"/>
  <c r="X749" i="1" s="1"/>
  <c r="Z749" i="1" s="1"/>
  <c r="AA749" i="1" s="1"/>
  <c r="L749" i="1"/>
  <c r="M749" i="1" s="1"/>
  <c r="AE757" i="1" l="1"/>
  <c r="AV756" i="1"/>
  <c r="AW756" i="1" s="1"/>
  <c r="AY756" i="1" s="1"/>
  <c r="AZ756" i="1" s="1"/>
  <c r="K750" i="1"/>
  <c r="BB749" i="1"/>
  <c r="N750" i="1" l="1"/>
  <c r="Q750" i="1" s="1"/>
  <c r="R750" i="1" s="1"/>
  <c r="Y750" i="1"/>
  <c r="O750" i="1"/>
  <c r="S750" i="1" s="1"/>
  <c r="T750" i="1" s="1"/>
  <c r="AD757" i="1"/>
  <c r="AF757" i="1"/>
  <c r="AQ757" i="1"/>
  <c r="AM757" i="1" l="1"/>
  <c r="AX757" i="1"/>
  <c r="AG757" i="1"/>
  <c r="AJ757" i="1" s="1"/>
  <c r="AK757" i="1" s="1"/>
  <c r="V750" i="1"/>
  <c r="L750" i="1" l="1"/>
  <c r="M750" i="1" s="1"/>
  <c r="W750" i="1"/>
  <c r="X750" i="1" s="1"/>
  <c r="Z750" i="1" s="1"/>
  <c r="AA750" i="1" s="1"/>
  <c r="AN757" i="1"/>
  <c r="AP757" i="1"/>
  <c r="K751" i="1" l="1"/>
  <c r="BB750" i="1"/>
  <c r="AR757" i="1"/>
  <c r="AU757" i="1" s="1"/>
  <c r="AE758" i="1" l="1"/>
  <c r="AV757" i="1"/>
  <c r="AW757" i="1" s="1"/>
  <c r="AY757" i="1" s="1"/>
  <c r="AZ757" i="1" s="1"/>
  <c r="Y751" i="1"/>
  <c r="O751" i="1"/>
  <c r="S751" i="1" s="1"/>
  <c r="T751" i="1" s="1"/>
  <c r="N751" i="1"/>
  <c r="Q751" i="1" s="1"/>
  <c r="R751" i="1" s="1"/>
  <c r="AD758" i="1" l="1"/>
  <c r="V751" i="1"/>
  <c r="AF758" i="1"/>
  <c r="AQ758" i="1"/>
  <c r="W751" i="1" l="1"/>
  <c r="X751" i="1" s="1"/>
  <c r="Z751" i="1" s="1"/>
  <c r="AA751" i="1" s="1"/>
  <c r="L751" i="1"/>
  <c r="M751" i="1" s="1"/>
  <c r="AG758" i="1"/>
  <c r="AJ758" i="1" s="1"/>
  <c r="AK758" i="1" s="1"/>
  <c r="AM758" i="1"/>
  <c r="AX758" i="1"/>
  <c r="AN758" i="1" l="1"/>
  <c r="AP758" i="1"/>
  <c r="AR758" i="1" s="1"/>
  <c r="AU758" i="1" s="1"/>
  <c r="K752" i="1"/>
  <c r="BB751" i="1"/>
  <c r="AV758" i="1" l="1"/>
  <c r="AW758" i="1" s="1"/>
  <c r="AY758" i="1" s="1"/>
  <c r="AZ758" i="1" s="1"/>
  <c r="AE759" i="1"/>
  <c r="Y752" i="1"/>
  <c r="O752" i="1"/>
  <c r="S752" i="1" s="1"/>
  <c r="T752" i="1" s="1"/>
  <c r="N752" i="1"/>
  <c r="Q752" i="1" s="1"/>
  <c r="R752" i="1" s="1"/>
  <c r="AQ759" i="1" l="1"/>
  <c r="AF759" i="1"/>
  <c r="V752" i="1"/>
  <c r="AD759" i="1"/>
  <c r="AM759" i="1" l="1"/>
  <c r="AX759" i="1"/>
  <c r="AG759" i="1"/>
  <c r="AJ759" i="1" s="1"/>
  <c r="AK759" i="1" s="1"/>
  <c r="L752" i="1"/>
  <c r="M752" i="1" s="1"/>
  <c r="W752" i="1"/>
  <c r="X752" i="1" s="1"/>
  <c r="Z752" i="1" s="1"/>
  <c r="AA752" i="1" s="1"/>
  <c r="K753" i="1" l="1"/>
  <c r="BB752" i="1"/>
  <c r="AN759" i="1"/>
  <c r="AP759" i="1"/>
  <c r="N753" i="1" l="1"/>
  <c r="Q753" i="1" s="1"/>
  <c r="R753" i="1" s="1"/>
  <c r="Y753" i="1"/>
  <c r="O753" i="1"/>
  <c r="S753" i="1" s="1"/>
  <c r="T753" i="1" s="1"/>
  <c r="AR759" i="1"/>
  <c r="AU759" i="1" s="1"/>
  <c r="AE760" i="1" l="1"/>
  <c r="AV759" i="1"/>
  <c r="AW759" i="1" s="1"/>
  <c r="AY759" i="1" s="1"/>
  <c r="AZ759" i="1" s="1"/>
  <c r="V753" i="1"/>
  <c r="L753" i="1" l="1"/>
  <c r="M753" i="1" s="1"/>
  <c r="W753" i="1"/>
  <c r="X753" i="1" s="1"/>
  <c r="Z753" i="1" s="1"/>
  <c r="AA753" i="1" s="1"/>
  <c r="AD760" i="1"/>
  <c r="AQ760" i="1"/>
  <c r="AF760" i="1"/>
  <c r="AX760" i="1" l="1"/>
  <c r="AM760" i="1"/>
  <c r="AG760" i="1"/>
  <c r="AJ760" i="1" s="1"/>
  <c r="AK760" i="1" s="1"/>
  <c r="K754" i="1"/>
  <c r="BB753" i="1"/>
  <c r="N754" i="1" l="1"/>
  <c r="Q754" i="1" s="1"/>
  <c r="R754" i="1" s="1"/>
  <c r="Y754" i="1"/>
  <c r="O754" i="1"/>
  <c r="S754" i="1" s="1"/>
  <c r="T754" i="1" s="1"/>
  <c r="AP760" i="1"/>
  <c r="AR760" i="1" s="1"/>
  <c r="AU760" i="1" s="1"/>
  <c r="AN760" i="1"/>
  <c r="AE761" i="1" l="1"/>
  <c r="AV760" i="1"/>
  <c r="AW760" i="1" s="1"/>
  <c r="AY760" i="1" s="1"/>
  <c r="AZ760" i="1" s="1"/>
  <c r="V754" i="1"/>
  <c r="AD761" i="1" l="1"/>
  <c r="W754" i="1"/>
  <c r="X754" i="1" s="1"/>
  <c r="Z754" i="1" s="1"/>
  <c r="AA754" i="1" s="1"/>
  <c r="L754" i="1"/>
  <c r="M754" i="1" s="1"/>
  <c r="AF761" i="1"/>
  <c r="AQ761" i="1"/>
  <c r="K755" i="1" l="1"/>
  <c r="BB754" i="1"/>
  <c r="AG761" i="1"/>
  <c r="AJ761" i="1" s="1"/>
  <c r="AK761" i="1" s="1"/>
  <c r="AM761" i="1"/>
  <c r="AX761" i="1"/>
  <c r="AP761" i="1" l="1"/>
  <c r="AN761" i="1"/>
  <c r="O755" i="1"/>
  <c r="S755" i="1" s="1"/>
  <c r="T755" i="1" s="1"/>
  <c r="Y755" i="1"/>
  <c r="N755" i="1"/>
  <c r="Q755" i="1" s="1"/>
  <c r="R755" i="1" s="1"/>
  <c r="V755" i="1" l="1"/>
  <c r="AR761" i="1"/>
  <c r="AU761" i="1" s="1"/>
  <c r="AE762" i="1" l="1"/>
  <c r="AV761" i="1"/>
  <c r="AW761" i="1" s="1"/>
  <c r="AY761" i="1" s="1"/>
  <c r="AZ761" i="1" s="1"/>
  <c r="L755" i="1"/>
  <c r="M755" i="1" s="1"/>
  <c r="W755" i="1"/>
  <c r="X755" i="1" s="1"/>
  <c r="Z755" i="1" s="1"/>
  <c r="AA755" i="1" s="1"/>
  <c r="K756" i="1" l="1"/>
  <c r="BB755" i="1"/>
  <c r="AD762" i="1"/>
  <c r="AF762" i="1"/>
  <c r="AQ762" i="1"/>
  <c r="AM762" i="1" l="1"/>
  <c r="AG762" i="1"/>
  <c r="AJ762" i="1" s="1"/>
  <c r="AK762" i="1" s="1"/>
  <c r="AX762" i="1"/>
  <c r="Y756" i="1"/>
  <c r="N756" i="1"/>
  <c r="Q756" i="1" s="1"/>
  <c r="R756" i="1" s="1"/>
  <c r="O756" i="1"/>
  <c r="S756" i="1" s="1"/>
  <c r="T756" i="1" s="1"/>
  <c r="V756" i="1" l="1"/>
  <c r="AP762" i="1"/>
  <c r="AN762" i="1"/>
  <c r="W756" i="1" l="1"/>
  <c r="X756" i="1" s="1"/>
  <c r="Z756" i="1" s="1"/>
  <c r="AA756" i="1" s="1"/>
  <c r="L756" i="1"/>
  <c r="M756" i="1" s="1"/>
  <c r="AR762" i="1"/>
  <c r="AU762" i="1" s="1"/>
  <c r="AV762" i="1" l="1"/>
  <c r="AW762" i="1" s="1"/>
  <c r="AY762" i="1" s="1"/>
  <c r="AZ762" i="1" s="1"/>
  <c r="AE763" i="1"/>
  <c r="K757" i="1"/>
  <c r="BB756" i="1"/>
  <c r="O757" i="1" l="1"/>
  <c r="S757" i="1" s="1"/>
  <c r="T757" i="1" s="1"/>
  <c r="N757" i="1"/>
  <c r="Q757" i="1" s="1"/>
  <c r="R757" i="1" s="1"/>
  <c r="V757" i="1" s="1"/>
  <c r="Y757" i="1"/>
  <c r="AF763" i="1"/>
  <c r="AQ763" i="1"/>
  <c r="AD763" i="1"/>
  <c r="AX763" i="1" l="1"/>
  <c r="AG763" i="1"/>
  <c r="AJ763" i="1" s="1"/>
  <c r="AK763" i="1" s="1"/>
  <c r="AM763" i="1"/>
  <c r="W757" i="1"/>
  <c r="X757" i="1" s="1"/>
  <c r="Z757" i="1" s="1"/>
  <c r="AA757" i="1" s="1"/>
  <c r="L757" i="1"/>
  <c r="M757" i="1" s="1"/>
  <c r="AN763" i="1" l="1"/>
  <c r="AP763" i="1"/>
  <c r="AR763" i="1" s="1"/>
  <c r="AU763" i="1"/>
  <c r="K758" i="1"/>
  <c r="BB757" i="1"/>
  <c r="AV763" i="1" l="1"/>
  <c r="AW763" i="1" s="1"/>
  <c r="AY763" i="1" s="1"/>
  <c r="AZ763" i="1" s="1"/>
  <c r="AE764" i="1"/>
  <c r="Y758" i="1"/>
  <c r="O758" i="1"/>
  <c r="S758" i="1" s="1"/>
  <c r="T758" i="1" s="1"/>
  <c r="N758" i="1"/>
  <c r="Q758" i="1" s="1"/>
  <c r="R758" i="1" s="1"/>
  <c r="AF764" i="1" l="1"/>
  <c r="AQ764" i="1"/>
  <c r="V758" i="1"/>
  <c r="AD764" i="1"/>
  <c r="L758" i="1" l="1"/>
  <c r="M758" i="1" s="1"/>
  <c r="W758" i="1"/>
  <c r="X758" i="1" s="1"/>
  <c r="Z758" i="1" s="1"/>
  <c r="AA758" i="1" s="1"/>
  <c r="AX764" i="1"/>
  <c r="AM764" i="1"/>
  <c r="AG764" i="1"/>
  <c r="AJ764" i="1" s="1"/>
  <c r="AK764" i="1" s="1"/>
  <c r="AN764" i="1" l="1"/>
  <c r="AP764" i="1"/>
  <c r="AR764" i="1" s="1"/>
  <c r="AU764" i="1" s="1"/>
  <c r="K759" i="1"/>
  <c r="BB758" i="1"/>
  <c r="AV764" i="1" l="1"/>
  <c r="AW764" i="1" s="1"/>
  <c r="AY764" i="1" s="1"/>
  <c r="AZ764" i="1" s="1"/>
  <c r="AE765" i="1"/>
  <c r="O759" i="1"/>
  <c r="S759" i="1" s="1"/>
  <c r="T759" i="1" s="1"/>
  <c r="N759" i="1"/>
  <c r="Q759" i="1" s="1"/>
  <c r="R759" i="1" s="1"/>
  <c r="V759" i="1" s="1"/>
  <c r="Y759" i="1"/>
  <c r="AF765" i="1" l="1"/>
  <c r="AQ765" i="1"/>
  <c r="W759" i="1"/>
  <c r="X759" i="1" s="1"/>
  <c r="Z759" i="1" s="1"/>
  <c r="AA759" i="1" s="1"/>
  <c r="L759" i="1"/>
  <c r="M759" i="1" s="1"/>
  <c r="AD765" i="1"/>
  <c r="K760" i="1" l="1"/>
  <c r="BB759" i="1"/>
  <c r="AM765" i="1"/>
  <c r="AX765" i="1"/>
  <c r="AG765" i="1"/>
  <c r="AJ765" i="1" s="1"/>
  <c r="AK765" i="1" s="1"/>
  <c r="AN765" i="1" l="1"/>
  <c r="AP765" i="1"/>
  <c r="AR765" i="1" s="1"/>
  <c r="AU765" i="1" s="1"/>
  <c r="Y760" i="1"/>
  <c r="O760" i="1"/>
  <c r="S760" i="1" s="1"/>
  <c r="T760" i="1" s="1"/>
  <c r="N760" i="1"/>
  <c r="Q760" i="1" s="1"/>
  <c r="R760" i="1" s="1"/>
  <c r="V760" i="1" s="1"/>
  <c r="AV765" i="1" l="1"/>
  <c r="AW765" i="1" s="1"/>
  <c r="AY765" i="1" s="1"/>
  <c r="AZ765" i="1" s="1"/>
  <c r="AE766" i="1"/>
  <c r="L760" i="1"/>
  <c r="M760" i="1" s="1"/>
  <c r="W760" i="1"/>
  <c r="X760" i="1" s="1"/>
  <c r="Z760" i="1" s="1"/>
  <c r="AA760" i="1" s="1"/>
  <c r="K761" i="1" l="1"/>
  <c r="BB760" i="1"/>
  <c r="AQ766" i="1"/>
  <c r="AF766" i="1"/>
  <c r="AD766" i="1"/>
  <c r="AG766" i="1" l="1"/>
  <c r="AJ766" i="1" s="1"/>
  <c r="AK766" i="1" s="1"/>
  <c r="AX766" i="1"/>
  <c r="AM766" i="1"/>
  <c r="N761" i="1"/>
  <c r="Q761" i="1" s="1"/>
  <c r="R761" i="1" s="1"/>
  <c r="V761" i="1" s="1"/>
  <c r="Y761" i="1"/>
  <c r="O761" i="1"/>
  <c r="S761" i="1" s="1"/>
  <c r="T761" i="1" s="1"/>
  <c r="L761" i="1" l="1"/>
  <c r="M761" i="1" s="1"/>
  <c r="W761" i="1"/>
  <c r="X761" i="1" s="1"/>
  <c r="Z761" i="1" s="1"/>
  <c r="AA761" i="1" s="1"/>
  <c r="AP766" i="1"/>
  <c r="AN766" i="1"/>
  <c r="AR766" i="1" l="1"/>
  <c r="AU766" i="1" s="1"/>
  <c r="K762" i="1"/>
  <c r="BB761" i="1"/>
  <c r="N762" i="1" l="1"/>
  <c r="Q762" i="1" s="1"/>
  <c r="R762" i="1" s="1"/>
  <c r="Y762" i="1"/>
  <c r="O762" i="1"/>
  <c r="S762" i="1" s="1"/>
  <c r="T762" i="1" s="1"/>
  <c r="AV766" i="1"/>
  <c r="AW766" i="1" s="1"/>
  <c r="AY766" i="1" s="1"/>
  <c r="AZ766" i="1" s="1"/>
  <c r="AE767" i="1"/>
  <c r="AD767" i="1" l="1"/>
  <c r="AF767" i="1"/>
  <c r="AQ767" i="1"/>
  <c r="V762" i="1"/>
  <c r="W762" i="1" l="1"/>
  <c r="X762" i="1" s="1"/>
  <c r="Z762" i="1" s="1"/>
  <c r="AA762" i="1" s="1"/>
  <c r="L762" i="1"/>
  <c r="M762" i="1" s="1"/>
  <c r="AG767" i="1"/>
  <c r="AJ767" i="1" s="1"/>
  <c r="AK767" i="1" s="1"/>
  <c r="AX767" i="1"/>
  <c r="AM767" i="1"/>
  <c r="AP767" i="1" l="1"/>
  <c r="AN767" i="1"/>
  <c r="K763" i="1"/>
  <c r="BB762" i="1"/>
  <c r="AR767" i="1" l="1"/>
  <c r="AU767" i="1" s="1"/>
  <c r="N763" i="1"/>
  <c r="Q763" i="1" s="1"/>
  <c r="R763" i="1" s="1"/>
  <c r="Y763" i="1"/>
  <c r="O763" i="1"/>
  <c r="S763" i="1" s="1"/>
  <c r="T763" i="1" s="1"/>
  <c r="V763" i="1" l="1"/>
  <c r="AV767" i="1"/>
  <c r="AW767" i="1" s="1"/>
  <c r="AY767" i="1" s="1"/>
  <c r="AZ767" i="1" s="1"/>
  <c r="AE768" i="1"/>
  <c r="AQ768" i="1" l="1"/>
  <c r="AF768" i="1"/>
  <c r="AD768" i="1"/>
  <c r="L763" i="1"/>
  <c r="M763" i="1" s="1"/>
  <c r="W763" i="1"/>
  <c r="X763" i="1" s="1"/>
  <c r="Z763" i="1" s="1"/>
  <c r="AA763" i="1" s="1"/>
  <c r="AG768" i="1" l="1"/>
  <c r="AJ768" i="1" s="1"/>
  <c r="AK768" i="1" s="1"/>
  <c r="AX768" i="1"/>
  <c r="AM768" i="1"/>
  <c r="K764" i="1"/>
  <c r="BB763" i="1"/>
  <c r="N764" i="1" l="1"/>
  <c r="Q764" i="1" s="1"/>
  <c r="R764" i="1" s="1"/>
  <c r="Y764" i="1"/>
  <c r="O764" i="1"/>
  <c r="S764" i="1" s="1"/>
  <c r="T764" i="1" s="1"/>
  <c r="AN768" i="1"/>
  <c r="AP768" i="1"/>
  <c r="AR768" i="1" l="1"/>
  <c r="AU768" i="1" s="1"/>
  <c r="V764" i="1"/>
  <c r="L764" i="1" l="1"/>
  <c r="M764" i="1" s="1"/>
  <c r="W764" i="1"/>
  <c r="X764" i="1" s="1"/>
  <c r="Z764" i="1" s="1"/>
  <c r="AA764" i="1" s="1"/>
  <c r="AV768" i="1"/>
  <c r="AW768" i="1" s="1"/>
  <c r="AY768" i="1" s="1"/>
  <c r="AZ768" i="1" s="1"/>
  <c r="AE769" i="1"/>
  <c r="AF769" i="1" l="1"/>
  <c r="AQ769" i="1"/>
  <c r="AD769" i="1"/>
  <c r="K765" i="1"/>
  <c r="BB764" i="1"/>
  <c r="AX769" i="1" l="1"/>
  <c r="AM769" i="1"/>
  <c r="AG769" i="1"/>
  <c r="AJ769" i="1" s="1"/>
  <c r="AK769" i="1" s="1"/>
  <c r="O765" i="1"/>
  <c r="S765" i="1" s="1"/>
  <c r="T765" i="1" s="1"/>
  <c r="Y765" i="1"/>
  <c r="N765" i="1"/>
  <c r="Q765" i="1" s="1"/>
  <c r="R765" i="1" s="1"/>
  <c r="V765" i="1" l="1"/>
  <c r="AN769" i="1"/>
  <c r="AP769" i="1"/>
  <c r="AR769" i="1" s="1"/>
  <c r="AU769" i="1" s="1"/>
  <c r="AE770" i="1" l="1"/>
  <c r="AV769" i="1"/>
  <c r="AW769" i="1" s="1"/>
  <c r="AY769" i="1" s="1"/>
  <c r="AZ769" i="1" s="1"/>
  <c r="W765" i="1"/>
  <c r="X765" i="1" s="1"/>
  <c r="Z765" i="1" s="1"/>
  <c r="AA765" i="1" s="1"/>
  <c r="L765" i="1"/>
  <c r="M765" i="1" s="1"/>
  <c r="K766" i="1" l="1"/>
  <c r="BB765" i="1"/>
  <c r="AD770" i="1"/>
  <c r="AF770" i="1"/>
  <c r="AQ770" i="1"/>
  <c r="AG770" i="1" l="1"/>
  <c r="AJ770" i="1" s="1"/>
  <c r="AK770" i="1" s="1"/>
  <c r="AX770" i="1"/>
  <c r="AM770" i="1"/>
  <c r="O766" i="1"/>
  <c r="S766" i="1" s="1"/>
  <c r="T766" i="1" s="1"/>
  <c r="Y766" i="1"/>
  <c r="N766" i="1"/>
  <c r="Q766" i="1" s="1"/>
  <c r="R766" i="1" s="1"/>
  <c r="AP770" i="1" l="1"/>
  <c r="AN770" i="1"/>
  <c r="V766" i="1"/>
  <c r="W766" i="1" l="1"/>
  <c r="X766" i="1" s="1"/>
  <c r="Z766" i="1" s="1"/>
  <c r="AA766" i="1" s="1"/>
  <c r="L766" i="1"/>
  <c r="M766" i="1" s="1"/>
  <c r="AR770" i="1"/>
  <c r="AU770" i="1" s="1"/>
  <c r="AE771" i="1" l="1"/>
  <c r="AV770" i="1"/>
  <c r="AW770" i="1" s="1"/>
  <c r="AY770" i="1" s="1"/>
  <c r="AZ770" i="1" s="1"/>
  <c r="K767" i="1"/>
  <c r="BB766" i="1"/>
  <c r="AD771" i="1" l="1"/>
  <c r="Y767" i="1"/>
  <c r="N767" i="1"/>
  <c r="Q767" i="1" s="1"/>
  <c r="R767" i="1" s="1"/>
  <c r="V767" i="1" s="1"/>
  <c r="O767" i="1"/>
  <c r="S767" i="1" s="1"/>
  <c r="T767" i="1" s="1"/>
  <c r="AF771" i="1"/>
  <c r="AQ771" i="1"/>
  <c r="W767" i="1" l="1"/>
  <c r="X767" i="1" s="1"/>
  <c r="Z767" i="1" s="1"/>
  <c r="AA767" i="1" s="1"/>
  <c r="L767" i="1"/>
  <c r="M767" i="1" s="1"/>
  <c r="AG771" i="1"/>
  <c r="AJ771" i="1" s="1"/>
  <c r="AK771" i="1" s="1"/>
  <c r="AX771" i="1"/>
  <c r="AM771" i="1"/>
  <c r="AN771" i="1" l="1"/>
  <c r="AP771" i="1"/>
  <c r="AR771" i="1" s="1"/>
  <c r="AU771" i="1" s="1"/>
  <c r="K768" i="1"/>
  <c r="BB767" i="1"/>
  <c r="AV771" i="1" l="1"/>
  <c r="AW771" i="1" s="1"/>
  <c r="AY771" i="1" s="1"/>
  <c r="AZ771" i="1" s="1"/>
  <c r="AE772" i="1"/>
  <c r="O768" i="1"/>
  <c r="S768" i="1" s="1"/>
  <c r="T768" i="1" s="1"/>
  <c r="N768" i="1"/>
  <c r="Q768" i="1" s="1"/>
  <c r="R768" i="1" s="1"/>
  <c r="V768" i="1" s="1"/>
  <c r="Y768" i="1"/>
  <c r="L768" i="1" l="1"/>
  <c r="M768" i="1" s="1"/>
  <c r="W768" i="1"/>
  <c r="X768" i="1" s="1"/>
  <c r="Z768" i="1" s="1"/>
  <c r="AA768" i="1" s="1"/>
  <c r="AQ772" i="1"/>
  <c r="AF772" i="1"/>
  <c r="AD772" i="1"/>
  <c r="K769" i="1" l="1"/>
  <c r="BB768" i="1"/>
  <c r="AX772" i="1"/>
  <c r="AG772" i="1"/>
  <c r="AJ772" i="1" s="1"/>
  <c r="AK772" i="1" s="1"/>
  <c r="AM772" i="1"/>
  <c r="AN772" i="1" l="1"/>
  <c r="AP772" i="1"/>
  <c r="AR772" i="1" s="1"/>
  <c r="AU772" i="1" s="1"/>
  <c r="N769" i="1"/>
  <c r="Q769" i="1" s="1"/>
  <c r="R769" i="1" s="1"/>
  <c r="O769" i="1"/>
  <c r="S769" i="1" s="1"/>
  <c r="T769" i="1" s="1"/>
  <c r="Y769" i="1"/>
  <c r="V769" i="1" l="1"/>
  <c r="AE773" i="1"/>
  <c r="AV772" i="1"/>
  <c r="AW772" i="1" s="1"/>
  <c r="AY772" i="1" s="1"/>
  <c r="AZ772" i="1" s="1"/>
  <c r="AD773" i="1" l="1"/>
  <c r="AF773" i="1"/>
  <c r="AQ773" i="1"/>
  <c r="W769" i="1"/>
  <c r="X769" i="1" s="1"/>
  <c r="Z769" i="1" s="1"/>
  <c r="AA769" i="1" s="1"/>
  <c r="L769" i="1"/>
  <c r="M769" i="1" s="1"/>
  <c r="K770" i="1" l="1"/>
  <c r="BB769" i="1"/>
  <c r="AM773" i="1"/>
  <c r="AG773" i="1"/>
  <c r="AJ773" i="1" s="1"/>
  <c r="AK773" i="1" s="1"/>
  <c r="AX773" i="1"/>
  <c r="AP773" i="1" l="1"/>
  <c r="AN773" i="1"/>
  <c r="Y770" i="1"/>
  <c r="O770" i="1"/>
  <c r="S770" i="1" s="1"/>
  <c r="T770" i="1" s="1"/>
  <c r="N770" i="1"/>
  <c r="Q770" i="1" s="1"/>
  <c r="R770" i="1" s="1"/>
  <c r="V770" i="1" l="1"/>
  <c r="AR773" i="1"/>
  <c r="AU773" i="1" s="1"/>
  <c r="AE774" i="1" l="1"/>
  <c r="AV773" i="1"/>
  <c r="AW773" i="1" s="1"/>
  <c r="AY773" i="1" s="1"/>
  <c r="AZ773" i="1" s="1"/>
  <c r="L770" i="1"/>
  <c r="M770" i="1" s="1"/>
  <c r="W770" i="1"/>
  <c r="X770" i="1" s="1"/>
  <c r="Z770" i="1" s="1"/>
  <c r="AA770" i="1" s="1"/>
  <c r="AD774" i="1" l="1"/>
  <c r="K771" i="1"/>
  <c r="BB770" i="1"/>
  <c r="AF774" i="1"/>
  <c r="AQ774" i="1"/>
  <c r="O771" i="1" l="1"/>
  <c r="S771" i="1" s="1"/>
  <c r="T771" i="1" s="1"/>
  <c r="Y771" i="1"/>
  <c r="N771" i="1"/>
  <c r="Q771" i="1" s="1"/>
  <c r="R771" i="1" s="1"/>
  <c r="V771" i="1" s="1"/>
  <c r="AX774" i="1"/>
  <c r="AM774" i="1"/>
  <c r="AG774" i="1"/>
  <c r="AJ774" i="1" s="1"/>
  <c r="AK774" i="1" s="1"/>
  <c r="W771" i="1" l="1"/>
  <c r="X771" i="1" s="1"/>
  <c r="Z771" i="1" s="1"/>
  <c r="AA771" i="1" s="1"/>
  <c r="L771" i="1"/>
  <c r="M771" i="1" s="1"/>
  <c r="AN774" i="1"/>
  <c r="AP774" i="1"/>
  <c r="AR774" i="1" l="1"/>
  <c r="AU774" i="1" s="1"/>
  <c r="K772" i="1"/>
  <c r="BB771" i="1"/>
  <c r="O772" i="1" l="1"/>
  <c r="S772" i="1" s="1"/>
  <c r="T772" i="1" s="1"/>
  <c r="N772" i="1"/>
  <c r="Q772" i="1" s="1"/>
  <c r="R772" i="1" s="1"/>
  <c r="V772" i="1" s="1"/>
  <c r="Y772" i="1"/>
  <c r="AV774" i="1"/>
  <c r="AW774" i="1" s="1"/>
  <c r="AY774" i="1" s="1"/>
  <c r="AZ774" i="1" s="1"/>
  <c r="AE775" i="1"/>
  <c r="AD775" i="1" l="1"/>
  <c r="L772" i="1"/>
  <c r="M772" i="1" s="1"/>
  <c r="W772" i="1"/>
  <c r="X772" i="1" s="1"/>
  <c r="Z772" i="1" s="1"/>
  <c r="AA772" i="1" s="1"/>
  <c r="AF775" i="1"/>
  <c r="AQ775" i="1"/>
  <c r="K773" i="1" l="1"/>
  <c r="BB772" i="1"/>
  <c r="AG775" i="1"/>
  <c r="AJ775" i="1" s="1"/>
  <c r="AK775" i="1" s="1"/>
  <c r="AX775" i="1"/>
  <c r="AM775" i="1"/>
  <c r="AN775" i="1" l="1"/>
  <c r="AP775" i="1"/>
  <c r="AR775" i="1" s="1"/>
  <c r="AU775" i="1" s="1"/>
  <c r="O773" i="1"/>
  <c r="S773" i="1" s="1"/>
  <c r="T773" i="1" s="1"/>
  <c r="N773" i="1"/>
  <c r="Q773" i="1" s="1"/>
  <c r="R773" i="1" s="1"/>
  <c r="Y773" i="1"/>
  <c r="AV775" i="1" l="1"/>
  <c r="AW775" i="1" s="1"/>
  <c r="AY775" i="1" s="1"/>
  <c r="AZ775" i="1" s="1"/>
  <c r="AE776" i="1"/>
  <c r="V773" i="1"/>
  <c r="L773" i="1" l="1"/>
  <c r="M773" i="1" s="1"/>
  <c r="W773" i="1"/>
  <c r="X773" i="1" s="1"/>
  <c r="Z773" i="1" s="1"/>
  <c r="AA773" i="1" s="1"/>
  <c r="AF776" i="1"/>
  <c r="AQ776" i="1"/>
  <c r="AD776" i="1"/>
  <c r="K774" i="1" l="1"/>
  <c r="BB773" i="1"/>
  <c r="AX776" i="1"/>
  <c r="AM776" i="1"/>
  <c r="AG776" i="1"/>
  <c r="AJ776" i="1" s="1"/>
  <c r="AK776" i="1" s="1"/>
  <c r="AN776" i="1" l="1"/>
  <c r="AP776" i="1"/>
  <c r="AR776" i="1" s="1"/>
  <c r="AU776" i="1" s="1"/>
  <c r="N774" i="1"/>
  <c r="Q774" i="1" s="1"/>
  <c r="R774" i="1" s="1"/>
  <c r="V774" i="1" s="1"/>
  <c r="O774" i="1"/>
  <c r="S774" i="1" s="1"/>
  <c r="T774" i="1" s="1"/>
  <c r="Y774" i="1"/>
  <c r="AV776" i="1" l="1"/>
  <c r="AW776" i="1" s="1"/>
  <c r="AY776" i="1" s="1"/>
  <c r="AZ776" i="1" s="1"/>
  <c r="AE777" i="1"/>
  <c r="L774" i="1"/>
  <c r="M774" i="1" s="1"/>
  <c r="W774" i="1"/>
  <c r="X774" i="1" s="1"/>
  <c r="Z774" i="1" s="1"/>
  <c r="AA774" i="1" s="1"/>
  <c r="K775" i="1" l="1"/>
  <c r="BB774" i="1"/>
  <c r="AF777" i="1"/>
  <c r="AQ777" i="1"/>
  <c r="AD777" i="1"/>
  <c r="AX777" i="1" l="1"/>
  <c r="AG777" i="1"/>
  <c r="AJ777" i="1" s="1"/>
  <c r="AK777" i="1" s="1"/>
  <c r="AM777" i="1"/>
  <c r="Y775" i="1"/>
  <c r="O775" i="1"/>
  <c r="S775" i="1" s="1"/>
  <c r="T775" i="1" s="1"/>
  <c r="N775" i="1"/>
  <c r="Q775" i="1" s="1"/>
  <c r="R775" i="1" s="1"/>
  <c r="V775" i="1" s="1"/>
  <c r="AP777" i="1" l="1"/>
  <c r="AN777" i="1"/>
  <c r="L775" i="1"/>
  <c r="M775" i="1" s="1"/>
  <c r="W775" i="1"/>
  <c r="X775" i="1" s="1"/>
  <c r="Z775" i="1" s="1"/>
  <c r="AA775" i="1" s="1"/>
  <c r="K776" i="1" l="1"/>
  <c r="BB775" i="1"/>
  <c r="AR777" i="1"/>
  <c r="AU777" i="1" s="1"/>
  <c r="AE778" i="1" l="1"/>
  <c r="AV777" i="1"/>
  <c r="AW777" i="1" s="1"/>
  <c r="AY777" i="1" s="1"/>
  <c r="AZ777" i="1" s="1"/>
  <c r="N776" i="1"/>
  <c r="Q776" i="1" s="1"/>
  <c r="R776" i="1" s="1"/>
  <c r="V776" i="1" s="1"/>
  <c r="Y776" i="1"/>
  <c r="O776" i="1"/>
  <c r="S776" i="1" s="1"/>
  <c r="T776" i="1" s="1"/>
  <c r="W776" i="1" l="1"/>
  <c r="X776" i="1" s="1"/>
  <c r="Z776" i="1" s="1"/>
  <c r="AA776" i="1" s="1"/>
  <c r="L776" i="1"/>
  <c r="M776" i="1" s="1"/>
  <c r="AD778" i="1"/>
  <c r="AF778" i="1"/>
  <c r="AQ778" i="1"/>
  <c r="AX778" i="1" l="1"/>
  <c r="AG778" i="1"/>
  <c r="AJ778" i="1" s="1"/>
  <c r="AK778" i="1" s="1"/>
  <c r="AM778" i="1"/>
  <c r="K777" i="1"/>
  <c r="BB776" i="1"/>
  <c r="O777" i="1" l="1"/>
  <c r="S777" i="1" s="1"/>
  <c r="T777" i="1" s="1"/>
  <c r="N777" i="1"/>
  <c r="Q777" i="1" s="1"/>
  <c r="R777" i="1" s="1"/>
  <c r="V777" i="1" s="1"/>
  <c r="Y777" i="1"/>
  <c r="AN778" i="1"/>
  <c r="AP778" i="1"/>
  <c r="L777" i="1" l="1"/>
  <c r="M777" i="1" s="1"/>
  <c r="W777" i="1"/>
  <c r="X777" i="1" s="1"/>
  <c r="Z777" i="1" s="1"/>
  <c r="AA777" i="1" s="1"/>
  <c r="AR778" i="1"/>
  <c r="AU778" i="1" s="1"/>
  <c r="AV778" i="1" s="1"/>
  <c r="AW778" i="1" s="1"/>
  <c r="AY778" i="1" s="1"/>
  <c r="AZ778" i="1" s="1"/>
  <c r="K778" i="1" l="1"/>
  <c r="BB777" i="1"/>
  <c r="N778" i="1" l="1"/>
  <c r="Q778" i="1" s="1"/>
  <c r="R778" i="1" s="1"/>
  <c r="O778" i="1"/>
  <c r="S778" i="1" s="1"/>
  <c r="T778" i="1" s="1"/>
  <c r="Y778" i="1"/>
  <c r="V778" i="1" l="1"/>
  <c r="L778" i="1" l="1"/>
  <c r="M778" i="1" s="1"/>
  <c r="W778" i="1"/>
  <c r="X778" i="1" s="1"/>
  <c r="Z778" i="1" s="1"/>
  <c r="AA778" i="1" s="1"/>
  <c r="BB77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<sst xmlns="http://schemas.openxmlformats.org/spreadsheetml/2006/main" count="265" uniqueCount="106">
  <si>
    <t>STORM ANALYSIS USING MUSKINGUM METHOD FOR SCOTT'S MILL</t>
  </si>
  <si>
    <t>DAILY FLOW</t>
  </si>
  <si>
    <t>(CFS)</t>
  </si>
  <si>
    <t>TIME</t>
  </si>
  <si>
    <t>HOUR</t>
  </si>
  <si>
    <t>VOLUME</t>
  </si>
  <si>
    <t>(AC-FT)</t>
  </si>
  <si>
    <t>INFLOW</t>
  </si>
  <si>
    <t>CHECK</t>
  </si>
  <si>
    <t>POWERHOUSE</t>
  </si>
  <si>
    <t>DISCHARGE</t>
  </si>
  <si>
    <t>EXISTING CONDITIONS</t>
  </si>
  <si>
    <t>HORSESHOE</t>
  </si>
  <si>
    <t>MAIN SPILLWAY</t>
  </si>
  <si>
    <t>AVG DAILY FLOW</t>
  </si>
  <si>
    <t>(CFS-HRS)</t>
  </si>
  <si>
    <t>HEADWATER</t>
  </si>
  <si>
    <t>ELEV.</t>
  </si>
  <si>
    <t>(FT)</t>
  </si>
  <si>
    <t>TAILWATER</t>
  </si>
  <si>
    <t>Spillway Length (ft)</t>
  </si>
  <si>
    <t>Spillway Elev (ft)</t>
  </si>
  <si>
    <t>Horseshoe Length (ft)</t>
  </si>
  <si>
    <t>Elevation</t>
  </si>
  <si>
    <t>Reservoir area-elevation curve</t>
  </si>
  <si>
    <t xml:space="preserve">Elevation </t>
  </si>
  <si>
    <t>NAV88</t>
  </si>
  <si>
    <t>(ft)</t>
  </si>
  <si>
    <t>Area</t>
  </si>
  <si>
    <t>Spillway Discharge (cfs)</t>
  </si>
  <si>
    <t>Q=CLH**1.5</t>
  </si>
  <si>
    <t>H</t>
  </si>
  <si>
    <t>C</t>
  </si>
  <si>
    <t>TOTAL</t>
  </si>
  <si>
    <t>SPILLWAY</t>
  </si>
  <si>
    <t>HEAD</t>
  </si>
  <si>
    <t>INFLOW-</t>
  </si>
  <si>
    <t>OUTFLOW</t>
  </si>
  <si>
    <t>INCREMENTAL</t>
  </si>
  <si>
    <t>SPILLWAY DISCHARGE RELATIONSHIP</t>
  </si>
  <si>
    <t>COEFFICIENT BASED ON ACTUAL HEAD DISCHARGE RELATIONSHIP</t>
  </si>
  <si>
    <t>FLOW</t>
  </si>
  <si>
    <t>LEVEL</t>
  </si>
  <si>
    <t>TOTAL SPILLWAY</t>
  </si>
  <si>
    <t>C1</t>
  </si>
  <si>
    <t>C2</t>
  </si>
  <si>
    <t xml:space="preserve">EFFECTIVE </t>
  </si>
  <si>
    <t>INTERPOLATED</t>
  </si>
  <si>
    <t xml:space="preserve">ESTIMATED </t>
  </si>
  <si>
    <t>COEFFICIENT</t>
  </si>
  <si>
    <t>BASE CASE</t>
  </si>
  <si>
    <t>H=(Q/C/L)**2/3</t>
  </si>
  <si>
    <t>FACTOR</t>
  </si>
  <si>
    <t>Q/C/L</t>
  </si>
  <si>
    <t>RESERVOIR</t>
  </si>
  <si>
    <t>ELEVATION</t>
  </si>
  <si>
    <t xml:space="preserve">HORSESHOE </t>
  </si>
  <si>
    <t>TOTAL FLOW</t>
  </si>
  <si>
    <t>MINOR SUBMERGENCE</t>
  </si>
  <si>
    <t>H2</t>
  </si>
  <si>
    <t>H2/H1</t>
  </si>
  <si>
    <t>Qs/Qf</t>
  </si>
  <si>
    <t>(fromElementary Fluid Mechanics. John Vennard 1961)</t>
  </si>
  <si>
    <t>Compares favorably with 10 year flood of 79,100</t>
  </si>
  <si>
    <t>CORRECTION FACTOR FOR HIGH TAILWATER LEVELS</t>
  </si>
  <si>
    <t>ADJUSTMENT</t>
  </si>
  <si>
    <t>2 FOOT SPILLWAY CAP</t>
  </si>
  <si>
    <t xml:space="preserve">SPILLWAY </t>
  </si>
  <si>
    <t>SPILWAY</t>
  </si>
  <si>
    <t xml:space="preserve">DISCHARGE </t>
  </si>
  <si>
    <t>REDUCTION</t>
  </si>
  <si>
    <t>(FEET)</t>
  </si>
  <si>
    <t>H1</t>
  </si>
  <si>
    <t>Change</t>
  </si>
  <si>
    <t>per 0.1 feet</t>
  </si>
  <si>
    <t>(acres)</t>
  </si>
  <si>
    <t>WEIR</t>
  </si>
  <si>
    <t>MAIN SPILWAY</t>
  </si>
  <si>
    <t>HORESESHOE</t>
  </si>
  <si>
    <t xml:space="preserve">WEIR </t>
  </si>
  <si>
    <t>VOL CHANGE</t>
  </si>
  <si>
    <t>(ACRE-FT)</t>
  </si>
  <si>
    <t>(ACRES)</t>
  </si>
  <si>
    <t>AREA</t>
  </si>
  <si>
    <t>CHANGE</t>
  </si>
  <si>
    <t>HEADPOND</t>
  </si>
  <si>
    <t>Tailwater outflow relationship</t>
  </si>
  <si>
    <t>Flow</t>
  </si>
  <si>
    <t>(cfs)</t>
  </si>
  <si>
    <t>Tailwater</t>
  </si>
  <si>
    <t>SUBMERGENCE</t>
  </si>
  <si>
    <t>PROJECT CONDITIONS</t>
  </si>
  <si>
    <t>Powerhouse flow</t>
  </si>
  <si>
    <t>FLOW OVER</t>
  </si>
  <si>
    <t xml:space="preserve">POWERHOUSE </t>
  </si>
  <si>
    <t>Factor</t>
  </si>
  <si>
    <t>Powerhouse Elev.(ft)</t>
  </si>
  <si>
    <t>Powerhouse flow factor</t>
  </si>
  <si>
    <t>ADJ.POWERHOUSE</t>
  </si>
  <si>
    <t>COEFICIENT</t>
  </si>
  <si>
    <t>Powerhouse Length (ft)</t>
  </si>
  <si>
    <t>Top Elevation</t>
  </si>
  <si>
    <t>h2/h1</t>
  </si>
  <si>
    <t>HEADPOND ELEVATION</t>
  </si>
  <si>
    <t>DIFF (POST-PRE)</t>
  </si>
  <si>
    <t xml:space="preserve">STORM 2 - JANUARY 1996 STORM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</si>
</sst>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B029-D400-46BF-9384-1B35D87788AB}">
  <dimension ref="A1:BJ778"/>
  <sheetViews>
    <sheetView workbookViewId="0">
      <pane ySplit="8" topLeftCell="A9" activePane="bottomLeft" state="frozen"/>
      <selection pane="bottomLeft" activeCell="A8" sqref="A8"/>
    </sheetView>
  </sheetViews>
  <sheetFormatPr defaultRowHeight="14.4" x14ac:dyDescent="0.55000000000000004"/>
  <cols>
    <col min="11" max="11" width="10.5234375" customWidth="1"/>
    <col min="12" max="15" width="10" customWidth="1"/>
    <col min="16" max="17" width="13.41796875" customWidth="1"/>
    <col min="18" max="19" width="11.83984375" customWidth="1"/>
    <col min="26" max="26" width="11.578125" bestFit="1" customWidth="1"/>
  </cols>
  <sheetData>
    <row r="1" spans="1:54" x14ac:dyDescent="0.55000000000000004">
      <c r="A1" t="s">
        <v>0</v>
      </c>
      <c r="H1" t="s">
        <v>11</v>
      </c>
      <c r="AD1" t="s">
        <v>91</v>
      </c>
    </row>
    <row r="2" spans="1:54" x14ac:dyDescent="0.55000000000000004">
      <c r="A2" t="s">
        <v>105</v>
      </c>
      <c r="H2" t="s">
        <v>20</v>
      </c>
      <c r="J2" t="s">
        <v>21</v>
      </c>
      <c r="L2" t="s">
        <v>22</v>
      </c>
      <c r="O2" t="s">
        <v>23</v>
      </c>
      <c r="AD2" t="s">
        <v>20</v>
      </c>
      <c r="AF2" t="s">
        <v>21</v>
      </c>
      <c r="AH2" t="s">
        <v>100</v>
      </c>
      <c r="AK2" t="s">
        <v>101</v>
      </c>
      <c r="AM2" t="s">
        <v>92</v>
      </c>
      <c r="AN2" t="s">
        <v>95</v>
      </c>
      <c r="AO2" t="s">
        <v>96</v>
      </c>
      <c r="AQ2" t="s">
        <v>97</v>
      </c>
    </row>
    <row r="3" spans="1:54" x14ac:dyDescent="0.55000000000000004">
      <c r="H3">
        <v>735</v>
      </c>
      <c r="J3">
        <v>514.4</v>
      </c>
      <c r="L3">
        <v>140</v>
      </c>
      <c r="O3">
        <v>514.79999999999995</v>
      </c>
      <c r="AD3">
        <v>735</v>
      </c>
      <c r="AF3">
        <v>516.4</v>
      </c>
      <c r="AH3">
        <v>168</v>
      </c>
      <c r="AK3">
        <v>521.5</v>
      </c>
      <c r="AM3">
        <v>0</v>
      </c>
      <c r="AN3">
        <v>1</v>
      </c>
      <c r="AO3">
        <v>521.5</v>
      </c>
      <c r="AQ3">
        <v>-10</v>
      </c>
      <c r="AR3">
        <v>0</v>
      </c>
    </row>
    <row r="4" spans="1:54" x14ac:dyDescent="0.55000000000000004">
      <c r="AM4">
        <v>24999</v>
      </c>
      <c r="AN4">
        <v>1</v>
      </c>
      <c r="AQ4">
        <v>0</v>
      </c>
      <c r="AR4">
        <v>1</v>
      </c>
    </row>
    <row r="5" spans="1:54" x14ac:dyDescent="0.55000000000000004">
      <c r="A5" t="s">
        <v>29</v>
      </c>
      <c r="K5" t="s">
        <v>11</v>
      </c>
      <c r="AM5">
        <v>25000</v>
      </c>
      <c r="AN5">
        <v>0</v>
      </c>
      <c r="AQ5">
        <v>20</v>
      </c>
      <c r="AR5">
        <v>1</v>
      </c>
    </row>
    <row r="6" spans="1:54" x14ac:dyDescent="0.55000000000000004">
      <c r="A6" t="s">
        <v>30</v>
      </c>
      <c r="D6" t="s">
        <v>3</v>
      </c>
      <c r="E6" t="s">
        <v>4</v>
      </c>
      <c r="F6" t="s">
        <v>7</v>
      </c>
      <c r="G6" t="s">
        <v>14</v>
      </c>
      <c r="H6" t="s">
        <v>5</v>
      </c>
      <c r="I6" t="s">
        <v>1</v>
      </c>
      <c r="J6" t="s">
        <v>38</v>
      </c>
      <c r="K6" t="s">
        <v>16</v>
      </c>
      <c r="L6" t="s">
        <v>19</v>
      </c>
      <c r="M6" t="s">
        <v>76</v>
      </c>
      <c r="N6" t="s">
        <v>34</v>
      </c>
      <c r="O6" t="s">
        <v>12</v>
      </c>
      <c r="P6" t="s">
        <v>9</v>
      </c>
      <c r="Q6" t="s">
        <v>76</v>
      </c>
      <c r="R6" t="s">
        <v>77</v>
      </c>
      <c r="S6" t="s">
        <v>78</v>
      </c>
      <c r="T6" t="s">
        <v>12</v>
      </c>
      <c r="V6" t="s">
        <v>37</v>
      </c>
      <c r="W6" t="s">
        <v>36</v>
      </c>
      <c r="X6" t="s">
        <v>54</v>
      </c>
      <c r="Y6" t="s">
        <v>54</v>
      </c>
      <c r="Z6" t="s">
        <v>55</v>
      </c>
      <c r="AA6" t="s">
        <v>85</v>
      </c>
      <c r="AD6" t="s">
        <v>16</v>
      </c>
      <c r="AE6" t="s">
        <v>19</v>
      </c>
      <c r="AF6" t="s">
        <v>76</v>
      </c>
      <c r="AG6" t="s">
        <v>34</v>
      </c>
      <c r="AH6" t="s">
        <v>9</v>
      </c>
      <c r="AI6" t="s">
        <v>9</v>
      </c>
      <c r="AJ6" t="s">
        <v>76</v>
      </c>
      <c r="AK6" t="s">
        <v>77</v>
      </c>
      <c r="AM6" t="s">
        <v>94</v>
      </c>
      <c r="AN6" t="s">
        <v>98</v>
      </c>
      <c r="AP6" t="s">
        <v>9</v>
      </c>
      <c r="AQ6" t="s">
        <v>90</v>
      </c>
      <c r="AR6" t="s">
        <v>93</v>
      </c>
      <c r="AU6" t="s">
        <v>37</v>
      </c>
      <c r="AV6" t="s">
        <v>36</v>
      </c>
      <c r="AW6" t="s">
        <v>54</v>
      </c>
      <c r="AX6" t="s">
        <v>54</v>
      </c>
      <c r="AY6" t="s">
        <v>55</v>
      </c>
      <c r="AZ6" t="s">
        <v>85</v>
      </c>
      <c r="BB6" t="s">
        <v>103</v>
      </c>
    </row>
    <row r="7" spans="1:54" x14ac:dyDescent="0.55000000000000004">
      <c r="A7" t="s">
        <v>31</v>
      </c>
      <c r="B7" t="s">
        <v>32</v>
      </c>
      <c r="F7" t="s">
        <v>2</v>
      </c>
      <c r="G7" t="s">
        <v>2</v>
      </c>
      <c r="H7" t="s">
        <v>15</v>
      </c>
      <c r="I7" t="s">
        <v>8</v>
      </c>
      <c r="J7" t="s">
        <v>5</v>
      </c>
      <c r="K7" t="s">
        <v>17</v>
      </c>
      <c r="L7" t="s">
        <v>17</v>
      </c>
      <c r="M7" t="s">
        <v>90</v>
      </c>
      <c r="N7" t="s">
        <v>35</v>
      </c>
      <c r="O7" t="s">
        <v>35</v>
      </c>
      <c r="P7" t="s">
        <v>10</v>
      </c>
      <c r="Q7" t="s">
        <v>49</v>
      </c>
      <c r="R7" t="s">
        <v>10</v>
      </c>
      <c r="S7" t="s">
        <v>79</v>
      </c>
      <c r="T7" t="s">
        <v>10</v>
      </c>
      <c r="W7" t="s">
        <v>37</v>
      </c>
      <c r="X7" t="s">
        <v>80</v>
      </c>
      <c r="Y7" t="s">
        <v>83</v>
      </c>
      <c r="Z7" t="s">
        <v>84</v>
      </c>
      <c r="AA7" t="s">
        <v>55</v>
      </c>
      <c r="AD7" t="s">
        <v>17</v>
      </c>
      <c r="AE7" t="s">
        <v>17</v>
      </c>
      <c r="AF7" t="s">
        <v>90</v>
      </c>
      <c r="AG7" t="s">
        <v>35</v>
      </c>
      <c r="AH7" t="s">
        <v>52</v>
      </c>
      <c r="AI7" t="s">
        <v>10</v>
      </c>
      <c r="AJ7" t="s">
        <v>49</v>
      </c>
      <c r="AK7" t="s">
        <v>10</v>
      </c>
      <c r="AM7" t="s">
        <v>35</v>
      </c>
      <c r="AN7" t="s">
        <v>35</v>
      </c>
      <c r="AP7" t="s">
        <v>49</v>
      </c>
      <c r="AQ7" t="s">
        <v>99</v>
      </c>
      <c r="AR7" t="s">
        <v>9</v>
      </c>
      <c r="AV7" t="s">
        <v>37</v>
      </c>
      <c r="AW7" t="s">
        <v>80</v>
      </c>
      <c r="AX7" t="s">
        <v>83</v>
      </c>
      <c r="AY7" t="s">
        <v>84</v>
      </c>
      <c r="AZ7" t="s">
        <v>55</v>
      </c>
      <c r="BB7" t="s">
        <v>104</v>
      </c>
    </row>
    <row r="8" spans="1:54" x14ac:dyDescent="0.55000000000000004">
      <c r="A8">
        <v>-10</v>
      </c>
      <c r="B8">
        <v>1.55</v>
      </c>
      <c r="J8" t="s">
        <v>6</v>
      </c>
      <c r="K8" t="s">
        <v>18</v>
      </c>
      <c r="L8" t="s">
        <v>18</v>
      </c>
      <c r="M8" t="s">
        <v>49</v>
      </c>
      <c r="N8" t="s">
        <v>18</v>
      </c>
      <c r="O8" t="s">
        <v>18</v>
      </c>
      <c r="P8" t="s">
        <v>2</v>
      </c>
      <c r="R8" t="s">
        <v>2</v>
      </c>
      <c r="S8" t="s">
        <v>49</v>
      </c>
      <c r="T8" t="s">
        <v>2</v>
      </c>
      <c r="V8" t="s">
        <v>2</v>
      </c>
      <c r="W8" t="s">
        <v>2</v>
      </c>
      <c r="X8" t="s">
        <v>81</v>
      </c>
      <c r="Y8" t="s">
        <v>82</v>
      </c>
      <c r="Z8" t="s">
        <v>18</v>
      </c>
      <c r="AA8" t="s">
        <v>18</v>
      </c>
      <c r="AD8" t="s">
        <v>18</v>
      </c>
      <c r="AE8" t="s">
        <v>18</v>
      </c>
      <c r="AF8" t="s">
        <v>49</v>
      </c>
      <c r="AG8" t="s">
        <v>18</v>
      </c>
      <c r="AI8" t="s">
        <v>2</v>
      </c>
      <c r="AK8" t="s">
        <v>2</v>
      </c>
      <c r="AM8" t="s">
        <v>18</v>
      </c>
      <c r="AN8" t="s">
        <v>18</v>
      </c>
      <c r="AR8" t="s">
        <v>2</v>
      </c>
      <c r="AU8" t="s">
        <v>2</v>
      </c>
      <c r="AV8" t="s">
        <v>2</v>
      </c>
      <c r="AW8" t="s">
        <v>81</v>
      </c>
      <c r="AX8" t="s">
        <v>82</v>
      </c>
      <c r="AY8" t="s">
        <v>18</v>
      </c>
      <c r="AZ8" t="s">
        <v>18</v>
      </c>
      <c r="BB8" t="s">
        <v>18</v>
      </c>
    </row>
    <row r="9" spans="1:54" x14ac:dyDescent="0.55000000000000004">
      <c r="A9">
        <v>1</v>
      </c>
      <c r="B9">
        <v>1.55</v>
      </c>
    </row>
    <row r="10" spans="1:54" x14ac:dyDescent="0.55000000000000004">
      <c r="A10">
        <v>1.1000000000000001</v>
      </c>
      <c r="B10">
        <v>1.7</v>
      </c>
      <c r="D10">
        <v>0</v>
      </c>
      <c r="E10">
        <f>+D10/60</f>
        <v>0</v>
      </c>
      <c r="F10">
        <v>2770</v>
      </c>
      <c r="K10">
        <v>515.84</v>
      </c>
      <c r="L10">
        <v>500.6</v>
      </c>
      <c r="M10">
        <f>VLOOKUP(L10,Sheet3!A$52:B$77,2,TRUE)</f>
        <v>1</v>
      </c>
      <c r="N10">
        <f>+(K10-J$3)</f>
        <v>1.4400000000000546</v>
      </c>
      <c r="O10">
        <f>+K10-O$3</f>
        <v>1.0400000000000773</v>
      </c>
      <c r="P10">
        <v>0</v>
      </c>
      <c r="Q10">
        <f t="shared" ref="Q10:Q73" si="0">VLOOKUP(N10,$A$8:$B$28,2,TRUE)</f>
        <v>2</v>
      </c>
      <c r="R10">
        <f>+Q10*H$3*POWER(N10,1.5)</f>
        <v>2540.1600000001445</v>
      </c>
      <c r="S10">
        <v>1.55</v>
      </c>
      <c r="T10">
        <f>S10*L$3*POWER(O10,1.5)</f>
        <v>230.14934476554959</v>
      </c>
      <c r="V10">
        <f>+R10+T10</f>
        <v>2770.3093447656938</v>
      </c>
      <c r="AD10">
        <v>516.4</v>
      </c>
      <c r="AE10">
        <v>500.6</v>
      </c>
      <c r="AF10">
        <f>VLOOKUP(AE10,Sheet3!A$52:B$77,2,TRUE)</f>
        <v>1</v>
      </c>
      <c r="AG10">
        <f>+AD10-$AF$3</f>
        <v>0</v>
      </c>
      <c r="AH10">
        <f>VLOOKUP(F10, $AM$3:$AN$5,2,TRUE)</f>
        <v>1</v>
      </c>
      <c r="AI10">
        <f>+F10*AH10</f>
        <v>2770</v>
      </c>
      <c r="AJ10">
        <f t="shared" ref="AJ10:AJ73" si="1">VLOOKUP(AG10,$A$8:$B$28,2,TRUE)</f>
        <v>1.55</v>
      </c>
      <c r="AK10">
        <f>+AJ10*$AD$3*POWER(AG10,1.5)*AF10</f>
        <v>0</v>
      </c>
      <c r="AM10">
        <f>+AD10-$AO$3</f>
        <v>-5.1000000000000227</v>
      </c>
      <c r="AN10">
        <f>+VLOOKUP(AM10,$AQ$3:$AR$5,2,TRUE)</f>
        <v>0</v>
      </c>
      <c r="AP10">
        <f>+VLOOKUP(AM10,$A$8:$B$28,2,TRUE)</f>
        <v>1.55</v>
      </c>
      <c r="AQ10">
        <f>VLOOKUP(AE10,Sheet3!$K$52:$L$77,2,TRUE)</f>
        <v>1</v>
      </c>
      <c r="AR10">
        <f>+AP10*$AH$3*POWER(AN10,1.5)*AQ10</f>
        <v>0</v>
      </c>
      <c r="AU10">
        <f>+AI10+AK10+AR10</f>
        <v>2770</v>
      </c>
      <c r="AV10">
        <f>+F10-AU10</f>
        <v>0</v>
      </c>
    </row>
    <row r="11" spans="1:54" x14ac:dyDescent="0.55000000000000004">
      <c r="A11">
        <v>1.2</v>
      </c>
      <c r="B11">
        <v>1.8</v>
      </c>
      <c r="D11">
        <f>+D10+15</f>
        <v>15</v>
      </c>
      <c r="E11">
        <f t="shared" ref="E11:E74" si="2">+D11/60</f>
        <v>0.25</v>
      </c>
      <c r="F11">
        <v>2780</v>
      </c>
      <c r="H11">
        <f>+F11*0.25</f>
        <v>695</v>
      </c>
      <c r="J11">
        <f>+H11*3600/43560</f>
        <v>57.438016528925623</v>
      </c>
      <c r="K11">
        <v>515.84</v>
      </c>
      <c r="L11">
        <f>VLOOKUP(V11, Sheet2!E$6:F$261,2,TRUE)</f>
        <v>500.6</v>
      </c>
      <c r="M11">
        <f>VLOOKUP(L11,Sheet3!A$52:B$77,2,TRUE)</f>
        <v>1</v>
      </c>
      <c r="N11">
        <f t="shared" ref="N11:N74" si="3">+(K11-J$3)</f>
        <v>1.4400000000000546</v>
      </c>
      <c r="O11">
        <f>+K11-O$3</f>
        <v>1.0400000000000773</v>
      </c>
      <c r="P11">
        <v>0</v>
      </c>
      <c r="Q11">
        <f t="shared" si="0"/>
        <v>2</v>
      </c>
      <c r="R11">
        <f>+Q11*H$3*POWER(N11,1.5)*M10</f>
        <v>2540.1600000001445</v>
      </c>
      <c r="S11">
        <f t="shared" ref="S11:S74" si="4">VLOOKUP(O11,$A$8:$B$28,2,TRUE)</f>
        <v>1.55</v>
      </c>
      <c r="T11">
        <f>S11*L$3*POWER(O11,1.5)*M10</f>
        <v>230.14934476554959</v>
      </c>
      <c r="V11">
        <f t="shared" ref="V11:V28" si="5">+R11+T11</f>
        <v>2770.3093447656938</v>
      </c>
      <c r="W11">
        <f>+F11-V11</f>
        <v>9.6906552343061776</v>
      </c>
      <c r="X11">
        <f>+W11*0.25*3600/43560</f>
        <v>0.20022014946913591</v>
      </c>
      <c r="Y11">
        <f>VLOOKUP(K11,Sheet2!$A$6:$B$262,2,TRUE)</f>
        <v>304.375</v>
      </c>
      <c r="Z11">
        <f>+X11/Y11</f>
        <v>6.5780747258853683E-4</v>
      </c>
      <c r="AA11">
        <f>+K11+Z11</f>
        <v>515.84065780747267</v>
      </c>
      <c r="AD11">
        <v>516.4</v>
      </c>
      <c r="AE11">
        <f>VLOOKUP(AU10,Sheet2!$E$6:$F$261,2,TRUE)</f>
        <v>500.6</v>
      </c>
      <c r="AF11">
        <f>VLOOKUP(AE11,Sheet3!A$52:B$77,2,TRUE)</f>
        <v>1</v>
      </c>
      <c r="AG11">
        <f>+AD11-$AF$3</f>
        <v>0</v>
      </c>
      <c r="AH11">
        <f>VLOOKUP(F11, $AM$3:$AN$5,2,TRUE)</f>
        <v>1</v>
      </c>
      <c r="AI11">
        <f>+F11*AH11</f>
        <v>2780</v>
      </c>
      <c r="AJ11">
        <f t="shared" si="1"/>
        <v>1.55</v>
      </c>
      <c r="AK11">
        <f t="shared" ref="AK11:AK74" si="6">+AJ11*$AD$3*POWER(AG11,1.5)*AF11</f>
        <v>0</v>
      </c>
      <c r="AM11">
        <f>+AD11-$AO$3</f>
        <v>-5.1000000000000227</v>
      </c>
      <c r="AN11">
        <f>+VLOOKUP(AM11,$AQ$3:$AR$5,2,TRUE)</f>
        <v>0</v>
      </c>
      <c r="AP11">
        <f t="shared" ref="AP11:AP74" si="7">+VLOOKUP(AM11,$A$8:$B$28,2,TRUE)</f>
        <v>1.55</v>
      </c>
      <c r="AQ11">
        <f>VLOOKUP(AE11,Sheet3!$K$52:$L$77,2,TRUE)</f>
        <v>1</v>
      </c>
      <c r="AR11">
        <f t="shared" ref="AR11:AR74" si="8">+AP11*$AH$3*POWER(AN11,1.5)*AQ11</f>
        <v>0</v>
      </c>
      <c r="AU11">
        <f>+AI11+AK11+AR11</f>
        <v>2780</v>
      </c>
      <c r="AV11">
        <f>+F11-AU11</f>
        <v>0</v>
      </c>
      <c r="AW11">
        <f>+AV11*0.25*3600/43560</f>
        <v>0</v>
      </c>
      <c r="AX11">
        <f>VLOOKUP(AD11,Sheet2!$A$6:$B$262,2,TRUE)</f>
        <v>306.95</v>
      </c>
      <c r="AY11">
        <f>+AW11/AX11</f>
        <v>0</v>
      </c>
      <c r="AZ11">
        <f>+AD11+AY11</f>
        <v>516.4</v>
      </c>
      <c r="BB11">
        <f>+AZ11-AA11</f>
        <v>0.55934219252731054</v>
      </c>
    </row>
    <row r="12" spans="1:54" x14ac:dyDescent="0.55000000000000004">
      <c r="A12">
        <v>1.3</v>
      </c>
      <c r="B12">
        <v>1.9</v>
      </c>
      <c r="D12">
        <f t="shared" ref="D12:D75" si="9">+D11+15</f>
        <v>30</v>
      </c>
      <c r="E12">
        <f t="shared" si="2"/>
        <v>0.5</v>
      </c>
      <c r="F12">
        <v>2820</v>
      </c>
      <c r="H12">
        <f t="shared" ref="H12:H28" si="10">+F12*0.25</f>
        <v>705</v>
      </c>
      <c r="J12">
        <f t="shared" ref="J12:J28" si="11">+H12*3600/43560</f>
        <v>58.264462809917354</v>
      </c>
      <c r="K12">
        <f>+AA11</f>
        <v>515.84065780747267</v>
      </c>
      <c r="L12">
        <f>VLOOKUP(V12, Sheet2!E$6:F$261,2,TRUE)</f>
        <v>500.6</v>
      </c>
      <c r="M12">
        <f>VLOOKUP(L12,Sheet3!A$52:B$77,2,TRUE)</f>
        <v>1</v>
      </c>
      <c r="N12">
        <f t="shared" si="3"/>
        <v>1.4406578074726895</v>
      </c>
      <c r="O12">
        <f t="shared" ref="O12:O75" si="12">+K12-O$3</f>
        <v>1.0406578074727122</v>
      </c>
      <c r="P12">
        <v>0</v>
      </c>
      <c r="Q12">
        <f t="shared" si="0"/>
        <v>2</v>
      </c>
      <c r="R12">
        <f>+Q12*H$3*POWER(N12,1.5)*M11</f>
        <v>2541.9007573340696</v>
      </c>
      <c r="S12">
        <f t="shared" si="4"/>
        <v>1.55</v>
      </c>
      <c r="T12">
        <f t="shared" ref="T12:T75" si="13">S12*L$3*POWER(O12,1.5)*M11</f>
        <v>230.36773596131033</v>
      </c>
      <c r="V12">
        <f t="shared" si="5"/>
        <v>2772.2684932953798</v>
      </c>
      <c r="W12">
        <f t="shared" ref="W12:W28" si="14">+F12-V12</f>
        <v>47.731506704620188</v>
      </c>
      <c r="X12">
        <f t="shared" ref="X12:X75" si="15">+W12*0.25*3600/43560</f>
        <v>0.98618815505413615</v>
      </c>
      <c r="Y12">
        <f>VLOOKUP(K12,Sheet2!$A$6:$B$262,2,TRUE)</f>
        <v>304.375</v>
      </c>
      <c r="Z12">
        <f>+X12/Y12</f>
        <v>3.2400432198903856E-3</v>
      </c>
      <c r="AA12">
        <f>+K12+Z12</f>
        <v>515.84389785069254</v>
      </c>
      <c r="AD12">
        <f>+AZ11</f>
        <v>516.4</v>
      </c>
      <c r="AE12">
        <f>VLOOKUP(AU11,Sheet2!$E$6:$F$261,2,TRUE)</f>
        <v>500.6</v>
      </c>
      <c r="AF12">
        <f>VLOOKUP(AE12,Sheet3!A$52:B$77,2,TRUE)</f>
        <v>1</v>
      </c>
      <c r="AG12">
        <f>+AD12-$AF$3</f>
        <v>0</v>
      </c>
      <c r="AH12">
        <f>VLOOKUP(F12, $AM$3:$AN$5,2,TRUE)</f>
        <v>1</v>
      </c>
      <c r="AI12">
        <f>+F12*AH12</f>
        <v>2820</v>
      </c>
      <c r="AJ12">
        <f t="shared" si="1"/>
        <v>1.55</v>
      </c>
      <c r="AK12">
        <f t="shared" si="6"/>
        <v>0</v>
      </c>
      <c r="AM12">
        <f>+AD12-$AO$3</f>
        <v>-5.1000000000000227</v>
      </c>
      <c r="AN12">
        <f>+VLOOKUP(AM12,$AQ$3:$AR$5,2,TRUE)</f>
        <v>0</v>
      </c>
      <c r="AP12">
        <f t="shared" si="7"/>
        <v>1.55</v>
      </c>
      <c r="AQ12">
        <f>VLOOKUP(AE12,Sheet3!$K$52:$L$77,2,TRUE)</f>
        <v>1</v>
      </c>
      <c r="AR12">
        <f t="shared" si="8"/>
        <v>0</v>
      </c>
      <c r="AU12">
        <f>+AI12+AK12+AR12</f>
        <v>2820</v>
      </c>
      <c r="AV12">
        <f>+F12-AU12</f>
        <v>0</v>
      </c>
      <c r="AW12">
        <f>+AV12*0.25*3600/43560</f>
        <v>0</v>
      </c>
      <c r="AX12">
        <f>VLOOKUP(AD12,Sheet2!$A$6:$B$262,2,TRUE)</f>
        <v>306.95</v>
      </c>
      <c r="AY12">
        <f>+AW12/AX12</f>
        <v>0</v>
      </c>
      <c r="AZ12">
        <f>+AD12+AY12</f>
        <v>516.4</v>
      </c>
      <c r="BB12">
        <f t="shared" ref="BB12:BB75" si="16">+AZ12-AA12</f>
        <v>0.55610214930743496</v>
      </c>
    </row>
    <row r="13" spans="1:54" x14ac:dyDescent="0.55000000000000004">
      <c r="A13">
        <v>1.4</v>
      </c>
      <c r="B13">
        <v>2</v>
      </c>
      <c r="D13">
        <f t="shared" si="9"/>
        <v>45</v>
      </c>
      <c r="E13">
        <f t="shared" si="2"/>
        <v>0.75</v>
      </c>
      <c r="F13">
        <v>2830</v>
      </c>
      <c r="H13">
        <f t="shared" si="10"/>
        <v>707.5</v>
      </c>
      <c r="J13">
        <f t="shared" si="11"/>
        <v>58.471074380165291</v>
      </c>
      <c r="K13">
        <f t="shared" ref="K13:K76" si="17">+AA12</f>
        <v>515.84389785069254</v>
      </c>
      <c r="L13">
        <f>VLOOKUP(V13, Sheet2!E$6:F$261,2,TRUE)</f>
        <v>500.6</v>
      </c>
      <c r="M13">
        <f>VLOOKUP(L13,Sheet3!A$52:B$77,2,TRUE)</f>
        <v>1</v>
      </c>
      <c r="N13">
        <f t="shared" si="3"/>
        <v>1.443897850692565</v>
      </c>
      <c r="O13">
        <f t="shared" si="12"/>
        <v>1.0438978506925878</v>
      </c>
      <c r="P13">
        <v>0</v>
      </c>
      <c r="Q13">
        <f t="shared" si="0"/>
        <v>2</v>
      </c>
      <c r="R13">
        <f t="shared" ref="R13:R76" si="18">+Q13*H$3*POWER(N13,1.5)*M12</f>
        <v>2550.4806891816688</v>
      </c>
      <c r="S13">
        <f t="shared" si="4"/>
        <v>1.55</v>
      </c>
      <c r="T13">
        <f t="shared" si="13"/>
        <v>231.44443296005954</v>
      </c>
      <c r="V13">
        <f t="shared" si="5"/>
        <v>2781.9251221417285</v>
      </c>
      <c r="W13">
        <f t="shared" si="14"/>
        <v>48.07487785827152</v>
      </c>
      <c r="X13">
        <f t="shared" si="15"/>
        <v>0.9932826003775107</v>
      </c>
      <c r="Y13">
        <f>VLOOKUP(K13,Sheet2!$A$6:$B$262,2,TRUE)</f>
        <v>304.375</v>
      </c>
      <c r="Z13">
        <f t="shared" ref="Z13:Z33" si="19">+X13/Y13</f>
        <v>3.2633514591458258E-3</v>
      </c>
      <c r="AA13">
        <f t="shared" ref="AA13:AA33" si="20">+K13+Z13</f>
        <v>515.84716120215171</v>
      </c>
      <c r="AD13">
        <f t="shared" ref="AD13:AD76" si="21">+AZ12</f>
        <v>516.4</v>
      </c>
      <c r="AE13">
        <f>VLOOKUP(AU12,Sheet2!$E$6:$F$261,2,TRUE)</f>
        <v>500.6</v>
      </c>
      <c r="AF13">
        <f>VLOOKUP(AE13,Sheet3!A$52:B$77,2,TRUE)</f>
        <v>1</v>
      </c>
      <c r="AG13">
        <f t="shared" ref="AG13:AG76" si="22">+AD13-$AF$3</f>
        <v>0</v>
      </c>
      <c r="AH13">
        <f t="shared" ref="AH13:AH76" si="23">VLOOKUP(F13, $AM$3:$AN$5,2,TRUE)</f>
        <v>1</v>
      </c>
      <c r="AI13">
        <f t="shared" ref="AI13:AI59" si="24">+F13*AH13</f>
        <v>2830</v>
      </c>
      <c r="AJ13">
        <f t="shared" si="1"/>
        <v>1.55</v>
      </c>
      <c r="AK13">
        <f t="shared" si="6"/>
        <v>0</v>
      </c>
      <c r="AM13">
        <f t="shared" ref="AM13:AM76" si="25">+AD13-$AO$3</f>
        <v>-5.1000000000000227</v>
      </c>
      <c r="AN13">
        <f t="shared" ref="AN13:AN76" si="26">+VLOOKUP(AM13,$AQ$3:$AR$5,2,TRUE)</f>
        <v>0</v>
      </c>
      <c r="AP13">
        <f t="shared" si="7"/>
        <v>1.55</v>
      </c>
      <c r="AQ13">
        <f>VLOOKUP(AE13,Sheet3!$K$52:$L$77,2,TRUE)</f>
        <v>1</v>
      </c>
      <c r="AR13">
        <f t="shared" si="8"/>
        <v>0</v>
      </c>
      <c r="AU13">
        <f t="shared" ref="AU13:AU76" si="27">+AI13+AK13+AR13</f>
        <v>2830</v>
      </c>
      <c r="AV13">
        <f t="shared" ref="AV13:AV76" si="28">+F13-AU13</f>
        <v>0</v>
      </c>
      <c r="AW13">
        <f t="shared" ref="AW13:AW76" si="29">+AV13*0.25*3600/43560</f>
        <v>0</v>
      </c>
      <c r="AX13">
        <f>VLOOKUP(AD13,Sheet2!$A$6:$B$262,2,TRUE)</f>
        <v>306.95</v>
      </c>
      <c r="AY13">
        <f t="shared" ref="AY13:AY76" si="30">+AW13/AX13</f>
        <v>0</v>
      </c>
      <c r="AZ13">
        <f t="shared" ref="AZ13:AZ76" si="31">+AD13+AY13</f>
        <v>516.4</v>
      </c>
      <c r="BB13">
        <f t="shared" si="16"/>
        <v>0.55283879784826695</v>
      </c>
    </row>
    <row r="14" spans="1:54" x14ac:dyDescent="0.55000000000000004">
      <c r="A14">
        <v>1.5</v>
      </c>
      <c r="B14">
        <v>2.1</v>
      </c>
      <c r="D14">
        <f t="shared" si="9"/>
        <v>60</v>
      </c>
      <c r="E14">
        <f t="shared" si="2"/>
        <v>1</v>
      </c>
      <c r="F14">
        <v>2850</v>
      </c>
      <c r="H14">
        <f t="shared" si="10"/>
        <v>712.5</v>
      </c>
      <c r="J14">
        <f t="shared" si="11"/>
        <v>58.884297520661157</v>
      </c>
      <c r="K14">
        <f t="shared" si="17"/>
        <v>515.84716120215171</v>
      </c>
      <c r="L14">
        <f>VLOOKUP(V14, Sheet2!E$6:F$261,2,TRUE)</f>
        <v>500.6</v>
      </c>
      <c r="M14">
        <f>VLOOKUP(L14,Sheet3!A$52:B$77,2,TRUE)</f>
        <v>1</v>
      </c>
      <c r="N14">
        <f t="shared" si="3"/>
        <v>1.4471612021517331</v>
      </c>
      <c r="O14">
        <f t="shared" si="12"/>
        <v>1.0471612021517558</v>
      </c>
      <c r="P14">
        <v>0</v>
      </c>
      <c r="Q14">
        <f t="shared" si="0"/>
        <v>2</v>
      </c>
      <c r="R14">
        <f t="shared" si="18"/>
        <v>2559.1320794476114</v>
      </c>
      <c r="S14">
        <f t="shared" si="4"/>
        <v>1.55</v>
      </c>
      <c r="T14">
        <f t="shared" si="13"/>
        <v>232.53056581029773</v>
      </c>
      <c r="V14">
        <f t="shared" si="5"/>
        <v>2791.6626452579094</v>
      </c>
      <c r="W14">
        <f t="shared" si="14"/>
        <v>58.337354742090611</v>
      </c>
      <c r="X14">
        <f t="shared" si="15"/>
        <v>1.2053172467374094</v>
      </c>
      <c r="Y14">
        <f>VLOOKUP(K14,Sheet2!$A$6:$B$262,2,TRUE)</f>
        <v>304.375</v>
      </c>
      <c r="Z14">
        <f t="shared" si="19"/>
        <v>3.9599745272686964E-3</v>
      </c>
      <c r="AA14">
        <f t="shared" si="20"/>
        <v>515.85112117667893</v>
      </c>
      <c r="AD14">
        <f t="shared" si="21"/>
        <v>516.4</v>
      </c>
      <c r="AE14">
        <f>VLOOKUP(AU13,Sheet2!$E$6:$F$261,2,TRUE)</f>
        <v>500.6</v>
      </c>
      <c r="AF14">
        <f>VLOOKUP(AE14,Sheet3!A$52:B$77,2,TRUE)</f>
        <v>1</v>
      </c>
      <c r="AG14">
        <f t="shared" si="22"/>
        <v>0</v>
      </c>
      <c r="AH14">
        <f t="shared" si="23"/>
        <v>1</v>
      </c>
      <c r="AI14">
        <f t="shared" si="24"/>
        <v>2850</v>
      </c>
      <c r="AJ14">
        <f t="shared" si="1"/>
        <v>1.55</v>
      </c>
      <c r="AK14">
        <f t="shared" si="6"/>
        <v>0</v>
      </c>
      <c r="AM14">
        <f t="shared" si="25"/>
        <v>-5.1000000000000227</v>
      </c>
      <c r="AN14">
        <f t="shared" si="26"/>
        <v>0</v>
      </c>
      <c r="AP14">
        <f t="shared" si="7"/>
        <v>1.55</v>
      </c>
      <c r="AQ14">
        <f>VLOOKUP(AE14,Sheet3!$K$52:$L$77,2,TRUE)</f>
        <v>1</v>
      </c>
      <c r="AR14">
        <f t="shared" si="8"/>
        <v>0</v>
      </c>
      <c r="AU14">
        <f t="shared" si="27"/>
        <v>2850</v>
      </c>
      <c r="AV14">
        <f t="shared" si="28"/>
        <v>0</v>
      </c>
      <c r="AW14">
        <f t="shared" si="29"/>
        <v>0</v>
      </c>
      <c r="AX14">
        <f>VLOOKUP(AD14,Sheet2!$A$6:$B$262,2,TRUE)</f>
        <v>306.95</v>
      </c>
      <c r="AY14">
        <f t="shared" si="30"/>
        <v>0</v>
      </c>
      <c r="AZ14">
        <f t="shared" si="31"/>
        <v>516.4</v>
      </c>
      <c r="BB14">
        <f t="shared" si="16"/>
        <v>0.54887882332104709</v>
      </c>
    </row>
    <row r="15" spans="1:54" x14ac:dyDescent="0.55000000000000004">
      <c r="A15">
        <v>1.7</v>
      </c>
      <c r="B15">
        <v>2.2000000000000002</v>
      </c>
      <c r="D15">
        <f t="shared" si="9"/>
        <v>75</v>
      </c>
      <c r="E15">
        <f t="shared" si="2"/>
        <v>1.25</v>
      </c>
      <c r="F15">
        <v>2880</v>
      </c>
      <c r="H15">
        <f t="shared" si="10"/>
        <v>720</v>
      </c>
      <c r="J15">
        <f t="shared" si="11"/>
        <v>59.504132231404959</v>
      </c>
      <c r="K15">
        <f t="shared" si="17"/>
        <v>515.85112117667893</v>
      </c>
      <c r="L15">
        <f>VLOOKUP(V15, Sheet2!E$6:F$261,2,TRUE)</f>
        <v>500.6</v>
      </c>
      <c r="M15">
        <f>VLOOKUP(L15,Sheet3!A$52:B$77,2,TRUE)</f>
        <v>1</v>
      </c>
      <c r="N15">
        <f t="shared" si="3"/>
        <v>1.4511211766789529</v>
      </c>
      <c r="O15">
        <f t="shared" si="12"/>
        <v>1.0511211766789756</v>
      </c>
      <c r="P15">
        <v>0</v>
      </c>
      <c r="Q15">
        <f t="shared" si="0"/>
        <v>2</v>
      </c>
      <c r="R15">
        <f t="shared" si="18"/>
        <v>2569.6433763339437</v>
      </c>
      <c r="S15">
        <f t="shared" si="4"/>
        <v>1.55</v>
      </c>
      <c r="T15">
        <f t="shared" si="13"/>
        <v>233.85082831538065</v>
      </c>
      <c r="V15">
        <f t="shared" si="5"/>
        <v>2803.4942046493243</v>
      </c>
      <c r="W15">
        <f t="shared" si="14"/>
        <v>76.505795350675726</v>
      </c>
      <c r="X15">
        <f t="shared" si="15"/>
        <v>1.5806982510470191</v>
      </c>
      <c r="Y15">
        <f>VLOOKUP(K15,Sheet2!$A$6:$B$262,2,TRUE)</f>
        <v>304.375</v>
      </c>
      <c r="Z15">
        <f t="shared" si="19"/>
        <v>5.1932591410169008E-3</v>
      </c>
      <c r="AA15">
        <f t="shared" si="20"/>
        <v>515.85631443581997</v>
      </c>
      <c r="AD15">
        <f t="shared" si="21"/>
        <v>516.4</v>
      </c>
      <c r="AE15">
        <f>VLOOKUP(AU14,Sheet2!$E$6:$F$261,2,TRUE)</f>
        <v>500.6</v>
      </c>
      <c r="AF15">
        <f>VLOOKUP(AE15,Sheet3!A$52:B$77,2,TRUE)</f>
        <v>1</v>
      </c>
      <c r="AG15">
        <f t="shared" si="22"/>
        <v>0</v>
      </c>
      <c r="AH15">
        <f t="shared" si="23"/>
        <v>1</v>
      </c>
      <c r="AI15">
        <f t="shared" si="24"/>
        <v>2880</v>
      </c>
      <c r="AJ15">
        <f t="shared" si="1"/>
        <v>1.55</v>
      </c>
      <c r="AK15">
        <f t="shared" si="6"/>
        <v>0</v>
      </c>
      <c r="AM15">
        <f t="shared" si="25"/>
        <v>-5.1000000000000227</v>
      </c>
      <c r="AN15">
        <f t="shared" si="26"/>
        <v>0</v>
      </c>
      <c r="AP15">
        <f t="shared" si="7"/>
        <v>1.55</v>
      </c>
      <c r="AQ15">
        <f>VLOOKUP(AE15,Sheet3!$K$52:$L$77,2,TRUE)</f>
        <v>1</v>
      </c>
      <c r="AR15">
        <f t="shared" si="8"/>
        <v>0</v>
      </c>
      <c r="AU15">
        <f t="shared" si="27"/>
        <v>2880</v>
      </c>
      <c r="AV15">
        <f t="shared" si="28"/>
        <v>0</v>
      </c>
      <c r="AW15">
        <f t="shared" si="29"/>
        <v>0</v>
      </c>
      <c r="AX15">
        <f>VLOOKUP(AD15,Sheet2!$A$6:$B$262,2,TRUE)</f>
        <v>306.95</v>
      </c>
      <c r="AY15">
        <f t="shared" si="30"/>
        <v>0</v>
      </c>
      <c r="AZ15">
        <f t="shared" si="31"/>
        <v>516.4</v>
      </c>
      <c r="BB15">
        <f t="shared" si="16"/>
        <v>0.54368556418000935</v>
      </c>
    </row>
    <row r="16" spans="1:54" x14ac:dyDescent="0.55000000000000004">
      <c r="A16">
        <v>1.9</v>
      </c>
      <c r="B16">
        <v>2.2999999999999998</v>
      </c>
      <c r="D16">
        <f t="shared" si="9"/>
        <v>90</v>
      </c>
      <c r="E16">
        <f t="shared" si="2"/>
        <v>1.5</v>
      </c>
      <c r="F16">
        <v>2900</v>
      </c>
      <c r="H16">
        <f t="shared" si="10"/>
        <v>725</v>
      </c>
      <c r="J16">
        <f t="shared" si="11"/>
        <v>59.917355371900825</v>
      </c>
      <c r="K16">
        <f t="shared" si="17"/>
        <v>515.85631443581997</v>
      </c>
      <c r="L16">
        <f>VLOOKUP(V16, Sheet2!E$6:F$261,2,TRUE)</f>
        <v>500.6</v>
      </c>
      <c r="M16">
        <f>VLOOKUP(L16,Sheet3!A$52:B$77,2,TRUE)</f>
        <v>1</v>
      </c>
      <c r="N16">
        <f t="shared" si="3"/>
        <v>1.4563144358199906</v>
      </c>
      <c r="O16">
        <f t="shared" si="12"/>
        <v>1.0563144358200134</v>
      </c>
      <c r="P16">
        <v>0</v>
      </c>
      <c r="Q16">
        <f t="shared" si="0"/>
        <v>2</v>
      </c>
      <c r="R16">
        <f t="shared" si="18"/>
        <v>2583.4500349087334</v>
      </c>
      <c r="S16">
        <f t="shared" si="4"/>
        <v>1.55</v>
      </c>
      <c r="T16">
        <f t="shared" si="13"/>
        <v>235.58604229048277</v>
      </c>
      <c r="V16">
        <f t="shared" si="5"/>
        <v>2819.0360771992164</v>
      </c>
      <c r="W16">
        <f t="shared" si="14"/>
        <v>80.963922800783621</v>
      </c>
      <c r="X16">
        <f t="shared" si="15"/>
        <v>1.6728083223302401</v>
      </c>
      <c r="Y16">
        <f>VLOOKUP(K16,Sheet2!$A$6:$B$262,2,TRUE)</f>
        <v>304.375</v>
      </c>
      <c r="Z16">
        <f t="shared" si="19"/>
        <v>5.4958794984155731E-3</v>
      </c>
      <c r="AA16">
        <f t="shared" si="20"/>
        <v>515.86181031531839</v>
      </c>
      <c r="AD16">
        <f t="shared" si="21"/>
        <v>516.4</v>
      </c>
      <c r="AE16">
        <f>VLOOKUP(AU15,Sheet2!$E$6:$F$261,2,TRUE)</f>
        <v>500.6</v>
      </c>
      <c r="AF16">
        <f>VLOOKUP(AE16,Sheet3!A$52:B$77,2,TRUE)</f>
        <v>1</v>
      </c>
      <c r="AG16">
        <f t="shared" si="22"/>
        <v>0</v>
      </c>
      <c r="AH16">
        <f t="shared" si="23"/>
        <v>1</v>
      </c>
      <c r="AI16">
        <f t="shared" si="24"/>
        <v>2900</v>
      </c>
      <c r="AJ16">
        <f t="shared" si="1"/>
        <v>1.55</v>
      </c>
      <c r="AK16">
        <f t="shared" si="6"/>
        <v>0</v>
      </c>
      <c r="AM16">
        <f t="shared" si="25"/>
        <v>-5.1000000000000227</v>
      </c>
      <c r="AN16">
        <f t="shared" si="26"/>
        <v>0</v>
      </c>
      <c r="AP16">
        <f t="shared" si="7"/>
        <v>1.55</v>
      </c>
      <c r="AQ16">
        <f>VLOOKUP(AE16,Sheet3!$K$52:$L$77,2,TRUE)</f>
        <v>1</v>
      </c>
      <c r="AR16">
        <f t="shared" si="8"/>
        <v>0</v>
      </c>
      <c r="AU16">
        <f t="shared" si="27"/>
        <v>2900</v>
      </c>
      <c r="AV16">
        <f t="shared" si="28"/>
        <v>0</v>
      </c>
      <c r="AW16">
        <f t="shared" si="29"/>
        <v>0</v>
      </c>
      <c r="AX16">
        <f>VLOOKUP(AD16,Sheet2!$A$6:$B$262,2,TRUE)</f>
        <v>306.95</v>
      </c>
      <c r="AY16">
        <f t="shared" si="30"/>
        <v>0</v>
      </c>
      <c r="AZ16">
        <f t="shared" si="31"/>
        <v>516.4</v>
      </c>
      <c r="BB16">
        <f t="shared" si="16"/>
        <v>0.53818968468158346</v>
      </c>
    </row>
    <row r="17" spans="1:54" x14ac:dyDescent="0.55000000000000004">
      <c r="A17">
        <v>2.1</v>
      </c>
      <c r="B17">
        <v>2.4</v>
      </c>
      <c r="D17">
        <f t="shared" si="9"/>
        <v>105</v>
      </c>
      <c r="E17">
        <f t="shared" si="2"/>
        <v>1.75</v>
      </c>
      <c r="F17">
        <v>2920</v>
      </c>
      <c r="H17">
        <f t="shared" si="10"/>
        <v>730</v>
      </c>
      <c r="J17">
        <f t="shared" si="11"/>
        <v>60.330578512396691</v>
      </c>
      <c r="K17">
        <f t="shared" si="17"/>
        <v>515.86181031531839</v>
      </c>
      <c r="L17">
        <f>VLOOKUP(V17, Sheet2!E$6:F$261,2,TRUE)</f>
        <v>500.6</v>
      </c>
      <c r="M17">
        <f>VLOOKUP(L17,Sheet3!A$52:B$77,2,TRUE)</f>
        <v>1</v>
      </c>
      <c r="N17">
        <f t="shared" si="3"/>
        <v>1.4618103153184165</v>
      </c>
      <c r="O17">
        <f t="shared" si="12"/>
        <v>1.0618103153184393</v>
      </c>
      <c r="P17">
        <v>0</v>
      </c>
      <c r="Q17">
        <f t="shared" si="0"/>
        <v>2</v>
      </c>
      <c r="R17">
        <f t="shared" si="18"/>
        <v>2598.088065849603</v>
      </c>
      <c r="S17">
        <f t="shared" si="4"/>
        <v>1.55</v>
      </c>
      <c r="T17">
        <f t="shared" si="13"/>
        <v>237.42702132514384</v>
      </c>
      <c r="V17">
        <f t="shared" si="5"/>
        <v>2835.5150871747469</v>
      </c>
      <c r="W17">
        <f t="shared" si="14"/>
        <v>84.484912825253105</v>
      </c>
      <c r="X17">
        <f t="shared" si="15"/>
        <v>1.7455560501085352</v>
      </c>
      <c r="Y17">
        <f>VLOOKUP(K17,Sheet2!$A$6:$B$262,2,TRUE)</f>
        <v>304.375</v>
      </c>
      <c r="Z17">
        <f t="shared" si="19"/>
        <v>5.7348864069274256E-3</v>
      </c>
      <c r="AA17">
        <f t="shared" si="20"/>
        <v>515.86754520172531</v>
      </c>
      <c r="AD17">
        <f t="shared" si="21"/>
        <v>516.4</v>
      </c>
      <c r="AE17">
        <f>VLOOKUP(AU16,Sheet2!$E$6:$F$261,2,TRUE)</f>
        <v>500.6</v>
      </c>
      <c r="AF17">
        <f>VLOOKUP(AE17,Sheet3!A$52:B$77,2,TRUE)</f>
        <v>1</v>
      </c>
      <c r="AG17">
        <f t="shared" si="22"/>
        <v>0</v>
      </c>
      <c r="AH17">
        <f t="shared" si="23"/>
        <v>1</v>
      </c>
      <c r="AI17">
        <f t="shared" si="24"/>
        <v>2920</v>
      </c>
      <c r="AJ17">
        <f t="shared" si="1"/>
        <v>1.55</v>
      </c>
      <c r="AK17">
        <f t="shared" si="6"/>
        <v>0</v>
      </c>
      <c r="AM17">
        <f t="shared" si="25"/>
        <v>-5.1000000000000227</v>
      </c>
      <c r="AN17">
        <f t="shared" si="26"/>
        <v>0</v>
      </c>
      <c r="AP17">
        <f t="shared" si="7"/>
        <v>1.55</v>
      </c>
      <c r="AQ17">
        <f>VLOOKUP(AE17,Sheet3!$K$52:$L$77,2,TRUE)</f>
        <v>1</v>
      </c>
      <c r="AR17">
        <f t="shared" si="8"/>
        <v>0</v>
      </c>
      <c r="AU17">
        <f t="shared" si="27"/>
        <v>2920</v>
      </c>
      <c r="AV17">
        <f t="shared" si="28"/>
        <v>0</v>
      </c>
      <c r="AW17">
        <f t="shared" si="29"/>
        <v>0</v>
      </c>
      <c r="AX17">
        <f>VLOOKUP(AD17,Sheet2!$A$6:$B$262,2,TRUE)</f>
        <v>306.95</v>
      </c>
      <c r="AY17">
        <f t="shared" si="30"/>
        <v>0</v>
      </c>
      <c r="AZ17">
        <f t="shared" si="31"/>
        <v>516.4</v>
      </c>
      <c r="BB17">
        <f t="shared" si="16"/>
        <v>0.53245479827467079</v>
      </c>
    </row>
    <row r="18" spans="1:54" x14ac:dyDescent="0.55000000000000004">
      <c r="A18">
        <v>2.2999999999999998</v>
      </c>
      <c r="B18">
        <v>2.5</v>
      </c>
      <c r="D18">
        <f t="shared" si="9"/>
        <v>120</v>
      </c>
      <c r="E18">
        <f t="shared" si="2"/>
        <v>2</v>
      </c>
      <c r="F18">
        <v>2930</v>
      </c>
      <c r="H18">
        <f t="shared" si="10"/>
        <v>732.5</v>
      </c>
      <c r="J18">
        <f t="shared" si="11"/>
        <v>60.537190082644628</v>
      </c>
      <c r="K18">
        <f t="shared" si="17"/>
        <v>515.86754520172531</v>
      </c>
      <c r="L18">
        <f>VLOOKUP(V18, Sheet2!E$6:F$261,2,TRUE)</f>
        <v>500.6</v>
      </c>
      <c r="M18">
        <f>VLOOKUP(L18,Sheet3!A$52:B$77,2,TRUE)</f>
        <v>1</v>
      </c>
      <c r="N18">
        <f t="shared" si="3"/>
        <v>1.4675452017253292</v>
      </c>
      <c r="O18">
        <f t="shared" si="12"/>
        <v>1.0675452017253519</v>
      </c>
      <c r="P18">
        <v>0</v>
      </c>
      <c r="Q18">
        <f t="shared" si="0"/>
        <v>2</v>
      </c>
      <c r="R18">
        <f t="shared" si="18"/>
        <v>2613.3920457948007</v>
      </c>
      <c r="S18">
        <f t="shared" si="4"/>
        <v>1.55</v>
      </c>
      <c r="T18">
        <f t="shared" si="13"/>
        <v>239.35314767500671</v>
      </c>
      <c r="V18">
        <f t="shared" si="5"/>
        <v>2852.7451934698074</v>
      </c>
      <c r="W18">
        <f t="shared" si="14"/>
        <v>77.254806530192582</v>
      </c>
      <c r="X18">
        <f t="shared" si="15"/>
        <v>1.5961736886403426</v>
      </c>
      <c r="Y18">
        <f>VLOOKUP(K18,Sheet2!$A$6:$B$262,2,TRUE)</f>
        <v>304.375</v>
      </c>
      <c r="Z18">
        <f t="shared" si="19"/>
        <v>5.2441024678122139E-3</v>
      </c>
      <c r="AA18">
        <f t="shared" si="20"/>
        <v>515.87278930419313</v>
      </c>
      <c r="AD18">
        <f t="shared" si="21"/>
        <v>516.4</v>
      </c>
      <c r="AE18">
        <f>VLOOKUP(AU17,Sheet2!$E$6:$F$261,2,TRUE)</f>
        <v>500.6</v>
      </c>
      <c r="AF18">
        <f>VLOOKUP(AE18,Sheet3!A$52:B$77,2,TRUE)</f>
        <v>1</v>
      </c>
      <c r="AG18">
        <f t="shared" si="22"/>
        <v>0</v>
      </c>
      <c r="AH18">
        <f t="shared" si="23"/>
        <v>1</v>
      </c>
      <c r="AI18">
        <f t="shared" si="24"/>
        <v>2930</v>
      </c>
      <c r="AJ18">
        <f t="shared" si="1"/>
        <v>1.55</v>
      </c>
      <c r="AK18">
        <f t="shared" si="6"/>
        <v>0</v>
      </c>
      <c r="AM18">
        <f t="shared" si="25"/>
        <v>-5.1000000000000227</v>
      </c>
      <c r="AN18">
        <f t="shared" si="26"/>
        <v>0</v>
      </c>
      <c r="AP18">
        <f t="shared" si="7"/>
        <v>1.55</v>
      </c>
      <c r="AQ18">
        <f>VLOOKUP(AE18,Sheet3!$K$52:$L$77,2,TRUE)</f>
        <v>1</v>
      </c>
      <c r="AR18">
        <f t="shared" si="8"/>
        <v>0</v>
      </c>
      <c r="AU18">
        <f t="shared" si="27"/>
        <v>2930</v>
      </c>
      <c r="AV18">
        <f t="shared" si="28"/>
        <v>0</v>
      </c>
      <c r="AW18">
        <f t="shared" si="29"/>
        <v>0</v>
      </c>
      <c r="AX18">
        <f>VLOOKUP(AD18,Sheet2!$A$6:$B$262,2,TRUE)</f>
        <v>306.95</v>
      </c>
      <c r="AY18">
        <f t="shared" si="30"/>
        <v>0</v>
      </c>
      <c r="AZ18">
        <f t="shared" si="31"/>
        <v>516.4</v>
      </c>
      <c r="BB18">
        <f t="shared" si="16"/>
        <v>0.52721069580684343</v>
      </c>
    </row>
    <row r="19" spans="1:54" x14ac:dyDescent="0.55000000000000004">
      <c r="A19">
        <v>2.5</v>
      </c>
      <c r="B19">
        <v>2.7</v>
      </c>
      <c r="D19">
        <f t="shared" si="9"/>
        <v>135</v>
      </c>
      <c r="E19">
        <f t="shared" si="2"/>
        <v>2.25</v>
      </c>
      <c r="F19">
        <v>2970</v>
      </c>
      <c r="H19">
        <f t="shared" si="10"/>
        <v>742.5</v>
      </c>
      <c r="J19">
        <f t="shared" si="11"/>
        <v>61.363636363636367</v>
      </c>
      <c r="K19">
        <f t="shared" si="17"/>
        <v>515.87278930419313</v>
      </c>
      <c r="L19">
        <f>VLOOKUP(V19, Sheet2!E$6:F$261,2,TRUE)</f>
        <v>500.6</v>
      </c>
      <c r="M19">
        <f>VLOOKUP(L19,Sheet3!A$52:B$77,2,TRUE)</f>
        <v>1</v>
      </c>
      <c r="N19">
        <f t="shared" si="3"/>
        <v>1.4727893041931566</v>
      </c>
      <c r="O19">
        <f t="shared" si="12"/>
        <v>1.0727893041931793</v>
      </c>
      <c r="P19">
        <v>0</v>
      </c>
      <c r="Q19">
        <f t="shared" si="0"/>
        <v>2</v>
      </c>
      <c r="R19">
        <f t="shared" si="18"/>
        <v>2627.4125321065544</v>
      </c>
      <c r="S19">
        <f t="shared" si="4"/>
        <v>1.55</v>
      </c>
      <c r="T19">
        <f t="shared" si="13"/>
        <v>241.11897357328598</v>
      </c>
      <c r="V19">
        <f t="shared" si="5"/>
        <v>2868.5315056798404</v>
      </c>
      <c r="W19">
        <f t="shared" si="14"/>
        <v>101.46849432015961</v>
      </c>
      <c r="X19">
        <f t="shared" si="15"/>
        <v>2.0964564942181738</v>
      </c>
      <c r="Y19">
        <f>VLOOKUP(K19,Sheet2!$A$6:$B$262,2,TRUE)</f>
        <v>304.375</v>
      </c>
      <c r="Z19">
        <f t="shared" si="19"/>
        <v>6.8877420754601196E-3</v>
      </c>
      <c r="AA19">
        <f t="shared" si="20"/>
        <v>515.87967704626863</v>
      </c>
      <c r="AD19">
        <f t="shared" si="21"/>
        <v>516.4</v>
      </c>
      <c r="AE19">
        <f>VLOOKUP(AU18,Sheet2!$E$6:$F$261,2,TRUE)</f>
        <v>500.6</v>
      </c>
      <c r="AF19">
        <f>VLOOKUP(AE19,Sheet3!A$52:B$77,2,TRUE)</f>
        <v>1</v>
      </c>
      <c r="AG19">
        <f t="shared" si="22"/>
        <v>0</v>
      </c>
      <c r="AH19">
        <f t="shared" si="23"/>
        <v>1</v>
      </c>
      <c r="AI19">
        <f t="shared" si="24"/>
        <v>2970</v>
      </c>
      <c r="AJ19">
        <f t="shared" si="1"/>
        <v>1.55</v>
      </c>
      <c r="AK19">
        <f t="shared" si="6"/>
        <v>0</v>
      </c>
      <c r="AM19">
        <f t="shared" si="25"/>
        <v>-5.1000000000000227</v>
      </c>
      <c r="AN19">
        <f t="shared" si="26"/>
        <v>0</v>
      </c>
      <c r="AP19">
        <f t="shared" si="7"/>
        <v>1.55</v>
      </c>
      <c r="AQ19">
        <f>VLOOKUP(AE19,Sheet3!$K$52:$L$77,2,TRUE)</f>
        <v>1</v>
      </c>
      <c r="AR19">
        <f t="shared" si="8"/>
        <v>0</v>
      </c>
      <c r="AU19">
        <f t="shared" si="27"/>
        <v>2970</v>
      </c>
      <c r="AV19">
        <f t="shared" si="28"/>
        <v>0</v>
      </c>
      <c r="AW19">
        <f t="shared" si="29"/>
        <v>0</v>
      </c>
      <c r="AX19">
        <f>VLOOKUP(AD19,Sheet2!$A$6:$B$262,2,TRUE)</f>
        <v>306.95</v>
      </c>
      <c r="AY19">
        <f t="shared" si="30"/>
        <v>0</v>
      </c>
      <c r="AZ19">
        <f t="shared" si="31"/>
        <v>516.4</v>
      </c>
      <c r="BB19">
        <f t="shared" si="16"/>
        <v>0.52032295373135184</v>
      </c>
    </row>
    <row r="20" spans="1:54" x14ac:dyDescent="0.55000000000000004">
      <c r="A20">
        <v>2.6</v>
      </c>
      <c r="B20">
        <v>2.8</v>
      </c>
      <c r="D20">
        <f t="shared" si="9"/>
        <v>150</v>
      </c>
      <c r="E20">
        <f t="shared" si="2"/>
        <v>2.5</v>
      </c>
      <c r="F20">
        <v>2990</v>
      </c>
      <c r="H20">
        <f t="shared" si="10"/>
        <v>747.5</v>
      </c>
      <c r="J20">
        <f t="shared" si="11"/>
        <v>61.776859504132233</v>
      </c>
      <c r="K20">
        <f t="shared" si="17"/>
        <v>515.87967704626863</v>
      </c>
      <c r="L20">
        <f>VLOOKUP(V20, Sheet2!E$6:F$261,2,TRUE)</f>
        <v>500.6</v>
      </c>
      <c r="M20">
        <f>VLOOKUP(L20,Sheet3!A$52:B$77,2,TRUE)</f>
        <v>1</v>
      </c>
      <c r="N20">
        <f t="shared" si="3"/>
        <v>1.4796770462686482</v>
      </c>
      <c r="O20">
        <f t="shared" si="12"/>
        <v>1.0796770462686709</v>
      </c>
      <c r="P20">
        <v>0</v>
      </c>
      <c r="Q20">
        <f t="shared" si="0"/>
        <v>2</v>
      </c>
      <c r="R20">
        <f t="shared" si="18"/>
        <v>2645.8653566180506</v>
      </c>
      <c r="S20">
        <f t="shared" si="4"/>
        <v>1.55</v>
      </c>
      <c r="T20">
        <f t="shared" si="13"/>
        <v>243.44481911990255</v>
      </c>
      <c r="V20">
        <f t="shared" si="5"/>
        <v>2889.3101757379532</v>
      </c>
      <c r="W20">
        <f t="shared" si="14"/>
        <v>100.68982426204684</v>
      </c>
      <c r="X20">
        <f t="shared" si="15"/>
        <v>2.0803682698770012</v>
      </c>
      <c r="Y20">
        <f>VLOOKUP(K20,Sheet2!$A$6:$B$262,2,TRUE)</f>
        <v>304.375</v>
      </c>
      <c r="Z20">
        <f t="shared" si="19"/>
        <v>6.8348854862488742E-3</v>
      </c>
      <c r="AA20">
        <f t="shared" si="20"/>
        <v>515.88651193175485</v>
      </c>
      <c r="AD20">
        <f t="shared" si="21"/>
        <v>516.4</v>
      </c>
      <c r="AE20">
        <f>VLOOKUP(AU19,Sheet2!$E$6:$F$261,2,TRUE)</f>
        <v>500.6</v>
      </c>
      <c r="AF20">
        <f>VLOOKUP(AE20,Sheet3!A$52:B$77,2,TRUE)</f>
        <v>1</v>
      </c>
      <c r="AG20">
        <f t="shared" si="22"/>
        <v>0</v>
      </c>
      <c r="AH20">
        <f t="shared" si="23"/>
        <v>1</v>
      </c>
      <c r="AI20">
        <f t="shared" si="24"/>
        <v>2990</v>
      </c>
      <c r="AJ20">
        <f t="shared" si="1"/>
        <v>1.55</v>
      </c>
      <c r="AK20">
        <f t="shared" si="6"/>
        <v>0</v>
      </c>
      <c r="AM20">
        <f t="shared" si="25"/>
        <v>-5.1000000000000227</v>
      </c>
      <c r="AN20">
        <f t="shared" si="26"/>
        <v>0</v>
      </c>
      <c r="AP20">
        <f t="shared" si="7"/>
        <v>1.55</v>
      </c>
      <c r="AQ20">
        <f>VLOOKUP(AE20,Sheet3!$K$52:$L$77,2,TRUE)</f>
        <v>1</v>
      </c>
      <c r="AR20">
        <f t="shared" si="8"/>
        <v>0</v>
      </c>
      <c r="AU20">
        <f t="shared" si="27"/>
        <v>2990</v>
      </c>
      <c r="AV20">
        <f t="shared" si="28"/>
        <v>0</v>
      </c>
      <c r="AW20">
        <f t="shared" si="29"/>
        <v>0</v>
      </c>
      <c r="AX20">
        <f>VLOOKUP(AD20,Sheet2!$A$6:$B$262,2,TRUE)</f>
        <v>306.95</v>
      </c>
      <c r="AY20">
        <f t="shared" si="30"/>
        <v>0</v>
      </c>
      <c r="AZ20">
        <f t="shared" si="31"/>
        <v>516.4</v>
      </c>
      <c r="BB20">
        <f t="shared" si="16"/>
        <v>0.51348806824512394</v>
      </c>
    </row>
    <row r="21" spans="1:54" x14ac:dyDescent="0.55000000000000004">
      <c r="A21">
        <v>2.8</v>
      </c>
      <c r="B21">
        <v>2.9</v>
      </c>
      <c r="D21">
        <f t="shared" si="9"/>
        <v>165</v>
      </c>
      <c r="E21">
        <f t="shared" si="2"/>
        <v>2.75</v>
      </c>
      <c r="F21">
        <v>3000</v>
      </c>
      <c r="H21">
        <f t="shared" si="10"/>
        <v>750</v>
      </c>
      <c r="J21">
        <f t="shared" si="11"/>
        <v>61.983471074380162</v>
      </c>
      <c r="K21">
        <f t="shared" si="17"/>
        <v>515.88651193175485</v>
      </c>
      <c r="L21">
        <f>VLOOKUP(V21, Sheet2!E$6:F$261,2,TRUE)</f>
        <v>500.6</v>
      </c>
      <c r="M21">
        <f>VLOOKUP(L21,Sheet3!A$52:B$77,2,TRUE)</f>
        <v>1</v>
      </c>
      <c r="N21">
        <f t="shared" si="3"/>
        <v>1.4865119317548761</v>
      </c>
      <c r="O21">
        <f t="shared" si="12"/>
        <v>1.0865119317548988</v>
      </c>
      <c r="P21">
        <v>0</v>
      </c>
      <c r="Q21">
        <f t="shared" si="0"/>
        <v>2</v>
      </c>
      <c r="R21">
        <f t="shared" si="18"/>
        <v>2664.2190786896899</v>
      </c>
      <c r="S21">
        <f t="shared" si="4"/>
        <v>1.55</v>
      </c>
      <c r="T21">
        <f t="shared" si="13"/>
        <v>245.76016153872399</v>
      </c>
      <c r="V21">
        <f t="shared" si="5"/>
        <v>2909.9792402284138</v>
      </c>
      <c r="W21">
        <f t="shared" si="14"/>
        <v>90.020759771586199</v>
      </c>
      <c r="X21">
        <f t="shared" si="15"/>
        <v>1.8599330531319462</v>
      </c>
      <c r="Y21">
        <f>VLOOKUP(K21,Sheet2!$A$6:$B$262,2,TRUE)</f>
        <v>304.375</v>
      </c>
      <c r="Z21">
        <f t="shared" si="19"/>
        <v>6.1106630082363739E-3</v>
      </c>
      <c r="AA21">
        <f t="shared" si="20"/>
        <v>515.89262259476311</v>
      </c>
      <c r="AD21">
        <f t="shared" si="21"/>
        <v>516.4</v>
      </c>
      <c r="AE21">
        <f>VLOOKUP(AU20,Sheet2!$E$6:$F$261,2,TRUE)</f>
        <v>500.6</v>
      </c>
      <c r="AF21">
        <f>VLOOKUP(AE21,Sheet3!A$52:B$77,2,TRUE)</f>
        <v>1</v>
      </c>
      <c r="AG21">
        <f t="shared" si="22"/>
        <v>0</v>
      </c>
      <c r="AH21">
        <f t="shared" si="23"/>
        <v>1</v>
      </c>
      <c r="AI21">
        <f t="shared" si="24"/>
        <v>3000</v>
      </c>
      <c r="AJ21">
        <f t="shared" si="1"/>
        <v>1.55</v>
      </c>
      <c r="AK21">
        <f t="shared" si="6"/>
        <v>0</v>
      </c>
      <c r="AM21">
        <f t="shared" si="25"/>
        <v>-5.1000000000000227</v>
      </c>
      <c r="AN21">
        <f t="shared" si="26"/>
        <v>0</v>
      </c>
      <c r="AP21">
        <f t="shared" si="7"/>
        <v>1.55</v>
      </c>
      <c r="AQ21">
        <f>VLOOKUP(AE21,Sheet3!$K$52:$L$77,2,TRUE)</f>
        <v>1</v>
      </c>
      <c r="AR21">
        <f t="shared" si="8"/>
        <v>0</v>
      </c>
      <c r="AU21">
        <f t="shared" si="27"/>
        <v>3000</v>
      </c>
      <c r="AV21">
        <f t="shared" si="28"/>
        <v>0</v>
      </c>
      <c r="AW21">
        <f t="shared" si="29"/>
        <v>0</v>
      </c>
      <c r="AX21">
        <f>VLOOKUP(AD21,Sheet2!$A$6:$B$262,2,TRUE)</f>
        <v>306.95</v>
      </c>
      <c r="AY21">
        <f t="shared" si="30"/>
        <v>0</v>
      </c>
      <c r="AZ21">
        <f t="shared" si="31"/>
        <v>516.4</v>
      </c>
      <c r="BB21">
        <f t="shared" si="16"/>
        <v>0.50737740523686625</v>
      </c>
    </row>
    <row r="22" spans="1:54" x14ac:dyDescent="0.55000000000000004">
      <c r="A22">
        <v>3</v>
      </c>
      <c r="B22">
        <v>3</v>
      </c>
      <c r="D22">
        <f t="shared" si="9"/>
        <v>180</v>
      </c>
      <c r="E22">
        <f t="shared" si="2"/>
        <v>3</v>
      </c>
      <c r="F22">
        <v>3020</v>
      </c>
      <c r="H22">
        <f t="shared" si="10"/>
        <v>755</v>
      </c>
      <c r="J22">
        <f t="shared" si="11"/>
        <v>62.396694214876035</v>
      </c>
      <c r="K22">
        <f t="shared" si="17"/>
        <v>515.89262259476311</v>
      </c>
      <c r="L22">
        <f>VLOOKUP(V22, Sheet2!E$6:F$261,2,TRUE)</f>
        <v>500.6</v>
      </c>
      <c r="M22">
        <f>VLOOKUP(L22,Sheet3!A$52:B$77,2,TRUE)</f>
        <v>1</v>
      </c>
      <c r="N22">
        <f t="shared" si="3"/>
        <v>1.4926225947631337</v>
      </c>
      <c r="O22">
        <f t="shared" si="12"/>
        <v>1.0926225947631565</v>
      </c>
      <c r="P22">
        <v>0</v>
      </c>
      <c r="Q22">
        <f t="shared" si="0"/>
        <v>2</v>
      </c>
      <c r="R22">
        <f t="shared" si="18"/>
        <v>2680.6638148886595</v>
      </c>
      <c r="S22">
        <f t="shared" si="4"/>
        <v>1.55</v>
      </c>
      <c r="T22">
        <f t="shared" si="13"/>
        <v>247.83634729635097</v>
      </c>
      <c r="V22">
        <f t="shared" si="5"/>
        <v>2928.5001621850106</v>
      </c>
      <c r="W22">
        <f t="shared" si="14"/>
        <v>91.499837814989405</v>
      </c>
      <c r="X22">
        <f t="shared" si="15"/>
        <v>1.8904925168386242</v>
      </c>
      <c r="Y22">
        <f>VLOOKUP(K22,Sheet2!$A$6:$B$262,2,TRUE)</f>
        <v>304.375</v>
      </c>
      <c r="Z22">
        <f t="shared" si="19"/>
        <v>6.211063710352769E-3</v>
      </c>
      <c r="AA22">
        <f t="shared" si="20"/>
        <v>515.89883365847345</v>
      </c>
      <c r="AD22">
        <f t="shared" si="21"/>
        <v>516.4</v>
      </c>
      <c r="AE22">
        <f>VLOOKUP(AU21,Sheet2!$E$6:$F$261,2,TRUE)</f>
        <v>501.2</v>
      </c>
      <c r="AF22">
        <f>VLOOKUP(AE22,Sheet3!A$52:B$77,2,TRUE)</f>
        <v>1</v>
      </c>
      <c r="AG22">
        <f t="shared" si="22"/>
        <v>0</v>
      </c>
      <c r="AH22">
        <f t="shared" si="23"/>
        <v>1</v>
      </c>
      <c r="AI22">
        <f t="shared" si="24"/>
        <v>3020</v>
      </c>
      <c r="AJ22">
        <f t="shared" si="1"/>
        <v>1.55</v>
      </c>
      <c r="AK22">
        <f t="shared" si="6"/>
        <v>0</v>
      </c>
      <c r="AM22">
        <f t="shared" si="25"/>
        <v>-5.1000000000000227</v>
      </c>
      <c r="AN22">
        <f t="shared" si="26"/>
        <v>0</v>
      </c>
      <c r="AP22">
        <f t="shared" si="7"/>
        <v>1.55</v>
      </c>
      <c r="AQ22">
        <f>VLOOKUP(AE22,Sheet3!$K$52:$L$77,2,TRUE)</f>
        <v>1</v>
      </c>
      <c r="AR22">
        <f t="shared" si="8"/>
        <v>0</v>
      </c>
      <c r="AU22">
        <f t="shared" si="27"/>
        <v>3020</v>
      </c>
      <c r="AV22">
        <f t="shared" si="28"/>
        <v>0</v>
      </c>
      <c r="AW22">
        <f t="shared" si="29"/>
        <v>0</v>
      </c>
      <c r="AX22">
        <f>VLOOKUP(AD22,Sheet2!$A$6:$B$262,2,TRUE)</f>
        <v>306.95</v>
      </c>
      <c r="AY22">
        <f t="shared" si="30"/>
        <v>0</v>
      </c>
      <c r="AZ22">
        <f t="shared" si="31"/>
        <v>516.4</v>
      </c>
      <c r="BB22">
        <f t="shared" si="16"/>
        <v>0.5011663415265275</v>
      </c>
    </row>
    <row r="23" spans="1:54" x14ac:dyDescent="0.55000000000000004">
      <c r="A23">
        <v>3.2</v>
      </c>
      <c r="B23">
        <v>3.1</v>
      </c>
      <c r="D23">
        <f t="shared" si="9"/>
        <v>195</v>
      </c>
      <c r="E23">
        <f t="shared" si="2"/>
        <v>3.25</v>
      </c>
      <c r="F23">
        <v>3050</v>
      </c>
      <c r="H23">
        <f t="shared" si="10"/>
        <v>762.5</v>
      </c>
      <c r="J23">
        <f t="shared" si="11"/>
        <v>63.016528925619838</v>
      </c>
      <c r="K23">
        <f t="shared" si="17"/>
        <v>515.89883365847345</v>
      </c>
      <c r="L23">
        <f>VLOOKUP(V23, Sheet2!E$6:F$261,2,TRUE)</f>
        <v>500.6</v>
      </c>
      <c r="M23">
        <f>VLOOKUP(L23,Sheet3!A$52:B$77,2,TRUE)</f>
        <v>1</v>
      </c>
      <c r="N23">
        <f t="shared" si="3"/>
        <v>1.4988336584734725</v>
      </c>
      <c r="O23">
        <f t="shared" si="12"/>
        <v>1.0988336584734952</v>
      </c>
      <c r="P23">
        <v>0</v>
      </c>
      <c r="Q23">
        <f t="shared" si="0"/>
        <v>2</v>
      </c>
      <c r="R23">
        <f t="shared" si="18"/>
        <v>2697.4132756635886</v>
      </c>
      <c r="S23">
        <f t="shared" si="4"/>
        <v>1.55</v>
      </c>
      <c r="T23">
        <f t="shared" si="13"/>
        <v>249.95260346255651</v>
      </c>
      <c r="V23">
        <f t="shared" si="5"/>
        <v>2947.365879126145</v>
      </c>
      <c r="W23">
        <f t="shared" si="14"/>
        <v>102.63412087385495</v>
      </c>
      <c r="X23">
        <f t="shared" si="15"/>
        <v>2.120539687476342</v>
      </c>
      <c r="Y23">
        <f>VLOOKUP(K23,Sheet2!$A$6:$B$262,2,TRUE)</f>
        <v>304.375</v>
      </c>
      <c r="Z23">
        <f t="shared" si="19"/>
        <v>6.9668655030023559E-3</v>
      </c>
      <c r="AA23">
        <f t="shared" si="20"/>
        <v>515.9058005239765</v>
      </c>
      <c r="AD23">
        <f t="shared" si="21"/>
        <v>516.4</v>
      </c>
      <c r="AE23">
        <f>VLOOKUP(AU22,Sheet2!$E$6:$F$261,2,TRUE)</f>
        <v>501.2</v>
      </c>
      <c r="AF23">
        <f>VLOOKUP(AE23,Sheet3!A$52:B$77,2,TRUE)</f>
        <v>1</v>
      </c>
      <c r="AG23">
        <f t="shared" si="22"/>
        <v>0</v>
      </c>
      <c r="AH23">
        <f t="shared" si="23"/>
        <v>1</v>
      </c>
      <c r="AI23">
        <f t="shared" si="24"/>
        <v>3050</v>
      </c>
      <c r="AJ23">
        <f t="shared" si="1"/>
        <v>1.55</v>
      </c>
      <c r="AK23">
        <f t="shared" si="6"/>
        <v>0</v>
      </c>
      <c r="AM23">
        <f t="shared" si="25"/>
        <v>-5.1000000000000227</v>
      </c>
      <c r="AN23">
        <f t="shared" si="26"/>
        <v>0</v>
      </c>
      <c r="AP23">
        <f t="shared" si="7"/>
        <v>1.55</v>
      </c>
      <c r="AQ23">
        <f>VLOOKUP(AE23,Sheet3!$K$52:$L$77,2,TRUE)</f>
        <v>1</v>
      </c>
      <c r="AR23">
        <f t="shared" si="8"/>
        <v>0</v>
      </c>
      <c r="AU23">
        <f t="shared" si="27"/>
        <v>3050</v>
      </c>
      <c r="AV23">
        <f t="shared" si="28"/>
        <v>0</v>
      </c>
      <c r="AW23">
        <f t="shared" si="29"/>
        <v>0</v>
      </c>
      <c r="AX23">
        <f>VLOOKUP(AD23,Sheet2!$A$6:$B$262,2,TRUE)</f>
        <v>306.95</v>
      </c>
      <c r="AY23">
        <f t="shared" si="30"/>
        <v>0</v>
      </c>
      <c r="AZ23">
        <f t="shared" si="31"/>
        <v>516.4</v>
      </c>
      <c r="BB23">
        <f t="shared" si="16"/>
        <v>0.49419947602348202</v>
      </c>
    </row>
    <row r="24" spans="1:54" x14ac:dyDescent="0.55000000000000004">
      <c r="A24">
        <v>3.4</v>
      </c>
      <c r="B24">
        <v>3.2</v>
      </c>
      <c r="D24">
        <f t="shared" si="9"/>
        <v>210</v>
      </c>
      <c r="E24">
        <f t="shared" si="2"/>
        <v>3.5</v>
      </c>
      <c r="F24">
        <v>3070</v>
      </c>
      <c r="H24">
        <f t="shared" si="10"/>
        <v>767.5</v>
      </c>
      <c r="J24">
        <f t="shared" si="11"/>
        <v>63.429752066115704</v>
      </c>
      <c r="K24">
        <f t="shared" si="17"/>
        <v>515.9058005239765</v>
      </c>
      <c r="L24">
        <f>VLOOKUP(V24, Sheet2!E$6:F$261,2,TRUE)</f>
        <v>501.2</v>
      </c>
      <c r="M24">
        <f>VLOOKUP(L24,Sheet3!A$52:B$77,2,TRUE)</f>
        <v>1</v>
      </c>
      <c r="N24">
        <f t="shared" si="3"/>
        <v>1.505800523976518</v>
      </c>
      <c r="O24">
        <f t="shared" si="12"/>
        <v>1.1058005239765407</v>
      </c>
      <c r="P24">
        <v>0</v>
      </c>
      <c r="Q24">
        <f t="shared" si="0"/>
        <v>2.1</v>
      </c>
      <c r="R24">
        <f t="shared" si="18"/>
        <v>2852.0543653907625</v>
      </c>
      <c r="S24">
        <f t="shared" si="4"/>
        <v>1.7</v>
      </c>
      <c r="T24">
        <f t="shared" si="13"/>
        <v>276.75287689510282</v>
      </c>
      <c r="V24">
        <f t="shared" si="5"/>
        <v>3128.8072422858654</v>
      </c>
      <c r="W24">
        <f t="shared" si="14"/>
        <v>-58.807242285865414</v>
      </c>
      <c r="X24">
        <f t="shared" si="15"/>
        <v>-1.215025667063335</v>
      </c>
      <c r="Y24">
        <f>VLOOKUP(K24,Sheet2!$A$6:$B$262,2,TRUE)</f>
        <v>304.6875</v>
      </c>
      <c r="Z24">
        <f t="shared" si="19"/>
        <v>-3.9877765483104328E-3</v>
      </c>
      <c r="AA24">
        <f t="shared" si="20"/>
        <v>515.90181274742815</v>
      </c>
      <c r="AD24">
        <f t="shared" si="21"/>
        <v>516.4</v>
      </c>
      <c r="AE24">
        <f>VLOOKUP(AU23,Sheet2!$E$6:$F$261,2,TRUE)</f>
        <v>501.2</v>
      </c>
      <c r="AF24">
        <f>VLOOKUP(AE24,Sheet3!A$52:B$77,2,TRUE)</f>
        <v>1</v>
      </c>
      <c r="AG24">
        <f t="shared" si="22"/>
        <v>0</v>
      </c>
      <c r="AH24">
        <f t="shared" si="23"/>
        <v>1</v>
      </c>
      <c r="AI24">
        <f t="shared" si="24"/>
        <v>3070</v>
      </c>
      <c r="AJ24">
        <f t="shared" si="1"/>
        <v>1.55</v>
      </c>
      <c r="AK24">
        <f t="shared" si="6"/>
        <v>0</v>
      </c>
      <c r="AM24">
        <f t="shared" si="25"/>
        <v>-5.1000000000000227</v>
      </c>
      <c r="AN24">
        <f t="shared" si="26"/>
        <v>0</v>
      </c>
      <c r="AP24">
        <f t="shared" si="7"/>
        <v>1.55</v>
      </c>
      <c r="AQ24">
        <f>VLOOKUP(AE24,Sheet3!$K$52:$L$77,2,TRUE)</f>
        <v>1</v>
      </c>
      <c r="AR24">
        <f t="shared" si="8"/>
        <v>0</v>
      </c>
      <c r="AU24">
        <f t="shared" si="27"/>
        <v>3070</v>
      </c>
      <c r="AV24">
        <f t="shared" si="28"/>
        <v>0</v>
      </c>
      <c r="AW24">
        <f t="shared" si="29"/>
        <v>0</v>
      </c>
      <c r="AX24">
        <f>VLOOKUP(AD24,Sheet2!$A$6:$B$262,2,TRUE)</f>
        <v>306.95</v>
      </c>
      <c r="AY24">
        <f t="shared" si="30"/>
        <v>0</v>
      </c>
      <c r="AZ24">
        <f t="shared" si="31"/>
        <v>516.4</v>
      </c>
      <c r="BB24">
        <f t="shared" si="16"/>
        <v>0.4981872525718245</v>
      </c>
    </row>
    <row r="25" spans="1:54" x14ac:dyDescent="0.55000000000000004">
      <c r="A25">
        <v>3.6</v>
      </c>
      <c r="B25">
        <v>3.3</v>
      </c>
      <c r="D25">
        <f t="shared" si="9"/>
        <v>225</v>
      </c>
      <c r="E25">
        <f t="shared" si="2"/>
        <v>3.75</v>
      </c>
      <c r="F25">
        <v>3090</v>
      </c>
      <c r="H25">
        <f t="shared" si="10"/>
        <v>772.5</v>
      </c>
      <c r="J25">
        <f t="shared" si="11"/>
        <v>63.84297520661157</v>
      </c>
      <c r="K25">
        <f t="shared" si="17"/>
        <v>515.90181274742815</v>
      </c>
      <c r="L25">
        <f>VLOOKUP(V25, Sheet2!E$6:F$261,2,TRUE)</f>
        <v>501.2</v>
      </c>
      <c r="M25">
        <f>VLOOKUP(L25,Sheet3!A$52:B$77,2,TRUE)</f>
        <v>1</v>
      </c>
      <c r="N25">
        <f t="shared" si="3"/>
        <v>1.5018127474281755</v>
      </c>
      <c r="O25">
        <f t="shared" si="12"/>
        <v>1.1018127474281982</v>
      </c>
      <c r="P25">
        <v>0</v>
      </c>
      <c r="Q25">
        <f t="shared" si="0"/>
        <v>2.1</v>
      </c>
      <c r="R25">
        <f t="shared" si="18"/>
        <v>2840.7323256616382</v>
      </c>
      <c r="S25">
        <f t="shared" si="4"/>
        <v>1.7</v>
      </c>
      <c r="T25">
        <f t="shared" si="13"/>
        <v>275.25717352450039</v>
      </c>
      <c r="V25">
        <f t="shared" si="5"/>
        <v>3115.9894991861388</v>
      </c>
      <c r="W25">
        <f t="shared" si="14"/>
        <v>-25.989499186138801</v>
      </c>
      <c r="X25">
        <f t="shared" si="15"/>
        <v>-0.53697312368055372</v>
      </c>
      <c r="Y25">
        <f>VLOOKUP(K25,Sheet2!$A$6:$B$262,2,TRUE)</f>
        <v>304.6875</v>
      </c>
      <c r="Z25">
        <f t="shared" si="19"/>
        <v>-1.762373329002843E-3</v>
      </c>
      <c r="AA25">
        <f t="shared" si="20"/>
        <v>515.90005037409912</v>
      </c>
      <c r="AD25">
        <f t="shared" si="21"/>
        <v>516.4</v>
      </c>
      <c r="AE25">
        <f>VLOOKUP(AU24,Sheet2!$E$6:$F$261,2,TRUE)</f>
        <v>501.2</v>
      </c>
      <c r="AF25">
        <f>VLOOKUP(AE25,Sheet3!A$52:B$77,2,TRUE)</f>
        <v>1</v>
      </c>
      <c r="AG25">
        <f t="shared" si="22"/>
        <v>0</v>
      </c>
      <c r="AH25">
        <f t="shared" si="23"/>
        <v>1</v>
      </c>
      <c r="AI25">
        <f t="shared" si="24"/>
        <v>3090</v>
      </c>
      <c r="AJ25">
        <f t="shared" si="1"/>
        <v>1.55</v>
      </c>
      <c r="AK25">
        <f t="shared" si="6"/>
        <v>0</v>
      </c>
      <c r="AM25">
        <f t="shared" si="25"/>
        <v>-5.1000000000000227</v>
      </c>
      <c r="AN25">
        <f t="shared" si="26"/>
        <v>0</v>
      </c>
      <c r="AP25">
        <f t="shared" si="7"/>
        <v>1.55</v>
      </c>
      <c r="AQ25">
        <f>VLOOKUP(AE25,Sheet3!$K$52:$L$77,2,TRUE)</f>
        <v>1</v>
      </c>
      <c r="AR25">
        <f t="shared" si="8"/>
        <v>0</v>
      </c>
      <c r="AU25">
        <f t="shared" si="27"/>
        <v>3090</v>
      </c>
      <c r="AV25">
        <f t="shared" si="28"/>
        <v>0</v>
      </c>
      <c r="AW25">
        <f t="shared" si="29"/>
        <v>0</v>
      </c>
      <c r="AX25">
        <f>VLOOKUP(AD25,Sheet2!$A$6:$B$262,2,TRUE)</f>
        <v>306.95</v>
      </c>
      <c r="AY25">
        <f t="shared" si="30"/>
        <v>0</v>
      </c>
      <c r="AZ25">
        <f t="shared" si="31"/>
        <v>516.4</v>
      </c>
      <c r="BB25">
        <f t="shared" si="16"/>
        <v>0.49994962590085379</v>
      </c>
    </row>
    <row r="26" spans="1:54" x14ac:dyDescent="0.55000000000000004">
      <c r="A26">
        <v>3.8</v>
      </c>
      <c r="B26">
        <v>3.4</v>
      </c>
      <c r="D26">
        <f t="shared" si="9"/>
        <v>240</v>
      </c>
      <c r="E26">
        <f t="shared" si="2"/>
        <v>4</v>
      </c>
      <c r="F26">
        <v>3110</v>
      </c>
      <c r="H26">
        <f t="shared" si="10"/>
        <v>777.5</v>
      </c>
      <c r="J26">
        <f t="shared" si="11"/>
        <v>64.256198347107443</v>
      </c>
      <c r="K26">
        <f t="shared" si="17"/>
        <v>515.90005037409912</v>
      </c>
      <c r="L26">
        <f>VLOOKUP(V26, Sheet2!E$6:F$261,2,TRUE)</f>
        <v>501.2</v>
      </c>
      <c r="M26">
        <f>VLOOKUP(L26,Sheet3!A$52:B$77,2,TRUE)</f>
        <v>1</v>
      </c>
      <c r="N26">
        <f t="shared" si="3"/>
        <v>1.5000503740991462</v>
      </c>
      <c r="O26">
        <f t="shared" si="12"/>
        <v>1.1000503740991689</v>
      </c>
      <c r="P26">
        <v>0</v>
      </c>
      <c r="Q26">
        <f t="shared" si="0"/>
        <v>2.1</v>
      </c>
      <c r="R26">
        <f t="shared" si="18"/>
        <v>2835.7334050087952</v>
      </c>
      <c r="S26">
        <f t="shared" si="4"/>
        <v>1.7</v>
      </c>
      <c r="T26">
        <f t="shared" si="13"/>
        <v>274.59701797681169</v>
      </c>
      <c r="V26">
        <f t="shared" si="5"/>
        <v>3110.3304229856067</v>
      </c>
      <c r="W26">
        <f t="shared" si="14"/>
        <v>-0.33042298560667405</v>
      </c>
      <c r="X26">
        <f t="shared" si="15"/>
        <v>-6.8269211902205378E-3</v>
      </c>
      <c r="Y26">
        <f>VLOOKUP(K26,Sheet2!$A$6:$B$262,2,TRUE)</f>
        <v>304.6875</v>
      </c>
      <c r="Z26">
        <f t="shared" si="19"/>
        <v>-2.2406305444826379E-5</v>
      </c>
      <c r="AA26">
        <f t="shared" si="20"/>
        <v>515.90002796779368</v>
      </c>
      <c r="AD26">
        <f t="shared" si="21"/>
        <v>516.4</v>
      </c>
      <c r="AE26">
        <f>VLOOKUP(AU25,Sheet2!$E$6:$F$261,2,TRUE)</f>
        <v>501.2</v>
      </c>
      <c r="AF26">
        <f>VLOOKUP(AE26,Sheet3!A$52:B$77,2,TRUE)</f>
        <v>1</v>
      </c>
      <c r="AG26">
        <f t="shared" si="22"/>
        <v>0</v>
      </c>
      <c r="AH26">
        <f t="shared" si="23"/>
        <v>1</v>
      </c>
      <c r="AI26">
        <f t="shared" si="24"/>
        <v>3110</v>
      </c>
      <c r="AJ26">
        <f t="shared" si="1"/>
        <v>1.55</v>
      </c>
      <c r="AK26">
        <f t="shared" si="6"/>
        <v>0</v>
      </c>
      <c r="AM26">
        <f t="shared" si="25"/>
        <v>-5.1000000000000227</v>
      </c>
      <c r="AN26">
        <f t="shared" si="26"/>
        <v>0</v>
      </c>
      <c r="AP26">
        <f t="shared" si="7"/>
        <v>1.55</v>
      </c>
      <c r="AQ26">
        <f>VLOOKUP(AE26,Sheet3!$K$52:$L$77,2,TRUE)</f>
        <v>1</v>
      </c>
      <c r="AR26">
        <f t="shared" si="8"/>
        <v>0</v>
      </c>
      <c r="AU26">
        <f t="shared" si="27"/>
        <v>3110</v>
      </c>
      <c r="AV26">
        <f t="shared" si="28"/>
        <v>0</v>
      </c>
      <c r="AW26">
        <f t="shared" si="29"/>
        <v>0</v>
      </c>
      <c r="AX26">
        <f>VLOOKUP(AD26,Sheet2!$A$6:$B$262,2,TRUE)</f>
        <v>306.95</v>
      </c>
      <c r="AY26">
        <f t="shared" si="30"/>
        <v>0</v>
      </c>
      <c r="AZ26">
        <f t="shared" si="31"/>
        <v>516.4</v>
      </c>
      <c r="BB26">
        <f t="shared" si="16"/>
        <v>0.49997203220630126</v>
      </c>
    </row>
    <row r="27" spans="1:54" x14ac:dyDescent="0.55000000000000004">
      <c r="A27">
        <v>4</v>
      </c>
      <c r="B27">
        <v>3.5</v>
      </c>
      <c r="D27">
        <f t="shared" si="9"/>
        <v>255</v>
      </c>
      <c r="E27">
        <f t="shared" si="2"/>
        <v>4.25</v>
      </c>
      <c r="F27">
        <v>3120</v>
      </c>
      <c r="H27">
        <f t="shared" si="10"/>
        <v>780</v>
      </c>
      <c r="J27">
        <f t="shared" si="11"/>
        <v>64.462809917355372</v>
      </c>
      <c r="K27">
        <f t="shared" si="17"/>
        <v>515.90002796779368</v>
      </c>
      <c r="L27">
        <f>VLOOKUP(V27, Sheet2!E$6:F$261,2,TRUE)</f>
        <v>501.2</v>
      </c>
      <c r="M27">
        <f>VLOOKUP(L27,Sheet3!A$52:B$77,2,TRUE)</f>
        <v>1</v>
      </c>
      <c r="N27">
        <f t="shared" si="3"/>
        <v>1.5000279677936987</v>
      </c>
      <c r="O27">
        <f t="shared" si="12"/>
        <v>1.1000279677937215</v>
      </c>
      <c r="P27">
        <v>0</v>
      </c>
      <c r="Q27">
        <f t="shared" si="0"/>
        <v>2.1</v>
      </c>
      <c r="R27">
        <f t="shared" si="18"/>
        <v>2835.6698690709341</v>
      </c>
      <c r="S27">
        <f t="shared" si="4"/>
        <v>1.7</v>
      </c>
      <c r="T27">
        <f t="shared" si="13"/>
        <v>274.58862835192593</v>
      </c>
      <c r="V27">
        <f t="shared" si="5"/>
        <v>3110.2584974228598</v>
      </c>
      <c r="W27">
        <f t="shared" si="14"/>
        <v>9.7415025771401815</v>
      </c>
      <c r="X27">
        <f t="shared" si="15"/>
        <v>0.20127071440372277</v>
      </c>
      <c r="Y27">
        <f>VLOOKUP(K27,Sheet2!$A$6:$B$262,2,TRUE)</f>
        <v>304.6875</v>
      </c>
      <c r="Z27">
        <f t="shared" si="19"/>
        <v>6.6058080624811571E-4</v>
      </c>
      <c r="AA27">
        <f t="shared" si="20"/>
        <v>515.90068854859987</v>
      </c>
      <c r="AD27">
        <f t="shared" si="21"/>
        <v>516.4</v>
      </c>
      <c r="AE27">
        <f>VLOOKUP(AU26,Sheet2!$E$6:$F$261,2,TRUE)</f>
        <v>501.2</v>
      </c>
      <c r="AF27">
        <f>VLOOKUP(AE27,Sheet3!A$52:B$77,2,TRUE)</f>
        <v>1</v>
      </c>
      <c r="AG27">
        <f t="shared" si="22"/>
        <v>0</v>
      </c>
      <c r="AH27">
        <f t="shared" si="23"/>
        <v>1</v>
      </c>
      <c r="AI27">
        <f t="shared" si="24"/>
        <v>3120</v>
      </c>
      <c r="AJ27">
        <f t="shared" si="1"/>
        <v>1.55</v>
      </c>
      <c r="AK27">
        <f t="shared" si="6"/>
        <v>0</v>
      </c>
      <c r="AM27">
        <f t="shared" si="25"/>
        <v>-5.1000000000000227</v>
      </c>
      <c r="AN27">
        <f t="shared" si="26"/>
        <v>0</v>
      </c>
      <c r="AP27">
        <f t="shared" si="7"/>
        <v>1.55</v>
      </c>
      <c r="AQ27">
        <f>VLOOKUP(AE27,Sheet3!$K$52:$L$77,2,TRUE)</f>
        <v>1</v>
      </c>
      <c r="AR27">
        <f t="shared" si="8"/>
        <v>0</v>
      </c>
      <c r="AU27">
        <f t="shared" si="27"/>
        <v>3120</v>
      </c>
      <c r="AV27">
        <f t="shared" si="28"/>
        <v>0</v>
      </c>
      <c r="AW27">
        <f t="shared" si="29"/>
        <v>0</v>
      </c>
      <c r="AX27">
        <f>VLOOKUP(AD27,Sheet2!$A$6:$B$262,2,TRUE)</f>
        <v>306.95</v>
      </c>
      <c r="AY27">
        <f t="shared" si="30"/>
        <v>0</v>
      </c>
      <c r="AZ27">
        <f t="shared" si="31"/>
        <v>516.4</v>
      </c>
      <c r="BB27">
        <f t="shared" si="16"/>
        <v>0.49931145140010358</v>
      </c>
    </row>
    <row r="28" spans="1:54" x14ac:dyDescent="0.55000000000000004">
      <c r="A28">
        <v>30</v>
      </c>
      <c r="B28">
        <v>3.5</v>
      </c>
      <c r="D28">
        <f t="shared" si="9"/>
        <v>270</v>
      </c>
      <c r="E28">
        <f t="shared" si="2"/>
        <v>4.5</v>
      </c>
      <c r="F28">
        <v>3140</v>
      </c>
      <c r="H28">
        <f t="shared" si="10"/>
        <v>785</v>
      </c>
      <c r="J28">
        <f t="shared" si="11"/>
        <v>64.876033057851245</v>
      </c>
      <c r="K28">
        <f t="shared" si="17"/>
        <v>515.90068854859987</v>
      </c>
      <c r="L28">
        <f>VLOOKUP(V28, Sheet2!E$6:F$261,2,TRUE)</f>
        <v>501.2</v>
      </c>
      <c r="M28">
        <f>VLOOKUP(L28,Sheet3!A$52:B$77,2,TRUE)</f>
        <v>1</v>
      </c>
      <c r="N28">
        <f t="shared" si="3"/>
        <v>1.5006885485998964</v>
      </c>
      <c r="O28">
        <f t="shared" si="12"/>
        <v>1.1006885485999192</v>
      </c>
      <c r="P28">
        <v>0</v>
      </c>
      <c r="Q28">
        <f t="shared" si="0"/>
        <v>2.1</v>
      </c>
      <c r="R28">
        <f t="shared" si="18"/>
        <v>2837.5432294431325</v>
      </c>
      <c r="S28">
        <f t="shared" si="4"/>
        <v>1.7</v>
      </c>
      <c r="T28">
        <f t="shared" si="13"/>
        <v>274.83600643437984</v>
      </c>
      <c r="V28">
        <f t="shared" si="5"/>
        <v>3112.3792358775122</v>
      </c>
      <c r="W28">
        <f t="shared" si="14"/>
        <v>27.620764122487799</v>
      </c>
      <c r="X28">
        <f t="shared" si="15"/>
        <v>0.57067694467950003</v>
      </c>
      <c r="Y28">
        <f>VLOOKUP(K28,Sheet2!$A$6:$B$262,2,TRUE)</f>
        <v>304.6875</v>
      </c>
      <c r="Z28">
        <f t="shared" si="19"/>
        <v>1.8729909979224616E-3</v>
      </c>
      <c r="AA28">
        <f t="shared" si="20"/>
        <v>515.90256153959774</v>
      </c>
      <c r="AD28">
        <f t="shared" si="21"/>
        <v>516.4</v>
      </c>
      <c r="AE28">
        <f>VLOOKUP(AU27,Sheet2!$E$6:$F$261,2,TRUE)</f>
        <v>501.2</v>
      </c>
      <c r="AF28">
        <f>VLOOKUP(AE28,Sheet3!A$52:B$77,2,TRUE)</f>
        <v>1</v>
      </c>
      <c r="AG28">
        <f t="shared" si="22"/>
        <v>0</v>
      </c>
      <c r="AH28">
        <f t="shared" si="23"/>
        <v>1</v>
      </c>
      <c r="AI28">
        <f t="shared" si="24"/>
        <v>3140</v>
      </c>
      <c r="AJ28">
        <f t="shared" si="1"/>
        <v>1.55</v>
      </c>
      <c r="AK28">
        <f t="shared" si="6"/>
        <v>0</v>
      </c>
      <c r="AM28">
        <f t="shared" si="25"/>
        <v>-5.1000000000000227</v>
      </c>
      <c r="AN28">
        <f t="shared" si="26"/>
        <v>0</v>
      </c>
      <c r="AP28">
        <f t="shared" si="7"/>
        <v>1.55</v>
      </c>
      <c r="AQ28">
        <f>VLOOKUP(AE28,Sheet3!$K$52:$L$77,2,TRUE)</f>
        <v>1</v>
      </c>
      <c r="AR28">
        <f t="shared" si="8"/>
        <v>0</v>
      </c>
      <c r="AU28">
        <f t="shared" si="27"/>
        <v>3140</v>
      </c>
      <c r="AV28">
        <f t="shared" si="28"/>
        <v>0</v>
      </c>
      <c r="AW28">
        <f t="shared" si="29"/>
        <v>0</v>
      </c>
      <c r="AX28">
        <f>VLOOKUP(AD28,Sheet2!$A$6:$B$262,2,TRUE)</f>
        <v>306.95</v>
      </c>
      <c r="AY28">
        <f t="shared" si="30"/>
        <v>0</v>
      </c>
      <c r="AZ28">
        <f t="shared" si="31"/>
        <v>516.4</v>
      </c>
      <c r="BB28">
        <f t="shared" si="16"/>
        <v>0.49743846040223616</v>
      </c>
    </row>
    <row r="29" spans="1:54" x14ac:dyDescent="0.55000000000000004">
      <c r="D29">
        <f t="shared" si="9"/>
        <v>285</v>
      </c>
      <c r="E29">
        <f t="shared" si="2"/>
        <v>4.75</v>
      </c>
      <c r="F29">
        <v>3160</v>
      </c>
      <c r="H29">
        <f t="shared" ref="H29:H92" si="32">+F29*0.25</f>
        <v>790</v>
      </c>
      <c r="J29">
        <f t="shared" ref="J29:J92" si="33">+H29*3600/43560</f>
        <v>65.289256198347104</v>
      </c>
      <c r="K29">
        <f t="shared" si="17"/>
        <v>515.90256153959774</v>
      </c>
      <c r="L29">
        <f>VLOOKUP(V29, Sheet2!E$6:F$261,2,TRUE)</f>
        <v>501.2</v>
      </c>
      <c r="M29">
        <f>VLOOKUP(L29,Sheet3!A$52:B$77,2,TRUE)</f>
        <v>1</v>
      </c>
      <c r="N29">
        <f t="shared" si="3"/>
        <v>1.5025615395977638</v>
      </c>
      <c r="O29">
        <f t="shared" si="12"/>
        <v>1.1025615395977866</v>
      </c>
      <c r="P29">
        <v>0</v>
      </c>
      <c r="Q29">
        <f t="shared" si="0"/>
        <v>2.1</v>
      </c>
      <c r="R29">
        <f t="shared" si="18"/>
        <v>2842.8571410663308</v>
      </c>
      <c r="S29">
        <f t="shared" si="4"/>
        <v>1.7</v>
      </c>
      <c r="T29">
        <f t="shared" si="13"/>
        <v>275.53781844013264</v>
      </c>
      <c r="V29">
        <f t="shared" ref="V29:V92" si="34">+R29+T29</f>
        <v>3118.3949595064632</v>
      </c>
      <c r="W29">
        <f t="shared" ref="W29:W92" si="35">+F29-V29</f>
        <v>41.605040493536762</v>
      </c>
      <c r="X29">
        <f t="shared" si="15"/>
        <v>0.85960827465985057</v>
      </c>
      <c r="Y29">
        <f>VLOOKUP(K29,Sheet2!$A$6:$B$262,2,TRUE)</f>
        <v>304.6875</v>
      </c>
      <c r="Z29">
        <f t="shared" si="19"/>
        <v>2.8212784399092531E-3</v>
      </c>
      <c r="AA29">
        <f t="shared" si="20"/>
        <v>515.90538281803765</v>
      </c>
      <c r="AD29">
        <f t="shared" si="21"/>
        <v>516.4</v>
      </c>
      <c r="AE29">
        <f>VLOOKUP(AU28,Sheet2!$E$6:$F$261,2,TRUE)</f>
        <v>501.2</v>
      </c>
      <c r="AF29">
        <f>VLOOKUP(AE29,Sheet3!A$52:B$77,2,TRUE)</f>
        <v>1</v>
      </c>
      <c r="AG29">
        <f t="shared" si="22"/>
        <v>0</v>
      </c>
      <c r="AH29">
        <f t="shared" si="23"/>
        <v>1</v>
      </c>
      <c r="AI29">
        <f t="shared" si="24"/>
        <v>3160</v>
      </c>
      <c r="AJ29">
        <f t="shared" si="1"/>
        <v>1.55</v>
      </c>
      <c r="AK29">
        <f t="shared" si="6"/>
        <v>0</v>
      </c>
      <c r="AM29">
        <f t="shared" si="25"/>
        <v>-5.1000000000000227</v>
      </c>
      <c r="AN29">
        <f t="shared" si="26"/>
        <v>0</v>
      </c>
      <c r="AP29">
        <f t="shared" si="7"/>
        <v>1.55</v>
      </c>
      <c r="AQ29">
        <f>VLOOKUP(AE29,Sheet3!$K$52:$L$77,2,TRUE)</f>
        <v>1</v>
      </c>
      <c r="AR29">
        <f t="shared" si="8"/>
        <v>0</v>
      </c>
      <c r="AU29">
        <f t="shared" si="27"/>
        <v>3160</v>
      </c>
      <c r="AV29">
        <f t="shared" si="28"/>
        <v>0</v>
      </c>
      <c r="AW29">
        <f t="shared" si="29"/>
        <v>0</v>
      </c>
      <c r="AX29">
        <f>VLOOKUP(AD29,Sheet2!$A$6:$B$262,2,TRUE)</f>
        <v>306.95</v>
      </c>
      <c r="AY29">
        <f t="shared" si="30"/>
        <v>0</v>
      </c>
      <c r="AZ29">
        <f t="shared" si="31"/>
        <v>516.4</v>
      </c>
      <c r="BB29">
        <f t="shared" si="16"/>
        <v>0.49461718196232596</v>
      </c>
    </row>
    <row r="30" spans="1:54" x14ac:dyDescent="0.55000000000000004">
      <c r="D30">
        <f t="shared" si="9"/>
        <v>300</v>
      </c>
      <c r="E30">
        <f t="shared" si="2"/>
        <v>5</v>
      </c>
      <c r="F30">
        <v>3180</v>
      </c>
      <c r="H30">
        <f t="shared" si="32"/>
        <v>795</v>
      </c>
      <c r="J30">
        <f t="shared" si="33"/>
        <v>65.702479338842977</v>
      </c>
      <c r="K30">
        <f t="shared" si="17"/>
        <v>515.90538281803765</v>
      </c>
      <c r="L30">
        <f>VLOOKUP(V30, Sheet2!E$6:F$261,2,TRUE)</f>
        <v>501.2</v>
      </c>
      <c r="M30">
        <f>VLOOKUP(L30,Sheet3!A$52:B$77,2,TRUE)</f>
        <v>1</v>
      </c>
      <c r="N30">
        <f t="shared" si="3"/>
        <v>1.505382818037674</v>
      </c>
      <c r="O30">
        <f t="shared" si="12"/>
        <v>1.1053828180376968</v>
      </c>
      <c r="P30">
        <v>0</v>
      </c>
      <c r="Q30">
        <f t="shared" si="0"/>
        <v>2.1</v>
      </c>
      <c r="R30">
        <f t="shared" si="18"/>
        <v>2850.8677167549222</v>
      </c>
      <c r="S30">
        <f t="shared" si="4"/>
        <v>1.7</v>
      </c>
      <c r="T30">
        <f t="shared" si="13"/>
        <v>276.59608043826722</v>
      </c>
      <c r="V30">
        <f t="shared" si="34"/>
        <v>3127.4637971931893</v>
      </c>
      <c r="W30">
        <f t="shared" si="35"/>
        <v>52.536202806810707</v>
      </c>
      <c r="X30">
        <f t="shared" si="15"/>
        <v>1.0854587356779071</v>
      </c>
      <c r="Y30">
        <f>VLOOKUP(K30,Sheet2!$A$6:$B$262,2,TRUE)</f>
        <v>304.6875</v>
      </c>
      <c r="Z30">
        <f t="shared" si="19"/>
        <v>3.5625312350454387E-3</v>
      </c>
      <c r="AA30">
        <f t="shared" si="20"/>
        <v>515.9089453492727</v>
      </c>
      <c r="AD30">
        <f t="shared" si="21"/>
        <v>516.4</v>
      </c>
      <c r="AE30">
        <f>VLOOKUP(AU29,Sheet2!$E$6:$F$261,2,TRUE)</f>
        <v>501.2</v>
      </c>
      <c r="AF30">
        <f>VLOOKUP(AE30,Sheet3!A$52:B$77,2,TRUE)</f>
        <v>1</v>
      </c>
      <c r="AG30">
        <f t="shared" si="22"/>
        <v>0</v>
      </c>
      <c r="AH30">
        <f t="shared" si="23"/>
        <v>1</v>
      </c>
      <c r="AI30">
        <f t="shared" si="24"/>
        <v>3180</v>
      </c>
      <c r="AJ30">
        <f t="shared" si="1"/>
        <v>1.55</v>
      </c>
      <c r="AK30">
        <f t="shared" si="6"/>
        <v>0</v>
      </c>
      <c r="AM30">
        <f t="shared" si="25"/>
        <v>-5.1000000000000227</v>
      </c>
      <c r="AN30">
        <f t="shared" si="26"/>
        <v>0</v>
      </c>
      <c r="AP30">
        <f t="shared" si="7"/>
        <v>1.55</v>
      </c>
      <c r="AQ30">
        <f>VLOOKUP(AE30,Sheet3!$K$52:$L$77,2,TRUE)</f>
        <v>1</v>
      </c>
      <c r="AR30">
        <f t="shared" si="8"/>
        <v>0</v>
      </c>
      <c r="AU30">
        <f t="shared" si="27"/>
        <v>3180</v>
      </c>
      <c r="AV30">
        <f t="shared" si="28"/>
        <v>0</v>
      </c>
      <c r="AW30">
        <f t="shared" si="29"/>
        <v>0</v>
      </c>
      <c r="AX30">
        <f>VLOOKUP(AD30,Sheet2!$A$6:$B$262,2,TRUE)</f>
        <v>306.95</v>
      </c>
      <c r="AY30">
        <f t="shared" si="30"/>
        <v>0</v>
      </c>
      <c r="AZ30">
        <f t="shared" si="31"/>
        <v>516.4</v>
      </c>
      <c r="BB30">
        <f t="shared" si="16"/>
        <v>0.49105465072727839</v>
      </c>
    </row>
    <row r="31" spans="1:54" x14ac:dyDescent="0.55000000000000004">
      <c r="D31">
        <f t="shared" si="9"/>
        <v>315</v>
      </c>
      <c r="E31">
        <f t="shared" si="2"/>
        <v>5.25</v>
      </c>
      <c r="F31">
        <v>3200</v>
      </c>
      <c r="H31">
        <f t="shared" si="32"/>
        <v>800</v>
      </c>
      <c r="J31">
        <f t="shared" si="33"/>
        <v>66.115702479338836</v>
      </c>
      <c r="K31">
        <f t="shared" si="17"/>
        <v>515.9089453492727</v>
      </c>
      <c r="L31">
        <f>VLOOKUP(V31, Sheet2!E$6:F$261,2,TRUE)</f>
        <v>501.2</v>
      </c>
      <c r="M31">
        <f>VLOOKUP(L31,Sheet3!A$52:B$77,2,TRUE)</f>
        <v>1</v>
      </c>
      <c r="N31">
        <f t="shared" si="3"/>
        <v>1.5089453492727216</v>
      </c>
      <c r="O31">
        <f t="shared" si="12"/>
        <v>1.1089453492727444</v>
      </c>
      <c r="P31">
        <v>0</v>
      </c>
      <c r="Q31">
        <f t="shared" si="0"/>
        <v>2.1</v>
      </c>
      <c r="R31">
        <f t="shared" si="18"/>
        <v>2860.9936909535422</v>
      </c>
      <c r="S31">
        <f t="shared" si="4"/>
        <v>1.7</v>
      </c>
      <c r="T31">
        <f t="shared" si="13"/>
        <v>277.93431685667048</v>
      </c>
      <c r="V31">
        <f t="shared" si="34"/>
        <v>3138.9280078102129</v>
      </c>
      <c r="W31">
        <f t="shared" si="35"/>
        <v>61.071992189787125</v>
      </c>
      <c r="X31">
        <f t="shared" si="15"/>
        <v>1.2618180204501472</v>
      </c>
      <c r="Y31">
        <f>VLOOKUP(K31,Sheet2!$A$6:$B$262,2,TRUE)</f>
        <v>304.6875</v>
      </c>
      <c r="Z31">
        <f t="shared" si="19"/>
        <v>4.1413514517338167E-3</v>
      </c>
      <c r="AA31">
        <f t="shared" si="20"/>
        <v>515.91308670072442</v>
      </c>
      <c r="AD31">
        <f t="shared" si="21"/>
        <v>516.4</v>
      </c>
      <c r="AE31">
        <f>VLOOKUP(AU30,Sheet2!$E$6:$F$261,2,TRUE)</f>
        <v>501.2</v>
      </c>
      <c r="AF31">
        <f>VLOOKUP(AE31,Sheet3!A$52:B$77,2,TRUE)</f>
        <v>1</v>
      </c>
      <c r="AG31">
        <f t="shared" si="22"/>
        <v>0</v>
      </c>
      <c r="AH31">
        <f t="shared" si="23"/>
        <v>1</v>
      </c>
      <c r="AI31">
        <f t="shared" si="24"/>
        <v>3200</v>
      </c>
      <c r="AJ31">
        <f t="shared" si="1"/>
        <v>1.55</v>
      </c>
      <c r="AK31">
        <f t="shared" si="6"/>
        <v>0</v>
      </c>
      <c r="AM31">
        <f t="shared" si="25"/>
        <v>-5.1000000000000227</v>
      </c>
      <c r="AN31">
        <f t="shared" si="26"/>
        <v>0</v>
      </c>
      <c r="AP31">
        <f t="shared" si="7"/>
        <v>1.55</v>
      </c>
      <c r="AQ31">
        <f>VLOOKUP(AE31,Sheet3!$K$52:$L$77,2,TRUE)</f>
        <v>1</v>
      </c>
      <c r="AR31">
        <f t="shared" si="8"/>
        <v>0</v>
      </c>
      <c r="AU31">
        <f t="shared" si="27"/>
        <v>3200</v>
      </c>
      <c r="AV31">
        <f t="shared" si="28"/>
        <v>0</v>
      </c>
      <c r="AW31">
        <f t="shared" si="29"/>
        <v>0</v>
      </c>
      <c r="AX31">
        <f>VLOOKUP(AD31,Sheet2!$A$6:$B$262,2,TRUE)</f>
        <v>306.95</v>
      </c>
      <c r="AY31">
        <f t="shared" si="30"/>
        <v>0</v>
      </c>
      <c r="AZ31">
        <f t="shared" si="31"/>
        <v>516.4</v>
      </c>
      <c r="BB31">
        <f t="shared" si="16"/>
        <v>0.48691329927555671</v>
      </c>
    </row>
    <row r="32" spans="1:54" x14ac:dyDescent="0.55000000000000004">
      <c r="D32">
        <f t="shared" si="9"/>
        <v>330</v>
      </c>
      <c r="E32">
        <f t="shared" si="2"/>
        <v>5.5</v>
      </c>
      <c r="F32">
        <v>3210</v>
      </c>
      <c r="H32">
        <f t="shared" si="32"/>
        <v>802.5</v>
      </c>
      <c r="J32">
        <f t="shared" si="33"/>
        <v>66.32231404958678</v>
      </c>
      <c r="K32">
        <f t="shared" si="17"/>
        <v>515.91308670072442</v>
      </c>
      <c r="L32">
        <f>VLOOKUP(V32, Sheet2!E$6:F$261,2,TRUE)</f>
        <v>501.2</v>
      </c>
      <c r="M32">
        <f>VLOOKUP(L32,Sheet3!A$52:B$77,2,TRUE)</f>
        <v>1</v>
      </c>
      <c r="N32">
        <f t="shared" si="3"/>
        <v>1.5130867007244433</v>
      </c>
      <c r="O32">
        <f t="shared" si="12"/>
        <v>1.113086700724466</v>
      </c>
      <c r="P32">
        <v>0</v>
      </c>
      <c r="Q32">
        <f t="shared" si="0"/>
        <v>2.1</v>
      </c>
      <c r="R32">
        <f t="shared" si="18"/>
        <v>2872.7799092910086</v>
      </c>
      <c r="S32">
        <f t="shared" si="4"/>
        <v>1.7</v>
      </c>
      <c r="T32">
        <f t="shared" si="13"/>
        <v>279.49268622441593</v>
      </c>
      <c r="V32">
        <f t="shared" si="34"/>
        <v>3152.2725955154247</v>
      </c>
      <c r="W32">
        <f t="shared" si="35"/>
        <v>57.727404484575345</v>
      </c>
      <c r="X32">
        <f t="shared" si="15"/>
        <v>1.1927149686895733</v>
      </c>
      <c r="Y32">
        <f>VLOOKUP(K32,Sheet2!$A$6:$B$262,2,TRUE)</f>
        <v>304.6875</v>
      </c>
      <c r="Z32">
        <f t="shared" si="19"/>
        <v>3.9145516921093686E-3</v>
      </c>
      <c r="AA32">
        <f t="shared" si="20"/>
        <v>515.91700125241653</v>
      </c>
      <c r="AD32">
        <f t="shared" si="21"/>
        <v>516.4</v>
      </c>
      <c r="AE32">
        <f>VLOOKUP(AU31,Sheet2!$E$6:$F$261,2,TRUE)</f>
        <v>501.2</v>
      </c>
      <c r="AF32">
        <f>VLOOKUP(AE32,Sheet3!A$52:B$77,2,TRUE)</f>
        <v>1</v>
      </c>
      <c r="AG32">
        <f t="shared" si="22"/>
        <v>0</v>
      </c>
      <c r="AH32">
        <f t="shared" si="23"/>
        <v>1</v>
      </c>
      <c r="AI32">
        <f t="shared" si="24"/>
        <v>3210</v>
      </c>
      <c r="AJ32">
        <f t="shared" si="1"/>
        <v>1.55</v>
      </c>
      <c r="AK32">
        <f t="shared" si="6"/>
        <v>0</v>
      </c>
      <c r="AM32">
        <f t="shared" si="25"/>
        <v>-5.1000000000000227</v>
      </c>
      <c r="AN32">
        <f t="shared" si="26"/>
        <v>0</v>
      </c>
      <c r="AP32">
        <f t="shared" si="7"/>
        <v>1.55</v>
      </c>
      <c r="AQ32">
        <f>VLOOKUP(AE32,Sheet3!$K$52:$L$77,2,TRUE)</f>
        <v>1</v>
      </c>
      <c r="AR32">
        <f t="shared" si="8"/>
        <v>0</v>
      </c>
      <c r="AU32">
        <f t="shared" si="27"/>
        <v>3210</v>
      </c>
      <c r="AV32">
        <f t="shared" si="28"/>
        <v>0</v>
      </c>
      <c r="AW32">
        <f t="shared" si="29"/>
        <v>0</v>
      </c>
      <c r="AX32">
        <f>VLOOKUP(AD32,Sheet2!$A$6:$B$262,2,TRUE)</f>
        <v>306.95</v>
      </c>
      <c r="AY32">
        <f t="shared" si="30"/>
        <v>0</v>
      </c>
      <c r="AZ32">
        <f t="shared" si="31"/>
        <v>516.4</v>
      </c>
      <c r="BB32">
        <f t="shared" si="16"/>
        <v>0.4829987475834514</v>
      </c>
    </row>
    <row r="33" spans="4:54" x14ac:dyDescent="0.55000000000000004">
      <c r="D33">
        <f t="shared" si="9"/>
        <v>345</v>
      </c>
      <c r="E33">
        <f t="shared" si="2"/>
        <v>5.75</v>
      </c>
      <c r="F33">
        <v>3230</v>
      </c>
      <c r="H33">
        <f t="shared" si="32"/>
        <v>807.5</v>
      </c>
      <c r="J33">
        <f t="shared" si="33"/>
        <v>66.735537190082638</v>
      </c>
      <c r="K33">
        <f t="shared" si="17"/>
        <v>515.91700125241653</v>
      </c>
      <c r="L33">
        <f>VLOOKUP(V33, Sheet2!E$6:F$261,2,TRUE)</f>
        <v>501.2</v>
      </c>
      <c r="M33">
        <f>VLOOKUP(L33,Sheet3!A$52:B$77,2,TRUE)</f>
        <v>1</v>
      </c>
      <c r="N33">
        <f t="shared" si="3"/>
        <v>1.5170012524165486</v>
      </c>
      <c r="O33">
        <f t="shared" si="12"/>
        <v>1.1170012524165713</v>
      </c>
      <c r="P33">
        <v>0</v>
      </c>
      <c r="Q33">
        <f t="shared" si="0"/>
        <v>2.1</v>
      </c>
      <c r="R33">
        <f t="shared" si="18"/>
        <v>2883.9354985270584</v>
      </c>
      <c r="S33">
        <f t="shared" si="4"/>
        <v>1.7</v>
      </c>
      <c r="T33">
        <f t="shared" si="13"/>
        <v>280.96837981398482</v>
      </c>
      <c r="V33">
        <f t="shared" si="34"/>
        <v>3164.9038783410433</v>
      </c>
      <c r="W33">
        <f t="shared" si="35"/>
        <v>65.09612165895669</v>
      </c>
      <c r="X33">
        <f t="shared" si="15"/>
        <v>1.344961191300758</v>
      </c>
      <c r="Y33">
        <f>VLOOKUP(K33,Sheet2!$A$6:$B$262,2,TRUE)</f>
        <v>304.6875</v>
      </c>
      <c r="Z33">
        <f t="shared" si="19"/>
        <v>4.4142316022178722E-3</v>
      </c>
      <c r="AA33">
        <f t="shared" si="20"/>
        <v>515.92141548401878</v>
      </c>
      <c r="AD33">
        <f t="shared" si="21"/>
        <v>516.4</v>
      </c>
      <c r="AE33">
        <f>VLOOKUP(AU32,Sheet2!$E$6:$F$261,2,TRUE)</f>
        <v>501.2</v>
      </c>
      <c r="AF33">
        <f>VLOOKUP(AE33,Sheet3!A$52:B$77,2,TRUE)</f>
        <v>1</v>
      </c>
      <c r="AG33">
        <f t="shared" si="22"/>
        <v>0</v>
      </c>
      <c r="AH33">
        <f t="shared" si="23"/>
        <v>1</v>
      </c>
      <c r="AI33">
        <f t="shared" si="24"/>
        <v>3230</v>
      </c>
      <c r="AJ33">
        <f t="shared" si="1"/>
        <v>1.55</v>
      </c>
      <c r="AK33">
        <f t="shared" si="6"/>
        <v>0</v>
      </c>
      <c r="AM33">
        <f t="shared" si="25"/>
        <v>-5.1000000000000227</v>
      </c>
      <c r="AN33">
        <f t="shared" si="26"/>
        <v>0</v>
      </c>
      <c r="AP33">
        <f t="shared" si="7"/>
        <v>1.55</v>
      </c>
      <c r="AQ33">
        <f>VLOOKUP(AE33,Sheet3!$K$52:$L$77,2,TRUE)</f>
        <v>1</v>
      </c>
      <c r="AR33">
        <f t="shared" si="8"/>
        <v>0</v>
      </c>
      <c r="AU33">
        <f t="shared" si="27"/>
        <v>3230</v>
      </c>
      <c r="AV33">
        <f t="shared" si="28"/>
        <v>0</v>
      </c>
      <c r="AW33">
        <f t="shared" si="29"/>
        <v>0</v>
      </c>
      <c r="AX33">
        <f>VLOOKUP(AD33,Sheet2!$A$6:$B$262,2,TRUE)</f>
        <v>306.95</v>
      </c>
      <c r="AY33">
        <f t="shared" si="30"/>
        <v>0</v>
      </c>
      <c r="AZ33">
        <f t="shared" si="31"/>
        <v>516.4</v>
      </c>
      <c r="BB33">
        <f t="shared" si="16"/>
        <v>0.478584515981197</v>
      </c>
    </row>
    <row r="34" spans="4:54" x14ac:dyDescent="0.55000000000000004">
      <c r="D34">
        <f t="shared" si="9"/>
        <v>360</v>
      </c>
      <c r="E34">
        <f t="shared" si="2"/>
        <v>6</v>
      </c>
      <c r="F34">
        <v>3270</v>
      </c>
      <c r="H34">
        <f t="shared" si="32"/>
        <v>817.5</v>
      </c>
      <c r="J34">
        <f t="shared" si="33"/>
        <v>67.561983471074385</v>
      </c>
      <c r="K34">
        <f t="shared" si="17"/>
        <v>515.92141548401878</v>
      </c>
      <c r="L34">
        <f>VLOOKUP(V34, Sheet2!E$6:F$261,2,TRUE)</f>
        <v>501.2</v>
      </c>
      <c r="M34">
        <f>VLOOKUP(L34,Sheet3!A$52:B$77,2,TRUE)</f>
        <v>1</v>
      </c>
      <c r="N34">
        <f t="shared" si="3"/>
        <v>1.521415484018803</v>
      </c>
      <c r="O34">
        <f t="shared" si="12"/>
        <v>1.1214154840188257</v>
      </c>
      <c r="P34">
        <v>0</v>
      </c>
      <c r="Q34">
        <f t="shared" si="0"/>
        <v>2.1</v>
      </c>
      <c r="R34">
        <f t="shared" si="18"/>
        <v>2896.5323393717945</v>
      </c>
      <c r="S34">
        <f t="shared" si="4"/>
        <v>1.7</v>
      </c>
      <c r="T34">
        <f t="shared" si="13"/>
        <v>282.63554539536136</v>
      </c>
      <c r="V34">
        <f t="shared" si="34"/>
        <v>3179.167884767156</v>
      </c>
      <c r="W34">
        <f t="shared" si="35"/>
        <v>90.832115232843989</v>
      </c>
      <c r="X34">
        <f t="shared" si="15"/>
        <v>1.8766965957199171</v>
      </c>
      <c r="Y34">
        <f>VLOOKUP(K34,Sheet2!$A$6:$B$262,2,TRUE)</f>
        <v>304.6875</v>
      </c>
      <c r="Z34">
        <f t="shared" ref="Z34:Z97" si="36">+X34/Y34</f>
        <v>6.1594144680038303E-3</v>
      </c>
      <c r="AA34">
        <f t="shared" ref="AA34:AA97" si="37">+K34+Z34</f>
        <v>515.9275748984868</v>
      </c>
      <c r="AD34">
        <f t="shared" si="21"/>
        <v>516.4</v>
      </c>
      <c r="AE34">
        <f>VLOOKUP(AU33,Sheet2!$E$6:$F$261,2,TRUE)</f>
        <v>501.2</v>
      </c>
      <c r="AF34">
        <f>VLOOKUP(AE34,Sheet3!A$52:B$77,2,TRUE)</f>
        <v>1</v>
      </c>
      <c r="AG34">
        <f t="shared" si="22"/>
        <v>0</v>
      </c>
      <c r="AH34">
        <f t="shared" si="23"/>
        <v>1</v>
      </c>
      <c r="AI34">
        <f t="shared" si="24"/>
        <v>3270</v>
      </c>
      <c r="AJ34">
        <f t="shared" si="1"/>
        <v>1.55</v>
      </c>
      <c r="AK34">
        <f t="shared" si="6"/>
        <v>0</v>
      </c>
      <c r="AM34">
        <f t="shared" si="25"/>
        <v>-5.1000000000000227</v>
      </c>
      <c r="AN34">
        <f t="shared" si="26"/>
        <v>0</v>
      </c>
      <c r="AP34">
        <f t="shared" si="7"/>
        <v>1.55</v>
      </c>
      <c r="AQ34">
        <f>VLOOKUP(AE34,Sheet3!$K$52:$L$77,2,TRUE)</f>
        <v>1</v>
      </c>
      <c r="AR34">
        <f t="shared" si="8"/>
        <v>0</v>
      </c>
      <c r="AU34">
        <f t="shared" si="27"/>
        <v>3270</v>
      </c>
      <c r="AV34">
        <f t="shared" si="28"/>
        <v>0</v>
      </c>
      <c r="AW34">
        <f t="shared" si="29"/>
        <v>0</v>
      </c>
      <c r="AX34">
        <f>VLOOKUP(AD34,Sheet2!$A$6:$B$262,2,TRUE)</f>
        <v>306.95</v>
      </c>
      <c r="AY34">
        <f t="shared" si="30"/>
        <v>0</v>
      </c>
      <c r="AZ34">
        <f t="shared" si="31"/>
        <v>516.4</v>
      </c>
      <c r="BB34">
        <f t="shared" si="16"/>
        <v>0.47242510151318129</v>
      </c>
    </row>
    <row r="35" spans="4:54" x14ac:dyDescent="0.55000000000000004">
      <c r="D35">
        <f t="shared" si="9"/>
        <v>375</v>
      </c>
      <c r="E35">
        <f t="shared" si="2"/>
        <v>6.25</v>
      </c>
      <c r="F35">
        <v>3270</v>
      </c>
      <c r="H35">
        <f t="shared" si="32"/>
        <v>817.5</v>
      </c>
      <c r="J35">
        <f t="shared" si="33"/>
        <v>67.561983471074385</v>
      </c>
      <c r="K35">
        <f t="shared" si="17"/>
        <v>515.9275748984868</v>
      </c>
      <c r="L35">
        <f>VLOOKUP(V35, Sheet2!E$6:F$261,2,TRUE)</f>
        <v>501.2</v>
      </c>
      <c r="M35">
        <f>VLOOKUP(L35,Sheet3!A$52:B$77,2,TRUE)</f>
        <v>1</v>
      </c>
      <c r="N35">
        <f t="shared" si="3"/>
        <v>1.5275748984868187</v>
      </c>
      <c r="O35">
        <f t="shared" si="12"/>
        <v>1.1275748984868414</v>
      </c>
      <c r="P35">
        <v>0</v>
      </c>
      <c r="Q35">
        <f t="shared" si="0"/>
        <v>2.1</v>
      </c>
      <c r="R35">
        <f t="shared" si="18"/>
        <v>2914.1399439798115</v>
      </c>
      <c r="S35">
        <f t="shared" si="4"/>
        <v>1.7</v>
      </c>
      <c r="T35">
        <f t="shared" si="13"/>
        <v>284.96731861692848</v>
      </c>
      <c r="V35">
        <f t="shared" si="34"/>
        <v>3199.1072625967399</v>
      </c>
      <c r="W35">
        <f t="shared" si="35"/>
        <v>70.892737403260071</v>
      </c>
      <c r="X35">
        <f t="shared" si="15"/>
        <v>1.4647259794062</v>
      </c>
      <c r="Y35">
        <f>VLOOKUP(K35,Sheet2!$A$6:$B$262,2,TRUE)</f>
        <v>304.6875</v>
      </c>
      <c r="Z35">
        <f t="shared" si="36"/>
        <v>4.8073057785639386E-3</v>
      </c>
      <c r="AA35">
        <f t="shared" si="37"/>
        <v>515.93238220426531</v>
      </c>
      <c r="AD35">
        <f t="shared" si="21"/>
        <v>516.4</v>
      </c>
      <c r="AE35">
        <f>VLOOKUP(AU34,Sheet2!$E$6:$F$261,2,TRUE)</f>
        <v>501.2</v>
      </c>
      <c r="AF35">
        <f>VLOOKUP(AE35,Sheet3!A$52:B$77,2,TRUE)</f>
        <v>1</v>
      </c>
      <c r="AG35">
        <f t="shared" si="22"/>
        <v>0</v>
      </c>
      <c r="AH35">
        <f t="shared" si="23"/>
        <v>1</v>
      </c>
      <c r="AI35">
        <f t="shared" si="24"/>
        <v>3270</v>
      </c>
      <c r="AJ35">
        <f t="shared" si="1"/>
        <v>1.55</v>
      </c>
      <c r="AK35">
        <f t="shared" si="6"/>
        <v>0</v>
      </c>
      <c r="AM35">
        <f t="shared" si="25"/>
        <v>-5.1000000000000227</v>
      </c>
      <c r="AN35">
        <f t="shared" si="26"/>
        <v>0</v>
      </c>
      <c r="AP35">
        <f t="shared" si="7"/>
        <v>1.55</v>
      </c>
      <c r="AQ35">
        <f>VLOOKUP(AE35,Sheet3!$K$52:$L$77,2,TRUE)</f>
        <v>1</v>
      </c>
      <c r="AR35">
        <f t="shared" si="8"/>
        <v>0</v>
      </c>
      <c r="AU35">
        <f t="shared" si="27"/>
        <v>3270</v>
      </c>
      <c r="AV35">
        <f t="shared" si="28"/>
        <v>0</v>
      </c>
      <c r="AW35">
        <f t="shared" si="29"/>
        <v>0</v>
      </c>
      <c r="AX35">
        <f>VLOOKUP(AD35,Sheet2!$A$6:$B$262,2,TRUE)</f>
        <v>306.95</v>
      </c>
      <c r="AY35">
        <f t="shared" si="30"/>
        <v>0</v>
      </c>
      <c r="AZ35">
        <f t="shared" si="31"/>
        <v>516.4</v>
      </c>
      <c r="BB35">
        <f t="shared" si="16"/>
        <v>0.46761779573466811</v>
      </c>
    </row>
    <row r="36" spans="4:54" x14ac:dyDescent="0.55000000000000004">
      <c r="D36">
        <f t="shared" si="9"/>
        <v>390</v>
      </c>
      <c r="E36">
        <f t="shared" si="2"/>
        <v>6.5</v>
      </c>
      <c r="F36">
        <v>3270</v>
      </c>
      <c r="H36">
        <f t="shared" si="32"/>
        <v>817.5</v>
      </c>
      <c r="J36">
        <f t="shared" si="33"/>
        <v>67.561983471074385</v>
      </c>
      <c r="K36">
        <f t="shared" si="17"/>
        <v>515.93238220426531</v>
      </c>
      <c r="L36">
        <f>VLOOKUP(V36, Sheet2!E$6:F$261,2,TRUE)</f>
        <v>501.2</v>
      </c>
      <c r="M36">
        <f>VLOOKUP(L36,Sheet3!A$52:B$77,2,TRUE)</f>
        <v>1</v>
      </c>
      <c r="N36">
        <f t="shared" si="3"/>
        <v>1.5323822042653319</v>
      </c>
      <c r="O36">
        <f t="shared" si="12"/>
        <v>1.1323822042653546</v>
      </c>
      <c r="P36">
        <v>0</v>
      </c>
      <c r="Q36">
        <f t="shared" si="0"/>
        <v>2.1</v>
      </c>
      <c r="R36">
        <f t="shared" si="18"/>
        <v>2927.9070376291261</v>
      </c>
      <c r="S36">
        <f t="shared" si="4"/>
        <v>1.7</v>
      </c>
      <c r="T36">
        <f t="shared" si="13"/>
        <v>286.79165526047876</v>
      </c>
      <c r="V36">
        <f t="shared" si="34"/>
        <v>3214.6986928896049</v>
      </c>
      <c r="W36">
        <f t="shared" si="35"/>
        <v>55.301307110395101</v>
      </c>
      <c r="X36">
        <f t="shared" si="15"/>
        <v>1.1425889898841963</v>
      </c>
      <c r="Y36">
        <f>VLOOKUP(K36,Sheet2!$A$6:$B$262,2,TRUE)</f>
        <v>304.6875</v>
      </c>
      <c r="Z36">
        <f t="shared" si="36"/>
        <v>3.7500356591071058E-3</v>
      </c>
      <c r="AA36">
        <f t="shared" si="37"/>
        <v>515.9361322399244</v>
      </c>
      <c r="AD36">
        <f t="shared" si="21"/>
        <v>516.4</v>
      </c>
      <c r="AE36">
        <f>VLOOKUP(AU35,Sheet2!$E$6:$F$261,2,TRUE)</f>
        <v>501.2</v>
      </c>
      <c r="AF36">
        <f>VLOOKUP(AE36,Sheet3!A$52:B$77,2,TRUE)</f>
        <v>1</v>
      </c>
      <c r="AG36">
        <f t="shared" si="22"/>
        <v>0</v>
      </c>
      <c r="AH36">
        <f t="shared" si="23"/>
        <v>1</v>
      </c>
      <c r="AI36">
        <f t="shared" si="24"/>
        <v>3270</v>
      </c>
      <c r="AJ36">
        <f t="shared" si="1"/>
        <v>1.55</v>
      </c>
      <c r="AK36">
        <f t="shared" si="6"/>
        <v>0</v>
      </c>
      <c r="AM36">
        <f t="shared" si="25"/>
        <v>-5.1000000000000227</v>
      </c>
      <c r="AN36">
        <f t="shared" si="26"/>
        <v>0</v>
      </c>
      <c r="AP36">
        <f t="shared" si="7"/>
        <v>1.55</v>
      </c>
      <c r="AQ36">
        <f>VLOOKUP(AE36,Sheet3!$K$52:$L$77,2,TRUE)</f>
        <v>1</v>
      </c>
      <c r="AR36">
        <f t="shared" si="8"/>
        <v>0</v>
      </c>
      <c r="AU36">
        <f t="shared" si="27"/>
        <v>3270</v>
      </c>
      <c r="AV36">
        <f t="shared" si="28"/>
        <v>0</v>
      </c>
      <c r="AW36">
        <f t="shared" si="29"/>
        <v>0</v>
      </c>
      <c r="AX36">
        <f>VLOOKUP(AD36,Sheet2!$A$6:$B$262,2,TRUE)</f>
        <v>306.95</v>
      </c>
      <c r="AY36">
        <f t="shared" si="30"/>
        <v>0</v>
      </c>
      <c r="AZ36">
        <f t="shared" si="31"/>
        <v>516.4</v>
      </c>
      <c r="BB36">
        <f t="shared" si="16"/>
        <v>0.46386776007557273</v>
      </c>
    </row>
    <row r="37" spans="4:54" x14ac:dyDescent="0.55000000000000004">
      <c r="D37">
        <f t="shared" si="9"/>
        <v>405</v>
      </c>
      <c r="E37">
        <f t="shared" si="2"/>
        <v>6.75</v>
      </c>
      <c r="F37">
        <v>3280</v>
      </c>
      <c r="H37">
        <f t="shared" si="32"/>
        <v>820</v>
      </c>
      <c r="J37">
        <f t="shared" si="33"/>
        <v>67.768595041322314</v>
      </c>
      <c r="K37">
        <f t="shared" si="17"/>
        <v>515.9361322399244</v>
      </c>
      <c r="L37">
        <f>VLOOKUP(V37, Sheet2!E$6:F$261,2,TRUE)</f>
        <v>501.2</v>
      </c>
      <c r="M37">
        <f>VLOOKUP(L37,Sheet3!A$52:B$77,2,TRUE)</f>
        <v>1</v>
      </c>
      <c r="N37">
        <f t="shared" si="3"/>
        <v>1.5361322399244273</v>
      </c>
      <c r="O37">
        <f t="shared" si="12"/>
        <v>1.13613223992445</v>
      </c>
      <c r="P37">
        <v>0</v>
      </c>
      <c r="Q37">
        <f t="shared" si="0"/>
        <v>2.1</v>
      </c>
      <c r="R37">
        <f t="shared" si="18"/>
        <v>2938.6613426840117</v>
      </c>
      <c r="S37">
        <f t="shared" si="4"/>
        <v>1.7</v>
      </c>
      <c r="T37">
        <f t="shared" si="13"/>
        <v>288.21745765821737</v>
      </c>
      <c r="V37">
        <f t="shared" si="34"/>
        <v>3226.8788003422292</v>
      </c>
      <c r="W37">
        <f t="shared" si="35"/>
        <v>53.121199657770831</v>
      </c>
      <c r="X37">
        <f t="shared" si="15"/>
        <v>1.097545447474604</v>
      </c>
      <c r="Y37">
        <f>VLOOKUP(K37,Sheet2!$A$6:$B$262,2,TRUE)</f>
        <v>304.6875</v>
      </c>
      <c r="Z37">
        <f t="shared" si="36"/>
        <v>3.6022004429935722E-3</v>
      </c>
      <c r="AA37">
        <f t="shared" si="37"/>
        <v>515.93973444036737</v>
      </c>
      <c r="AD37">
        <f t="shared" si="21"/>
        <v>516.4</v>
      </c>
      <c r="AE37">
        <f>VLOOKUP(AU36,Sheet2!$E$6:$F$261,2,TRUE)</f>
        <v>501.2</v>
      </c>
      <c r="AF37">
        <f>VLOOKUP(AE37,Sheet3!A$52:B$77,2,TRUE)</f>
        <v>1</v>
      </c>
      <c r="AG37">
        <f t="shared" si="22"/>
        <v>0</v>
      </c>
      <c r="AH37">
        <f t="shared" si="23"/>
        <v>1</v>
      </c>
      <c r="AI37">
        <f t="shared" si="24"/>
        <v>3280</v>
      </c>
      <c r="AJ37">
        <f t="shared" si="1"/>
        <v>1.55</v>
      </c>
      <c r="AK37">
        <f t="shared" si="6"/>
        <v>0</v>
      </c>
      <c r="AM37">
        <f t="shared" si="25"/>
        <v>-5.1000000000000227</v>
      </c>
      <c r="AN37">
        <f t="shared" si="26"/>
        <v>0</v>
      </c>
      <c r="AP37">
        <f t="shared" si="7"/>
        <v>1.55</v>
      </c>
      <c r="AQ37">
        <f>VLOOKUP(AE37,Sheet3!$K$52:$L$77,2,TRUE)</f>
        <v>1</v>
      </c>
      <c r="AR37">
        <f t="shared" si="8"/>
        <v>0</v>
      </c>
      <c r="AU37">
        <f t="shared" si="27"/>
        <v>3280</v>
      </c>
      <c r="AV37">
        <f t="shared" si="28"/>
        <v>0</v>
      </c>
      <c r="AW37">
        <f t="shared" si="29"/>
        <v>0</v>
      </c>
      <c r="AX37">
        <f>VLOOKUP(AD37,Sheet2!$A$6:$B$262,2,TRUE)</f>
        <v>306.95</v>
      </c>
      <c r="AY37">
        <f t="shared" si="30"/>
        <v>0</v>
      </c>
      <c r="AZ37">
        <f t="shared" si="31"/>
        <v>516.4</v>
      </c>
      <c r="BB37">
        <f t="shared" si="16"/>
        <v>0.46026555963260307</v>
      </c>
    </row>
    <row r="38" spans="4:54" x14ac:dyDescent="0.55000000000000004">
      <c r="D38">
        <f t="shared" si="9"/>
        <v>420</v>
      </c>
      <c r="E38">
        <f t="shared" si="2"/>
        <v>7</v>
      </c>
      <c r="F38">
        <v>3300</v>
      </c>
      <c r="H38">
        <f t="shared" si="32"/>
        <v>825</v>
      </c>
      <c r="J38">
        <f t="shared" si="33"/>
        <v>68.181818181818187</v>
      </c>
      <c r="K38">
        <f t="shared" si="17"/>
        <v>515.93973444036737</v>
      </c>
      <c r="L38">
        <f>VLOOKUP(V38, Sheet2!E$6:F$261,2,TRUE)</f>
        <v>501.2</v>
      </c>
      <c r="M38">
        <f>VLOOKUP(L38,Sheet3!A$52:B$77,2,TRUE)</f>
        <v>1</v>
      </c>
      <c r="N38">
        <f t="shared" si="3"/>
        <v>1.5397344403673969</v>
      </c>
      <c r="O38">
        <f t="shared" si="12"/>
        <v>1.1397344403674197</v>
      </c>
      <c r="P38">
        <v>0</v>
      </c>
      <c r="Q38">
        <f t="shared" si="0"/>
        <v>2.1</v>
      </c>
      <c r="R38">
        <f t="shared" si="18"/>
        <v>2949.004056295862</v>
      </c>
      <c r="S38">
        <f t="shared" si="4"/>
        <v>1.7</v>
      </c>
      <c r="T38">
        <f t="shared" si="13"/>
        <v>289.58926921438785</v>
      </c>
      <c r="V38">
        <f t="shared" si="34"/>
        <v>3238.59332551025</v>
      </c>
      <c r="W38">
        <f t="shared" si="35"/>
        <v>61.406674489750003</v>
      </c>
      <c r="X38">
        <f t="shared" si="15"/>
        <v>1.2687329440030992</v>
      </c>
      <c r="Y38">
        <f>VLOOKUP(K38,Sheet2!$A$6:$B$262,2,TRUE)</f>
        <v>304.6875</v>
      </c>
      <c r="Z38">
        <f t="shared" si="36"/>
        <v>4.1640465854460695E-3</v>
      </c>
      <c r="AA38">
        <f t="shared" si="37"/>
        <v>515.94389848695278</v>
      </c>
      <c r="AD38">
        <f t="shared" si="21"/>
        <v>516.4</v>
      </c>
      <c r="AE38">
        <f>VLOOKUP(AU37,Sheet2!$E$6:$F$261,2,TRUE)</f>
        <v>501.2</v>
      </c>
      <c r="AF38">
        <f>VLOOKUP(AE38,Sheet3!A$52:B$77,2,TRUE)</f>
        <v>1</v>
      </c>
      <c r="AG38">
        <f t="shared" si="22"/>
        <v>0</v>
      </c>
      <c r="AH38">
        <f t="shared" si="23"/>
        <v>1</v>
      </c>
      <c r="AI38">
        <f t="shared" si="24"/>
        <v>3300</v>
      </c>
      <c r="AJ38">
        <f t="shared" si="1"/>
        <v>1.55</v>
      </c>
      <c r="AK38">
        <f t="shared" si="6"/>
        <v>0</v>
      </c>
      <c r="AM38">
        <f t="shared" si="25"/>
        <v>-5.1000000000000227</v>
      </c>
      <c r="AN38">
        <f t="shared" si="26"/>
        <v>0</v>
      </c>
      <c r="AP38">
        <f t="shared" si="7"/>
        <v>1.55</v>
      </c>
      <c r="AQ38">
        <f>VLOOKUP(AE38,Sheet3!$K$52:$L$77,2,TRUE)</f>
        <v>1</v>
      </c>
      <c r="AR38">
        <f t="shared" si="8"/>
        <v>0</v>
      </c>
      <c r="AU38">
        <f t="shared" si="27"/>
        <v>3300</v>
      </c>
      <c r="AV38">
        <f t="shared" si="28"/>
        <v>0</v>
      </c>
      <c r="AW38">
        <f t="shared" si="29"/>
        <v>0</v>
      </c>
      <c r="AX38">
        <f>VLOOKUP(AD38,Sheet2!$A$6:$B$262,2,TRUE)</f>
        <v>306.95</v>
      </c>
      <c r="AY38">
        <f t="shared" si="30"/>
        <v>0</v>
      </c>
      <c r="AZ38">
        <f t="shared" si="31"/>
        <v>516.4</v>
      </c>
      <c r="BB38">
        <f t="shared" si="16"/>
        <v>0.45610151304720148</v>
      </c>
    </row>
    <row r="39" spans="4:54" x14ac:dyDescent="0.55000000000000004">
      <c r="D39">
        <f t="shared" si="9"/>
        <v>435</v>
      </c>
      <c r="E39">
        <f t="shared" si="2"/>
        <v>7.25</v>
      </c>
      <c r="F39">
        <v>3320</v>
      </c>
      <c r="H39">
        <f t="shared" si="32"/>
        <v>830</v>
      </c>
      <c r="J39">
        <f t="shared" si="33"/>
        <v>68.595041322314046</v>
      </c>
      <c r="K39">
        <f t="shared" si="17"/>
        <v>515.94389848695278</v>
      </c>
      <c r="L39">
        <f>VLOOKUP(V39, Sheet2!E$6:F$261,2,TRUE)</f>
        <v>501.2</v>
      </c>
      <c r="M39">
        <f>VLOOKUP(L39,Sheet3!A$52:B$77,2,TRUE)</f>
        <v>1</v>
      </c>
      <c r="N39">
        <f t="shared" si="3"/>
        <v>1.5438984869527985</v>
      </c>
      <c r="O39">
        <f t="shared" si="12"/>
        <v>1.1438984869528213</v>
      </c>
      <c r="P39">
        <v>0</v>
      </c>
      <c r="Q39">
        <f t="shared" si="0"/>
        <v>2.1</v>
      </c>
      <c r="R39">
        <f t="shared" si="18"/>
        <v>2960.9750383245687</v>
      </c>
      <c r="S39">
        <f t="shared" si="4"/>
        <v>1.7</v>
      </c>
      <c r="T39">
        <f t="shared" si="13"/>
        <v>291.17774970712594</v>
      </c>
      <c r="V39">
        <f t="shared" si="34"/>
        <v>3252.1527880316944</v>
      </c>
      <c r="W39">
        <f t="shared" si="35"/>
        <v>67.847211968305601</v>
      </c>
      <c r="X39">
        <f t="shared" si="15"/>
        <v>1.4018019001716033</v>
      </c>
      <c r="Y39">
        <f>VLOOKUP(K39,Sheet2!$A$6:$B$262,2,TRUE)</f>
        <v>304.6875</v>
      </c>
      <c r="Z39">
        <f t="shared" si="36"/>
        <v>4.6007857236401344E-3</v>
      </c>
      <c r="AA39">
        <f t="shared" si="37"/>
        <v>515.94849927267637</v>
      </c>
      <c r="AD39">
        <f t="shared" si="21"/>
        <v>516.4</v>
      </c>
      <c r="AE39">
        <f>VLOOKUP(AU38,Sheet2!$E$6:$F$261,2,TRUE)</f>
        <v>501.2</v>
      </c>
      <c r="AF39">
        <f>VLOOKUP(AE39,Sheet3!A$52:B$77,2,TRUE)</f>
        <v>1</v>
      </c>
      <c r="AG39">
        <f t="shared" si="22"/>
        <v>0</v>
      </c>
      <c r="AH39">
        <f t="shared" si="23"/>
        <v>1</v>
      </c>
      <c r="AI39">
        <f t="shared" si="24"/>
        <v>3320</v>
      </c>
      <c r="AJ39">
        <f t="shared" si="1"/>
        <v>1.55</v>
      </c>
      <c r="AK39">
        <f t="shared" si="6"/>
        <v>0</v>
      </c>
      <c r="AM39">
        <f t="shared" si="25"/>
        <v>-5.1000000000000227</v>
      </c>
      <c r="AN39">
        <f t="shared" si="26"/>
        <v>0</v>
      </c>
      <c r="AP39">
        <f t="shared" si="7"/>
        <v>1.55</v>
      </c>
      <c r="AQ39">
        <f>VLOOKUP(AE39,Sheet3!$K$52:$L$77,2,TRUE)</f>
        <v>1</v>
      </c>
      <c r="AR39">
        <f t="shared" si="8"/>
        <v>0</v>
      </c>
      <c r="AU39">
        <f t="shared" si="27"/>
        <v>3320</v>
      </c>
      <c r="AV39">
        <f t="shared" si="28"/>
        <v>0</v>
      </c>
      <c r="AW39">
        <f t="shared" si="29"/>
        <v>0</v>
      </c>
      <c r="AX39">
        <f>VLOOKUP(AD39,Sheet2!$A$6:$B$262,2,TRUE)</f>
        <v>306.95</v>
      </c>
      <c r="AY39">
        <f t="shared" si="30"/>
        <v>0</v>
      </c>
      <c r="AZ39">
        <f t="shared" si="31"/>
        <v>516.4</v>
      </c>
      <c r="BB39">
        <f t="shared" si="16"/>
        <v>0.45150072732360513</v>
      </c>
    </row>
    <row r="40" spans="4:54" x14ac:dyDescent="0.55000000000000004">
      <c r="D40">
        <f t="shared" si="9"/>
        <v>450</v>
      </c>
      <c r="E40">
        <f t="shared" si="2"/>
        <v>7.5</v>
      </c>
      <c r="F40">
        <v>3340</v>
      </c>
      <c r="H40">
        <f t="shared" si="32"/>
        <v>835</v>
      </c>
      <c r="J40">
        <f t="shared" si="33"/>
        <v>69.008264462809919</v>
      </c>
      <c r="K40">
        <f t="shared" si="17"/>
        <v>515.94849927267637</v>
      </c>
      <c r="L40">
        <f>VLOOKUP(V40, Sheet2!E$6:F$261,2,TRUE)</f>
        <v>501.2</v>
      </c>
      <c r="M40">
        <f>VLOOKUP(L40,Sheet3!A$52:B$77,2,TRUE)</f>
        <v>1</v>
      </c>
      <c r="N40">
        <f t="shared" si="3"/>
        <v>1.5484992726763949</v>
      </c>
      <c r="O40">
        <f t="shared" si="12"/>
        <v>1.1484992726764176</v>
      </c>
      <c r="P40">
        <v>0</v>
      </c>
      <c r="Q40">
        <f t="shared" si="0"/>
        <v>2.1</v>
      </c>
      <c r="R40">
        <f t="shared" si="18"/>
        <v>2974.22036082062</v>
      </c>
      <c r="S40">
        <f t="shared" si="4"/>
        <v>1.7</v>
      </c>
      <c r="T40">
        <f t="shared" si="13"/>
        <v>292.9362001767451</v>
      </c>
      <c r="V40">
        <f t="shared" si="34"/>
        <v>3267.156560997365</v>
      </c>
      <c r="W40">
        <f t="shared" si="35"/>
        <v>72.843439002635023</v>
      </c>
      <c r="X40">
        <f t="shared" si="15"/>
        <v>1.5050297314594012</v>
      </c>
      <c r="Y40">
        <f>VLOOKUP(K40,Sheet2!$A$6:$B$262,2,TRUE)</f>
        <v>304.6875</v>
      </c>
      <c r="Z40">
        <f t="shared" si="36"/>
        <v>4.9395847596616247E-3</v>
      </c>
      <c r="AA40">
        <f t="shared" si="37"/>
        <v>515.95343885743603</v>
      </c>
      <c r="AD40">
        <f t="shared" si="21"/>
        <v>516.4</v>
      </c>
      <c r="AE40">
        <f>VLOOKUP(AU39,Sheet2!$E$6:$F$261,2,TRUE)</f>
        <v>501.2</v>
      </c>
      <c r="AF40">
        <f>VLOOKUP(AE40,Sheet3!A$52:B$77,2,TRUE)</f>
        <v>1</v>
      </c>
      <c r="AG40">
        <f t="shared" si="22"/>
        <v>0</v>
      </c>
      <c r="AH40">
        <f t="shared" si="23"/>
        <v>1</v>
      </c>
      <c r="AI40">
        <f t="shared" si="24"/>
        <v>3340</v>
      </c>
      <c r="AJ40">
        <f t="shared" si="1"/>
        <v>1.55</v>
      </c>
      <c r="AK40">
        <f t="shared" si="6"/>
        <v>0</v>
      </c>
      <c r="AM40">
        <f t="shared" si="25"/>
        <v>-5.1000000000000227</v>
      </c>
      <c r="AN40">
        <f t="shared" si="26"/>
        <v>0</v>
      </c>
      <c r="AP40">
        <f t="shared" si="7"/>
        <v>1.55</v>
      </c>
      <c r="AQ40">
        <f>VLOOKUP(AE40,Sheet3!$K$52:$L$77,2,TRUE)</f>
        <v>1</v>
      </c>
      <c r="AR40">
        <f t="shared" si="8"/>
        <v>0</v>
      </c>
      <c r="AU40">
        <f t="shared" si="27"/>
        <v>3340</v>
      </c>
      <c r="AV40">
        <f t="shared" si="28"/>
        <v>0</v>
      </c>
      <c r="AW40">
        <f t="shared" si="29"/>
        <v>0</v>
      </c>
      <c r="AX40">
        <f>VLOOKUP(AD40,Sheet2!$A$6:$B$262,2,TRUE)</f>
        <v>306.95</v>
      </c>
      <c r="AY40">
        <f t="shared" si="30"/>
        <v>0</v>
      </c>
      <c r="AZ40">
        <f t="shared" si="31"/>
        <v>516.4</v>
      </c>
      <c r="BB40">
        <f t="shared" si="16"/>
        <v>0.44656114256395085</v>
      </c>
    </row>
    <row r="41" spans="4:54" x14ac:dyDescent="0.55000000000000004">
      <c r="D41">
        <f t="shared" si="9"/>
        <v>465</v>
      </c>
      <c r="E41">
        <f t="shared" si="2"/>
        <v>7.75</v>
      </c>
      <c r="F41">
        <v>3360</v>
      </c>
      <c r="H41">
        <f t="shared" si="32"/>
        <v>840</v>
      </c>
      <c r="J41">
        <f t="shared" si="33"/>
        <v>69.421487603305792</v>
      </c>
      <c r="K41">
        <f t="shared" si="17"/>
        <v>515.95343885743603</v>
      </c>
      <c r="L41">
        <f>VLOOKUP(V41, Sheet2!E$6:F$261,2,TRUE)</f>
        <v>501.2</v>
      </c>
      <c r="M41">
        <f>VLOOKUP(L41,Sheet3!A$52:B$77,2,TRUE)</f>
        <v>1</v>
      </c>
      <c r="N41">
        <f t="shared" si="3"/>
        <v>1.5534388574360491</v>
      </c>
      <c r="O41">
        <f t="shared" si="12"/>
        <v>1.1534388574360719</v>
      </c>
      <c r="P41">
        <v>0</v>
      </c>
      <c r="Q41">
        <f t="shared" si="0"/>
        <v>2.1</v>
      </c>
      <c r="R41">
        <f t="shared" si="18"/>
        <v>2988.4629798225001</v>
      </c>
      <c r="S41">
        <f t="shared" si="4"/>
        <v>1.7</v>
      </c>
      <c r="T41">
        <f t="shared" si="13"/>
        <v>294.82806629906747</v>
      </c>
      <c r="V41">
        <f t="shared" si="34"/>
        <v>3283.2910461215674</v>
      </c>
      <c r="W41">
        <f t="shared" si="35"/>
        <v>76.708953878432567</v>
      </c>
      <c r="X41">
        <f t="shared" si="15"/>
        <v>1.5848957412899289</v>
      </c>
      <c r="Y41">
        <f>VLOOKUP(K41,Sheet2!$A$6:$B$262,2,TRUE)</f>
        <v>304.6875</v>
      </c>
      <c r="Z41">
        <f t="shared" si="36"/>
        <v>5.2017090996182283E-3</v>
      </c>
      <c r="AA41">
        <f t="shared" si="37"/>
        <v>515.95864056653568</v>
      </c>
      <c r="AD41">
        <f t="shared" si="21"/>
        <v>516.4</v>
      </c>
      <c r="AE41">
        <f>VLOOKUP(AU40,Sheet2!$E$6:$F$261,2,TRUE)</f>
        <v>501.2</v>
      </c>
      <c r="AF41">
        <f>VLOOKUP(AE41,Sheet3!A$52:B$77,2,TRUE)</f>
        <v>1</v>
      </c>
      <c r="AG41">
        <f t="shared" si="22"/>
        <v>0</v>
      </c>
      <c r="AH41">
        <f t="shared" si="23"/>
        <v>1</v>
      </c>
      <c r="AI41">
        <f t="shared" si="24"/>
        <v>3360</v>
      </c>
      <c r="AJ41">
        <f t="shared" si="1"/>
        <v>1.55</v>
      </c>
      <c r="AK41">
        <f t="shared" si="6"/>
        <v>0</v>
      </c>
      <c r="AM41">
        <f t="shared" si="25"/>
        <v>-5.1000000000000227</v>
      </c>
      <c r="AN41">
        <f t="shared" si="26"/>
        <v>0</v>
      </c>
      <c r="AP41">
        <f t="shared" si="7"/>
        <v>1.55</v>
      </c>
      <c r="AQ41">
        <f>VLOOKUP(AE41,Sheet3!$K$52:$L$77,2,TRUE)</f>
        <v>1</v>
      </c>
      <c r="AR41">
        <f t="shared" si="8"/>
        <v>0</v>
      </c>
      <c r="AU41">
        <f t="shared" si="27"/>
        <v>3360</v>
      </c>
      <c r="AV41">
        <f t="shared" si="28"/>
        <v>0</v>
      </c>
      <c r="AW41">
        <f t="shared" si="29"/>
        <v>0</v>
      </c>
      <c r="AX41">
        <f>VLOOKUP(AD41,Sheet2!$A$6:$B$262,2,TRUE)</f>
        <v>306.95</v>
      </c>
      <c r="AY41">
        <f t="shared" si="30"/>
        <v>0</v>
      </c>
      <c r="AZ41">
        <f t="shared" si="31"/>
        <v>516.4</v>
      </c>
      <c r="BB41">
        <f t="shared" si="16"/>
        <v>0.4413594334642994</v>
      </c>
    </row>
    <row r="42" spans="4:54" x14ac:dyDescent="0.55000000000000004">
      <c r="D42">
        <f t="shared" si="9"/>
        <v>480</v>
      </c>
      <c r="E42">
        <f t="shared" si="2"/>
        <v>8</v>
      </c>
      <c r="F42">
        <v>3380</v>
      </c>
      <c r="H42">
        <f t="shared" si="32"/>
        <v>845</v>
      </c>
      <c r="J42">
        <f t="shared" si="33"/>
        <v>69.834710743801651</v>
      </c>
      <c r="K42">
        <f t="shared" si="17"/>
        <v>515.95864056653568</v>
      </c>
      <c r="L42">
        <f>VLOOKUP(V42, Sheet2!E$6:F$261,2,TRUE)</f>
        <v>501.2</v>
      </c>
      <c r="M42">
        <f>VLOOKUP(L42,Sheet3!A$52:B$77,2,TRUE)</f>
        <v>1</v>
      </c>
      <c r="N42">
        <f t="shared" si="3"/>
        <v>1.5586405665357006</v>
      </c>
      <c r="O42">
        <f t="shared" si="12"/>
        <v>1.1586405665357233</v>
      </c>
      <c r="P42">
        <v>0</v>
      </c>
      <c r="Q42">
        <f t="shared" si="0"/>
        <v>2.1</v>
      </c>
      <c r="R42">
        <f t="shared" si="18"/>
        <v>3003.4858959164712</v>
      </c>
      <c r="S42">
        <f t="shared" si="4"/>
        <v>1.7</v>
      </c>
      <c r="T42">
        <f t="shared" si="13"/>
        <v>296.82470995294426</v>
      </c>
      <c r="V42">
        <f t="shared" si="34"/>
        <v>3300.3106058694157</v>
      </c>
      <c r="W42">
        <f t="shared" si="35"/>
        <v>79.689394130584333</v>
      </c>
      <c r="X42">
        <f t="shared" si="15"/>
        <v>1.6464750853426513</v>
      </c>
      <c r="Y42">
        <f>VLOOKUP(K42,Sheet2!$A$6:$B$262,2,TRUE)</f>
        <v>304.6875</v>
      </c>
      <c r="Z42">
        <f t="shared" si="36"/>
        <v>5.4038156647143428E-3</v>
      </c>
      <c r="AA42">
        <f t="shared" si="37"/>
        <v>515.96404438220043</v>
      </c>
      <c r="AD42">
        <f t="shared" si="21"/>
        <v>516.4</v>
      </c>
      <c r="AE42">
        <f>VLOOKUP(AU41,Sheet2!$E$6:$F$261,2,TRUE)</f>
        <v>501.2</v>
      </c>
      <c r="AF42">
        <f>VLOOKUP(AE42,Sheet3!A$52:B$77,2,TRUE)</f>
        <v>1</v>
      </c>
      <c r="AG42">
        <f t="shared" si="22"/>
        <v>0</v>
      </c>
      <c r="AH42">
        <f t="shared" si="23"/>
        <v>1</v>
      </c>
      <c r="AI42">
        <f t="shared" si="24"/>
        <v>3380</v>
      </c>
      <c r="AJ42">
        <f t="shared" si="1"/>
        <v>1.55</v>
      </c>
      <c r="AK42">
        <f t="shared" si="6"/>
        <v>0</v>
      </c>
      <c r="AM42">
        <f t="shared" si="25"/>
        <v>-5.1000000000000227</v>
      </c>
      <c r="AN42">
        <f t="shared" si="26"/>
        <v>0</v>
      </c>
      <c r="AP42">
        <f t="shared" si="7"/>
        <v>1.55</v>
      </c>
      <c r="AQ42">
        <f>VLOOKUP(AE42,Sheet3!$K$52:$L$77,2,TRUE)</f>
        <v>1</v>
      </c>
      <c r="AR42">
        <f t="shared" si="8"/>
        <v>0</v>
      </c>
      <c r="AU42">
        <f t="shared" si="27"/>
        <v>3380</v>
      </c>
      <c r="AV42">
        <f t="shared" si="28"/>
        <v>0</v>
      </c>
      <c r="AW42">
        <f t="shared" si="29"/>
        <v>0</v>
      </c>
      <c r="AX42">
        <f>VLOOKUP(AD42,Sheet2!$A$6:$B$262,2,TRUE)</f>
        <v>306.95</v>
      </c>
      <c r="AY42">
        <f t="shared" si="30"/>
        <v>0</v>
      </c>
      <c r="AZ42">
        <f t="shared" si="31"/>
        <v>516.4</v>
      </c>
      <c r="BB42">
        <f t="shared" si="16"/>
        <v>0.43595561779955005</v>
      </c>
    </row>
    <row r="43" spans="4:54" x14ac:dyDescent="0.55000000000000004">
      <c r="D43">
        <f t="shared" si="9"/>
        <v>495</v>
      </c>
      <c r="E43">
        <f t="shared" si="2"/>
        <v>8.25</v>
      </c>
      <c r="F43">
        <v>3390</v>
      </c>
      <c r="H43">
        <f t="shared" si="32"/>
        <v>847.5</v>
      </c>
      <c r="J43">
        <f t="shared" si="33"/>
        <v>70.04132231404958</v>
      </c>
      <c r="K43">
        <f t="shared" si="17"/>
        <v>515.96404438220043</v>
      </c>
      <c r="L43">
        <f>VLOOKUP(V43, Sheet2!E$6:F$261,2,TRUE)</f>
        <v>501.2</v>
      </c>
      <c r="M43">
        <f>VLOOKUP(L43,Sheet3!A$52:B$77,2,TRUE)</f>
        <v>1</v>
      </c>
      <c r="N43">
        <f t="shared" si="3"/>
        <v>1.5640443822004499</v>
      </c>
      <c r="O43">
        <f t="shared" si="12"/>
        <v>1.1640443822004727</v>
      </c>
      <c r="P43">
        <v>0</v>
      </c>
      <c r="Q43">
        <f t="shared" si="0"/>
        <v>2.1</v>
      </c>
      <c r="R43">
        <f t="shared" si="18"/>
        <v>3019.1190803582604</v>
      </c>
      <c r="S43">
        <f t="shared" si="4"/>
        <v>1.7</v>
      </c>
      <c r="T43">
        <f t="shared" si="13"/>
        <v>298.90368271351986</v>
      </c>
      <c r="V43">
        <f t="shared" si="34"/>
        <v>3318.02276307178</v>
      </c>
      <c r="W43">
        <f t="shared" si="35"/>
        <v>71.977236928220009</v>
      </c>
      <c r="X43">
        <f t="shared" si="15"/>
        <v>1.4871329943847109</v>
      </c>
      <c r="Y43">
        <f>VLOOKUP(K43,Sheet2!$A$6:$B$262,2,TRUE)</f>
        <v>304.6875</v>
      </c>
      <c r="Z43">
        <f t="shared" si="36"/>
        <v>4.8808467508011022E-3</v>
      </c>
      <c r="AA43">
        <f t="shared" si="37"/>
        <v>515.96892522895121</v>
      </c>
      <c r="AD43">
        <f t="shared" si="21"/>
        <v>516.4</v>
      </c>
      <c r="AE43">
        <f>VLOOKUP(AU42,Sheet2!$E$6:$F$261,2,TRUE)</f>
        <v>501.2</v>
      </c>
      <c r="AF43">
        <f>VLOOKUP(AE43,Sheet3!A$52:B$77,2,TRUE)</f>
        <v>1</v>
      </c>
      <c r="AG43">
        <f t="shared" si="22"/>
        <v>0</v>
      </c>
      <c r="AH43">
        <f t="shared" si="23"/>
        <v>1</v>
      </c>
      <c r="AI43">
        <f t="shared" si="24"/>
        <v>3390</v>
      </c>
      <c r="AJ43">
        <f t="shared" si="1"/>
        <v>1.55</v>
      </c>
      <c r="AK43">
        <f t="shared" si="6"/>
        <v>0</v>
      </c>
      <c r="AM43">
        <f t="shared" si="25"/>
        <v>-5.1000000000000227</v>
      </c>
      <c r="AN43">
        <f t="shared" si="26"/>
        <v>0</v>
      </c>
      <c r="AP43">
        <f t="shared" si="7"/>
        <v>1.55</v>
      </c>
      <c r="AQ43">
        <f>VLOOKUP(AE43,Sheet3!$K$52:$L$77,2,TRUE)</f>
        <v>1</v>
      </c>
      <c r="AR43">
        <f t="shared" si="8"/>
        <v>0</v>
      </c>
      <c r="AU43">
        <f t="shared" si="27"/>
        <v>3390</v>
      </c>
      <c r="AV43">
        <f t="shared" si="28"/>
        <v>0</v>
      </c>
      <c r="AW43">
        <f t="shared" si="29"/>
        <v>0</v>
      </c>
      <c r="AX43">
        <f>VLOOKUP(AD43,Sheet2!$A$6:$B$262,2,TRUE)</f>
        <v>306.95</v>
      </c>
      <c r="AY43">
        <f t="shared" si="30"/>
        <v>0</v>
      </c>
      <c r="AZ43">
        <f t="shared" si="31"/>
        <v>516.4</v>
      </c>
      <c r="BB43">
        <f t="shared" si="16"/>
        <v>0.43107477104877034</v>
      </c>
    </row>
    <row r="44" spans="4:54" x14ac:dyDescent="0.55000000000000004">
      <c r="D44">
        <f t="shared" si="9"/>
        <v>510</v>
      </c>
      <c r="E44">
        <f t="shared" si="2"/>
        <v>8.5</v>
      </c>
      <c r="F44">
        <v>3450</v>
      </c>
      <c r="H44">
        <f t="shared" si="32"/>
        <v>862.5</v>
      </c>
      <c r="J44">
        <f t="shared" si="33"/>
        <v>71.280991735537185</v>
      </c>
      <c r="K44">
        <f t="shared" si="17"/>
        <v>515.96892522895121</v>
      </c>
      <c r="L44">
        <f>VLOOKUP(V44, Sheet2!E$6:F$261,2,TRUE)</f>
        <v>501.2</v>
      </c>
      <c r="M44">
        <f>VLOOKUP(L44,Sheet3!A$52:B$77,2,TRUE)</f>
        <v>1</v>
      </c>
      <c r="N44">
        <f t="shared" si="3"/>
        <v>1.5689252289512297</v>
      </c>
      <c r="O44">
        <f t="shared" si="12"/>
        <v>1.1689252289512524</v>
      </c>
      <c r="P44">
        <v>0</v>
      </c>
      <c r="Q44">
        <f t="shared" si="0"/>
        <v>2.1</v>
      </c>
      <c r="R44">
        <f t="shared" si="18"/>
        <v>3033.2625549360223</v>
      </c>
      <c r="S44">
        <f t="shared" si="4"/>
        <v>1.7</v>
      </c>
      <c r="T44">
        <f t="shared" si="13"/>
        <v>300.78561005457044</v>
      </c>
      <c r="V44">
        <f t="shared" si="34"/>
        <v>3334.0481649905928</v>
      </c>
      <c r="W44">
        <f t="shared" si="35"/>
        <v>115.9518350094072</v>
      </c>
      <c r="X44">
        <f t="shared" si="15"/>
        <v>2.3956990704422978</v>
      </c>
      <c r="Y44">
        <f>VLOOKUP(K44,Sheet2!$A$6:$B$262,2,TRUE)</f>
        <v>304.6875</v>
      </c>
      <c r="Z44">
        <f t="shared" si="36"/>
        <v>7.8628072055542085E-3</v>
      </c>
      <c r="AA44">
        <f t="shared" si="37"/>
        <v>515.97678803615679</v>
      </c>
      <c r="AD44">
        <f t="shared" si="21"/>
        <v>516.4</v>
      </c>
      <c r="AE44">
        <f>VLOOKUP(AU43,Sheet2!$E$6:$F$261,2,TRUE)</f>
        <v>501.2</v>
      </c>
      <c r="AF44">
        <f>VLOOKUP(AE44,Sheet3!A$52:B$77,2,TRUE)</f>
        <v>1</v>
      </c>
      <c r="AG44">
        <f t="shared" si="22"/>
        <v>0</v>
      </c>
      <c r="AH44">
        <f t="shared" si="23"/>
        <v>1</v>
      </c>
      <c r="AI44">
        <f t="shared" si="24"/>
        <v>3450</v>
      </c>
      <c r="AJ44">
        <f t="shared" si="1"/>
        <v>1.55</v>
      </c>
      <c r="AK44">
        <f t="shared" si="6"/>
        <v>0</v>
      </c>
      <c r="AM44">
        <f t="shared" si="25"/>
        <v>-5.1000000000000227</v>
      </c>
      <c r="AN44">
        <f t="shared" si="26"/>
        <v>0</v>
      </c>
      <c r="AP44">
        <f t="shared" si="7"/>
        <v>1.55</v>
      </c>
      <c r="AQ44">
        <f>VLOOKUP(AE44,Sheet3!$K$52:$L$77,2,TRUE)</f>
        <v>1</v>
      </c>
      <c r="AR44">
        <f t="shared" si="8"/>
        <v>0</v>
      </c>
      <c r="AU44">
        <f t="shared" si="27"/>
        <v>3450</v>
      </c>
      <c r="AV44">
        <f t="shared" si="28"/>
        <v>0</v>
      </c>
      <c r="AW44">
        <f t="shared" si="29"/>
        <v>0</v>
      </c>
      <c r="AX44">
        <f>VLOOKUP(AD44,Sheet2!$A$6:$B$262,2,TRUE)</f>
        <v>306.95</v>
      </c>
      <c r="AY44">
        <f t="shared" si="30"/>
        <v>0</v>
      </c>
      <c r="AZ44">
        <f t="shared" si="31"/>
        <v>516.4</v>
      </c>
      <c r="BB44">
        <f t="shared" si="16"/>
        <v>0.42321196384318682</v>
      </c>
    </row>
    <row r="45" spans="4:54" x14ac:dyDescent="0.55000000000000004">
      <c r="D45">
        <f t="shared" si="9"/>
        <v>525</v>
      </c>
      <c r="E45">
        <f t="shared" si="2"/>
        <v>8.75</v>
      </c>
      <c r="F45">
        <v>3450</v>
      </c>
      <c r="H45">
        <f t="shared" si="32"/>
        <v>862.5</v>
      </c>
      <c r="J45">
        <f t="shared" si="33"/>
        <v>71.280991735537185</v>
      </c>
      <c r="K45">
        <f t="shared" si="17"/>
        <v>515.97678803615679</v>
      </c>
      <c r="L45">
        <f>VLOOKUP(V45, Sheet2!E$6:F$261,2,TRUE)</f>
        <v>501.2</v>
      </c>
      <c r="M45">
        <f>VLOOKUP(L45,Sheet3!A$52:B$77,2,TRUE)</f>
        <v>1</v>
      </c>
      <c r="N45">
        <f t="shared" si="3"/>
        <v>1.5767880361568132</v>
      </c>
      <c r="O45">
        <f t="shared" si="12"/>
        <v>1.1767880361568359</v>
      </c>
      <c r="P45">
        <v>0</v>
      </c>
      <c r="Q45">
        <f t="shared" si="0"/>
        <v>2.1</v>
      </c>
      <c r="R45">
        <f t="shared" si="18"/>
        <v>3056.0932942824916</v>
      </c>
      <c r="S45">
        <f t="shared" si="4"/>
        <v>1.7</v>
      </c>
      <c r="T45">
        <f t="shared" si="13"/>
        <v>303.82557169728238</v>
      </c>
      <c r="V45">
        <f t="shared" si="34"/>
        <v>3359.9188659797737</v>
      </c>
      <c r="W45">
        <f t="shared" si="35"/>
        <v>90.081134020226273</v>
      </c>
      <c r="X45">
        <f t="shared" si="15"/>
        <v>1.8611804549633528</v>
      </c>
      <c r="Y45">
        <f>VLOOKUP(K45,Sheet2!$A$6:$B$262,2,TRUE)</f>
        <v>304.6875</v>
      </c>
      <c r="Z45">
        <f t="shared" si="36"/>
        <v>6.1084896983412606E-3</v>
      </c>
      <c r="AA45">
        <f t="shared" si="37"/>
        <v>515.98289652585515</v>
      </c>
      <c r="AD45">
        <f t="shared" si="21"/>
        <v>516.4</v>
      </c>
      <c r="AE45">
        <f>VLOOKUP(AU44,Sheet2!$E$6:$F$261,2,TRUE)</f>
        <v>501.2</v>
      </c>
      <c r="AF45">
        <f>VLOOKUP(AE45,Sheet3!A$52:B$77,2,TRUE)</f>
        <v>1</v>
      </c>
      <c r="AG45">
        <f t="shared" si="22"/>
        <v>0</v>
      </c>
      <c r="AH45">
        <f t="shared" si="23"/>
        <v>1</v>
      </c>
      <c r="AI45">
        <f t="shared" si="24"/>
        <v>3450</v>
      </c>
      <c r="AJ45">
        <f t="shared" si="1"/>
        <v>1.55</v>
      </c>
      <c r="AK45">
        <f t="shared" si="6"/>
        <v>0</v>
      </c>
      <c r="AM45">
        <f t="shared" si="25"/>
        <v>-5.1000000000000227</v>
      </c>
      <c r="AN45">
        <f t="shared" si="26"/>
        <v>0</v>
      </c>
      <c r="AP45">
        <f t="shared" si="7"/>
        <v>1.55</v>
      </c>
      <c r="AQ45">
        <f>VLOOKUP(AE45,Sheet3!$K$52:$L$77,2,TRUE)</f>
        <v>1</v>
      </c>
      <c r="AR45">
        <f t="shared" si="8"/>
        <v>0</v>
      </c>
      <c r="AU45">
        <f t="shared" si="27"/>
        <v>3450</v>
      </c>
      <c r="AV45">
        <f t="shared" si="28"/>
        <v>0</v>
      </c>
      <c r="AW45">
        <f t="shared" si="29"/>
        <v>0</v>
      </c>
      <c r="AX45">
        <f>VLOOKUP(AD45,Sheet2!$A$6:$B$262,2,TRUE)</f>
        <v>306.95</v>
      </c>
      <c r="AY45">
        <f t="shared" si="30"/>
        <v>0</v>
      </c>
      <c r="AZ45">
        <f t="shared" si="31"/>
        <v>516.4</v>
      </c>
      <c r="BB45">
        <f t="shared" si="16"/>
        <v>0.41710347414482385</v>
      </c>
    </row>
    <row r="46" spans="4:54" x14ac:dyDescent="0.55000000000000004">
      <c r="D46">
        <f t="shared" si="9"/>
        <v>540</v>
      </c>
      <c r="E46">
        <f t="shared" si="2"/>
        <v>9</v>
      </c>
      <c r="F46">
        <v>3470</v>
      </c>
      <c r="H46">
        <f t="shared" si="32"/>
        <v>867.5</v>
      </c>
      <c r="J46">
        <f t="shared" si="33"/>
        <v>71.694214876033058</v>
      </c>
      <c r="K46">
        <f t="shared" si="17"/>
        <v>515.98289652585515</v>
      </c>
      <c r="L46">
        <f>VLOOKUP(V46, Sheet2!E$6:F$261,2,TRUE)</f>
        <v>501.2</v>
      </c>
      <c r="M46">
        <f>VLOOKUP(L46,Sheet3!A$52:B$77,2,TRUE)</f>
        <v>1</v>
      </c>
      <c r="N46">
        <f t="shared" si="3"/>
        <v>1.5828965258551762</v>
      </c>
      <c r="O46">
        <f t="shared" si="12"/>
        <v>1.1828965258551989</v>
      </c>
      <c r="P46">
        <v>0</v>
      </c>
      <c r="Q46">
        <f t="shared" si="0"/>
        <v>2.1</v>
      </c>
      <c r="R46">
        <f t="shared" si="18"/>
        <v>3073.8694782972848</v>
      </c>
      <c r="S46">
        <f t="shared" si="4"/>
        <v>1.7</v>
      </c>
      <c r="T46">
        <f t="shared" si="13"/>
        <v>306.19429274146779</v>
      </c>
      <c r="V46">
        <f t="shared" si="34"/>
        <v>3380.0637710387527</v>
      </c>
      <c r="W46">
        <f t="shared" si="35"/>
        <v>89.936228961247252</v>
      </c>
      <c r="X46">
        <f t="shared" si="15"/>
        <v>1.8581865487861002</v>
      </c>
      <c r="Y46">
        <f>VLOOKUP(K46,Sheet2!$A$6:$B$262,2,TRUE)</f>
        <v>304.6875</v>
      </c>
      <c r="Z46">
        <f t="shared" si="36"/>
        <v>6.0986635447338672E-3</v>
      </c>
      <c r="AA46">
        <f t="shared" si="37"/>
        <v>515.98899518939993</v>
      </c>
      <c r="AD46">
        <f t="shared" si="21"/>
        <v>516.4</v>
      </c>
      <c r="AE46">
        <f>VLOOKUP(AU45,Sheet2!$E$6:$F$261,2,TRUE)</f>
        <v>501.2</v>
      </c>
      <c r="AF46">
        <f>VLOOKUP(AE46,Sheet3!A$52:B$77,2,TRUE)</f>
        <v>1</v>
      </c>
      <c r="AG46">
        <f t="shared" si="22"/>
        <v>0</v>
      </c>
      <c r="AH46">
        <f t="shared" si="23"/>
        <v>1</v>
      </c>
      <c r="AI46">
        <f t="shared" si="24"/>
        <v>3470</v>
      </c>
      <c r="AJ46">
        <f t="shared" si="1"/>
        <v>1.55</v>
      </c>
      <c r="AK46">
        <f t="shared" si="6"/>
        <v>0</v>
      </c>
      <c r="AM46">
        <f t="shared" si="25"/>
        <v>-5.1000000000000227</v>
      </c>
      <c r="AN46">
        <f t="shared" si="26"/>
        <v>0</v>
      </c>
      <c r="AP46">
        <f t="shared" si="7"/>
        <v>1.55</v>
      </c>
      <c r="AQ46">
        <f>VLOOKUP(AE46,Sheet3!$K$52:$L$77,2,TRUE)</f>
        <v>1</v>
      </c>
      <c r="AR46">
        <f t="shared" si="8"/>
        <v>0</v>
      </c>
      <c r="AU46">
        <f t="shared" si="27"/>
        <v>3470</v>
      </c>
      <c r="AV46">
        <f t="shared" si="28"/>
        <v>0</v>
      </c>
      <c r="AW46">
        <f t="shared" si="29"/>
        <v>0</v>
      </c>
      <c r="AX46">
        <f>VLOOKUP(AD46,Sheet2!$A$6:$B$262,2,TRUE)</f>
        <v>306.95</v>
      </c>
      <c r="AY46">
        <f t="shared" si="30"/>
        <v>0</v>
      </c>
      <c r="AZ46">
        <f t="shared" si="31"/>
        <v>516.4</v>
      </c>
      <c r="BB46">
        <f t="shared" si="16"/>
        <v>0.41100481060004768</v>
      </c>
    </row>
    <row r="47" spans="4:54" x14ac:dyDescent="0.55000000000000004">
      <c r="D47">
        <f t="shared" si="9"/>
        <v>555</v>
      </c>
      <c r="E47">
        <f t="shared" si="2"/>
        <v>9.25</v>
      </c>
      <c r="F47">
        <v>3500</v>
      </c>
      <c r="H47">
        <f t="shared" si="32"/>
        <v>875</v>
      </c>
      <c r="J47">
        <f t="shared" si="33"/>
        <v>72.314049586776861</v>
      </c>
      <c r="K47">
        <f t="shared" si="17"/>
        <v>515.98899518939993</v>
      </c>
      <c r="L47">
        <f>VLOOKUP(V47, Sheet2!E$6:F$261,2,TRUE)</f>
        <v>501.2</v>
      </c>
      <c r="M47">
        <f>VLOOKUP(L47,Sheet3!A$52:B$77,2,TRUE)</f>
        <v>1</v>
      </c>
      <c r="N47">
        <f t="shared" si="3"/>
        <v>1.5889951893999523</v>
      </c>
      <c r="O47">
        <f t="shared" si="12"/>
        <v>1.1889951893999751</v>
      </c>
      <c r="P47">
        <v>0</v>
      </c>
      <c r="Q47">
        <f t="shared" si="0"/>
        <v>2.1</v>
      </c>
      <c r="R47">
        <f t="shared" si="18"/>
        <v>3091.651317512451</v>
      </c>
      <c r="S47">
        <f t="shared" si="4"/>
        <v>1.7</v>
      </c>
      <c r="T47">
        <f t="shared" si="13"/>
        <v>308.56531265925224</v>
      </c>
      <c r="V47">
        <f t="shared" si="34"/>
        <v>3400.2166301717034</v>
      </c>
      <c r="W47">
        <f t="shared" si="35"/>
        <v>99.7833698282966</v>
      </c>
      <c r="X47">
        <f t="shared" si="15"/>
        <v>2.061639872485467</v>
      </c>
      <c r="Y47">
        <f>VLOOKUP(K47,Sheet2!$A$6:$B$262,2,TRUE)</f>
        <v>304.6875</v>
      </c>
      <c r="Z47">
        <f t="shared" si="36"/>
        <v>6.7664077866189682E-3</v>
      </c>
      <c r="AA47">
        <f t="shared" si="37"/>
        <v>515.99576159718652</v>
      </c>
      <c r="AD47">
        <f t="shared" si="21"/>
        <v>516.4</v>
      </c>
      <c r="AE47">
        <f>VLOOKUP(AU46,Sheet2!$E$6:$F$261,2,TRUE)</f>
        <v>501.2</v>
      </c>
      <c r="AF47">
        <f>VLOOKUP(AE47,Sheet3!A$52:B$77,2,TRUE)</f>
        <v>1</v>
      </c>
      <c r="AG47">
        <f t="shared" si="22"/>
        <v>0</v>
      </c>
      <c r="AH47">
        <f t="shared" si="23"/>
        <v>1</v>
      </c>
      <c r="AI47">
        <f t="shared" si="24"/>
        <v>3500</v>
      </c>
      <c r="AJ47">
        <f t="shared" si="1"/>
        <v>1.55</v>
      </c>
      <c r="AK47">
        <f t="shared" si="6"/>
        <v>0</v>
      </c>
      <c r="AM47">
        <f t="shared" si="25"/>
        <v>-5.1000000000000227</v>
      </c>
      <c r="AN47">
        <f t="shared" si="26"/>
        <v>0</v>
      </c>
      <c r="AP47">
        <f t="shared" si="7"/>
        <v>1.55</v>
      </c>
      <c r="AQ47">
        <f>VLOOKUP(AE47,Sheet3!$K$52:$L$77,2,TRUE)</f>
        <v>1</v>
      </c>
      <c r="AR47">
        <f t="shared" si="8"/>
        <v>0</v>
      </c>
      <c r="AU47">
        <f t="shared" si="27"/>
        <v>3500</v>
      </c>
      <c r="AV47">
        <f t="shared" si="28"/>
        <v>0</v>
      </c>
      <c r="AW47">
        <f t="shared" si="29"/>
        <v>0</v>
      </c>
      <c r="AX47">
        <f>VLOOKUP(AD47,Sheet2!$A$6:$B$262,2,TRUE)</f>
        <v>306.95</v>
      </c>
      <c r="AY47">
        <f t="shared" si="30"/>
        <v>0</v>
      </c>
      <c r="AZ47">
        <f t="shared" si="31"/>
        <v>516.4</v>
      </c>
      <c r="BB47">
        <f t="shared" si="16"/>
        <v>0.40423840281346202</v>
      </c>
    </row>
    <row r="48" spans="4:54" x14ac:dyDescent="0.55000000000000004">
      <c r="D48">
        <f t="shared" si="9"/>
        <v>570</v>
      </c>
      <c r="E48">
        <f t="shared" si="2"/>
        <v>9.5</v>
      </c>
      <c r="F48">
        <v>3540</v>
      </c>
      <c r="H48">
        <f t="shared" si="32"/>
        <v>885</v>
      </c>
      <c r="J48">
        <f t="shared" si="33"/>
        <v>73.140495867768593</v>
      </c>
      <c r="K48">
        <f t="shared" si="17"/>
        <v>515.99576159718652</v>
      </c>
      <c r="L48">
        <f>VLOOKUP(V48, Sheet2!E$6:F$261,2,TRUE)</f>
        <v>501.2</v>
      </c>
      <c r="M48">
        <f>VLOOKUP(L48,Sheet3!A$52:B$77,2,TRUE)</f>
        <v>1</v>
      </c>
      <c r="N48">
        <f t="shared" si="3"/>
        <v>1.595761597186538</v>
      </c>
      <c r="O48">
        <f t="shared" si="12"/>
        <v>1.1957615971865607</v>
      </c>
      <c r="P48">
        <v>0</v>
      </c>
      <c r="Q48">
        <f t="shared" si="0"/>
        <v>2.1</v>
      </c>
      <c r="R48">
        <f t="shared" si="18"/>
        <v>3111.4200633041637</v>
      </c>
      <c r="S48">
        <f t="shared" si="4"/>
        <v>1.7</v>
      </c>
      <c r="T48">
        <f t="shared" si="13"/>
        <v>311.20306056481689</v>
      </c>
      <c r="V48">
        <f t="shared" si="34"/>
        <v>3422.6231238689807</v>
      </c>
      <c r="W48">
        <f t="shared" si="35"/>
        <v>117.37687613101934</v>
      </c>
      <c r="X48">
        <f t="shared" si="15"/>
        <v>2.4251420688227139</v>
      </c>
      <c r="Y48">
        <f>VLOOKUP(K48,Sheet2!$A$6:$B$262,2,TRUE)</f>
        <v>304.6875</v>
      </c>
      <c r="Z48">
        <f t="shared" si="36"/>
        <v>7.9594406361360864E-3</v>
      </c>
      <c r="AA48">
        <f t="shared" si="37"/>
        <v>516.00372103782263</v>
      </c>
      <c r="AD48">
        <f t="shared" si="21"/>
        <v>516.4</v>
      </c>
      <c r="AE48">
        <f>VLOOKUP(AU47,Sheet2!$E$6:$F$261,2,TRUE)</f>
        <v>501.2</v>
      </c>
      <c r="AF48">
        <f>VLOOKUP(AE48,Sheet3!A$52:B$77,2,TRUE)</f>
        <v>1</v>
      </c>
      <c r="AG48">
        <f t="shared" si="22"/>
        <v>0</v>
      </c>
      <c r="AH48">
        <f t="shared" si="23"/>
        <v>1</v>
      </c>
      <c r="AI48">
        <f t="shared" si="24"/>
        <v>3540</v>
      </c>
      <c r="AJ48">
        <f t="shared" si="1"/>
        <v>1.55</v>
      </c>
      <c r="AK48">
        <f t="shared" si="6"/>
        <v>0</v>
      </c>
      <c r="AM48">
        <f t="shared" si="25"/>
        <v>-5.1000000000000227</v>
      </c>
      <c r="AN48">
        <f t="shared" si="26"/>
        <v>0</v>
      </c>
      <c r="AP48">
        <f t="shared" si="7"/>
        <v>1.55</v>
      </c>
      <c r="AQ48">
        <f>VLOOKUP(AE48,Sheet3!$K$52:$L$77,2,TRUE)</f>
        <v>1</v>
      </c>
      <c r="AR48">
        <f t="shared" si="8"/>
        <v>0</v>
      </c>
      <c r="AU48">
        <f t="shared" si="27"/>
        <v>3540</v>
      </c>
      <c r="AV48">
        <f t="shared" si="28"/>
        <v>0</v>
      </c>
      <c r="AW48">
        <f t="shared" si="29"/>
        <v>0</v>
      </c>
      <c r="AX48">
        <f>VLOOKUP(AD48,Sheet2!$A$6:$B$262,2,TRUE)</f>
        <v>306.95</v>
      </c>
      <c r="AY48">
        <f t="shared" si="30"/>
        <v>0</v>
      </c>
      <c r="AZ48">
        <f t="shared" si="31"/>
        <v>516.4</v>
      </c>
      <c r="BB48">
        <f t="shared" si="16"/>
        <v>0.39627896217734815</v>
      </c>
    </row>
    <row r="49" spans="4:54" x14ac:dyDescent="0.55000000000000004">
      <c r="D49">
        <f t="shared" si="9"/>
        <v>585</v>
      </c>
      <c r="E49">
        <f t="shared" si="2"/>
        <v>9.75</v>
      </c>
      <c r="F49">
        <v>3600</v>
      </c>
      <c r="H49">
        <f t="shared" si="32"/>
        <v>900</v>
      </c>
      <c r="J49">
        <f t="shared" si="33"/>
        <v>74.380165289256198</v>
      </c>
      <c r="K49">
        <f t="shared" si="17"/>
        <v>516.00372103782263</v>
      </c>
      <c r="L49">
        <f>VLOOKUP(V49, Sheet2!E$6:F$261,2,TRUE)</f>
        <v>501.2</v>
      </c>
      <c r="M49">
        <f>VLOOKUP(L49,Sheet3!A$52:B$77,2,TRUE)</f>
        <v>1</v>
      </c>
      <c r="N49">
        <f t="shared" si="3"/>
        <v>1.6037210378226519</v>
      </c>
      <c r="O49">
        <f t="shared" si="12"/>
        <v>1.2037210378226746</v>
      </c>
      <c r="P49">
        <v>0</v>
      </c>
      <c r="Q49">
        <f t="shared" si="0"/>
        <v>2.1</v>
      </c>
      <c r="R49">
        <f t="shared" si="18"/>
        <v>3134.7280740554606</v>
      </c>
      <c r="S49">
        <f t="shared" si="4"/>
        <v>1.8</v>
      </c>
      <c r="T49">
        <f t="shared" si="13"/>
        <v>332.80459745905233</v>
      </c>
      <c r="V49">
        <f t="shared" si="34"/>
        <v>3467.5326715145129</v>
      </c>
      <c r="W49">
        <f t="shared" si="35"/>
        <v>132.46732848548709</v>
      </c>
      <c r="X49">
        <f t="shared" si="15"/>
        <v>2.7369282744935348</v>
      </c>
      <c r="Y49">
        <f>VLOOKUP(K49,Sheet2!$A$6:$B$262,2,TRUE)</f>
        <v>305</v>
      </c>
      <c r="Z49">
        <f t="shared" si="36"/>
        <v>8.9735353262083116E-3</v>
      </c>
      <c r="AA49">
        <f t="shared" si="37"/>
        <v>516.01269457314879</v>
      </c>
      <c r="AD49">
        <f t="shared" si="21"/>
        <v>516.4</v>
      </c>
      <c r="AE49">
        <f>VLOOKUP(AU48,Sheet2!$E$6:$F$261,2,TRUE)</f>
        <v>501.2</v>
      </c>
      <c r="AF49">
        <f>VLOOKUP(AE49,Sheet3!A$52:B$77,2,TRUE)</f>
        <v>1</v>
      </c>
      <c r="AG49">
        <f t="shared" si="22"/>
        <v>0</v>
      </c>
      <c r="AH49">
        <f t="shared" si="23"/>
        <v>1</v>
      </c>
      <c r="AI49">
        <f t="shared" si="24"/>
        <v>3600</v>
      </c>
      <c r="AJ49">
        <f t="shared" si="1"/>
        <v>1.55</v>
      </c>
      <c r="AK49">
        <f t="shared" si="6"/>
        <v>0</v>
      </c>
      <c r="AM49">
        <f t="shared" si="25"/>
        <v>-5.1000000000000227</v>
      </c>
      <c r="AN49">
        <f t="shared" si="26"/>
        <v>0</v>
      </c>
      <c r="AP49">
        <f t="shared" si="7"/>
        <v>1.55</v>
      </c>
      <c r="AQ49">
        <f>VLOOKUP(AE49,Sheet3!$K$52:$L$77,2,TRUE)</f>
        <v>1</v>
      </c>
      <c r="AR49">
        <f t="shared" si="8"/>
        <v>0</v>
      </c>
      <c r="AU49">
        <f t="shared" si="27"/>
        <v>3600</v>
      </c>
      <c r="AV49">
        <f t="shared" si="28"/>
        <v>0</v>
      </c>
      <c r="AW49">
        <f t="shared" si="29"/>
        <v>0</v>
      </c>
      <c r="AX49">
        <f>VLOOKUP(AD49,Sheet2!$A$6:$B$262,2,TRUE)</f>
        <v>306.95</v>
      </c>
      <c r="AY49">
        <f t="shared" si="30"/>
        <v>0</v>
      </c>
      <c r="AZ49">
        <f t="shared" si="31"/>
        <v>516.4</v>
      </c>
      <c r="BB49">
        <f t="shared" si="16"/>
        <v>0.38730542685118508</v>
      </c>
    </row>
    <row r="50" spans="4:54" x14ac:dyDescent="0.55000000000000004">
      <c r="D50">
        <f t="shared" si="9"/>
        <v>600</v>
      </c>
      <c r="E50">
        <f t="shared" si="2"/>
        <v>10</v>
      </c>
      <c r="F50">
        <v>3690</v>
      </c>
      <c r="H50">
        <f t="shared" si="32"/>
        <v>922.5</v>
      </c>
      <c r="J50">
        <f t="shared" si="33"/>
        <v>76.239669421487605</v>
      </c>
      <c r="K50">
        <f t="shared" si="17"/>
        <v>516.01269457314879</v>
      </c>
      <c r="L50">
        <f>VLOOKUP(V50, Sheet2!E$6:F$261,2,TRUE)</f>
        <v>501.2</v>
      </c>
      <c r="M50">
        <f>VLOOKUP(L50,Sheet3!A$52:B$77,2,TRUE)</f>
        <v>1</v>
      </c>
      <c r="N50">
        <f t="shared" si="3"/>
        <v>1.6126945731488149</v>
      </c>
      <c r="O50">
        <f t="shared" si="12"/>
        <v>1.2126945731488377</v>
      </c>
      <c r="P50">
        <v>0</v>
      </c>
      <c r="Q50">
        <f t="shared" si="0"/>
        <v>2.1</v>
      </c>
      <c r="R50">
        <f t="shared" si="18"/>
        <v>3161.075149296626</v>
      </c>
      <c r="S50">
        <f t="shared" si="4"/>
        <v>1.8</v>
      </c>
      <c r="T50">
        <f t="shared" si="13"/>
        <v>336.53302704620563</v>
      </c>
      <c r="V50">
        <f t="shared" si="34"/>
        <v>3497.6081763428315</v>
      </c>
      <c r="W50">
        <f t="shared" si="35"/>
        <v>192.39182365716852</v>
      </c>
      <c r="X50">
        <f t="shared" si="15"/>
        <v>3.975037678867118</v>
      </c>
      <c r="Y50">
        <f>VLOOKUP(K50,Sheet2!$A$6:$B$262,2,TRUE)</f>
        <v>305</v>
      </c>
      <c r="Z50">
        <f t="shared" si="36"/>
        <v>1.3032910422515141E-2</v>
      </c>
      <c r="AA50">
        <f t="shared" si="37"/>
        <v>516.02572748357136</v>
      </c>
      <c r="AD50">
        <f t="shared" si="21"/>
        <v>516.4</v>
      </c>
      <c r="AE50">
        <f>VLOOKUP(AU49,Sheet2!$E$6:$F$261,2,TRUE)</f>
        <v>501.2</v>
      </c>
      <c r="AF50">
        <f>VLOOKUP(AE50,Sheet3!A$52:B$77,2,TRUE)</f>
        <v>1</v>
      </c>
      <c r="AG50">
        <f t="shared" si="22"/>
        <v>0</v>
      </c>
      <c r="AH50">
        <f t="shared" si="23"/>
        <v>1</v>
      </c>
      <c r="AI50">
        <f t="shared" si="24"/>
        <v>3690</v>
      </c>
      <c r="AJ50">
        <f t="shared" si="1"/>
        <v>1.55</v>
      </c>
      <c r="AK50">
        <f t="shared" si="6"/>
        <v>0</v>
      </c>
      <c r="AM50">
        <f t="shared" si="25"/>
        <v>-5.1000000000000227</v>
      </c>
      <c r="AN50">
        <f t="shared" si="26"/>
        <v>0</v>
      </c>
      <c r="AP50">
        <f t="shared" si="7"/>
        <v>1.55</v>
      </c>
      <c r="AQ50">
        <f>VLOOKUP(AE50,Sheet3!$K$52:$L$77,2,TRUE)</f>
        <v>1</v>
      </c>
      <c r="AR50">
        <f t="shared" si="8"/>
        <v>0</v>
      </c>
      <c r="AU50">
        <f t="shared" si="27"/>
        <v>3690</v>
      </c>
      <c r="AV50">
        <f t="shared" si="28"/>
        <v>0</v>
      </c>
      <c r="AW50">
        <f t="shared" si="29"/>
        <v>0</v>
      </c>
      <c r="AX50">
        <f>VLOOKUP(AD50,Sheet2!$A$6:$B$262,2,TRUE)</f>
        <v>306.95</v>
      </c>
      <c r="AY50">
        <f t="shared" si="30"/>
        <v>0</v>
      </c>
      <c r="AZ50">
        <f t="shared" si="31"/>
        <v>516.4</v>
      </c>
      <c r="BB50">
        <f t="shared" si="16"/>
        <v>0.37427251642861847</v>
      </c>
    </row>
    <row r="51" spans="4:54" x14ac:dyDescent="0.55000000000000004">
      <c r="D51">
        <f t="shared" si="9"/>
        <v>615</v>
      </c>
      <c r="E51">
        <f t="shared" si="2"/>
        <v>10.25</v>
      </c>
      <c r="F51">
        <v>3770</v>
      </c>
      <c r="H51">
        <f t="shared" si="32"/>
        <v>942.5</v>
      </c>
      <c r="J51">
        <f t="shared" si="33"/>
        <v>77.892561983471069</v>
      </c>
      <c r="K51">
        <f t="shared" si="17"/>
        <v>516.02572748357136</v>
      </c>
      <c r="L51">
        <f>VLOOKUP(V51, Sheet2!E$6:F$261,2,TRUE)</f>
        <v>501.2</v>
      </c>
      <c r="M51">
        <f>VLOOKUP(L51,Sheet3!A$52:B$77,2,TRUE)</f>
        <v>1</v>
      </c>
      <c r="N51">
        <f t="shared" si="3"/>
        <v>1.6257274835713815</v>
      </c>
      <c r="O51">
        <f t="shared" si="12"/>
        <v>1.2257274835714043</v>
      </c>
      <c r="P51">
        <v>0</v>
      </c>
      <c r="Q51">
        <f t="shared" si="0"/>
        <v>2.1</v>
      </c>
      <c r="R51">
        <f t="shared" si="18"/>
        <v>3199.4715695684677</v>
      </c>
      <c r="S51">
        <f t="shared" si="4"/>
        <v>1.8</v>
      </c>
      <c r="T51">
        <f t="shared" si="13"/>
        <v>341.97269179265567</v>
      </c>
      <c r="V51">
        <f t="shared" si="34"/>
        <v>3541.4442613611232</v>
      </c>
      <c r="W51">
        <f t="shared" si="35"/>
        <v>228.55573863887685</v>
      </c>
      <c r="X51">
        <f t="shared" si="15"/>
        <v>4.7222260049354716</v>
      </c>
      <c r="Y51">
        <f>VLOOKUP(K51,Sheet2!$A$6:$B$262,2,TRUE)</f>
        <v>305</v>
      </c>
      <c r="Z51">
        <f t="shared" si="36"/>
        <v>1.5482708212903186E-2</v>
      </c>
      <c r="AA51">
        <f t="shared" si="37"/>
        <v>516.04121019178422</v>
      </c>
      <c r="AD51">
        <f t="shared" si="21"/>
        <v>516.4</v>
      </c>
      <c r="AE51">
        <f>VLOOKUP(AU50,Sheet2!$E$6:$F$261,2,TRUE)</f>
        <v>501.2</v>
      </c>
      <c r="AF51">
        <f>VLOOKUP(AE51,Sheet3!A$52:B$77,2,TRUE)</f>
        <v>1</v>
      </c>
      <c r="AG51">
        <f t="shared" si="22"/>
        <v>0</v>
      </c>
      <c r="AH51">
        <f t="shared" si="23"/>
        <v>1</v>
      </c>
      <c r="AI51">
        <f t="shared" si="24"/>
        <v>3770</v>
      </c>
      <c r="AJ51">
        <f t="shared" si="1"/>
        <v>1.55</v>
      </c>
      <c r="AK51">
        <f t="shared" si="6"/>
        <v>0</v>
      </c>
      <c r="AM51">
        <f t="shared" si="25"/>
        <v>-5.1000000000000227</v>
      </c>
      <c r="AN51">
        <f t="shared" si="26"/>
        <v>0</v>
      </c>
      <c r="AP51">
        <f t="shared" si="7"/>
        <v>1.55</v>
      </c>
      <c r="AQ51">
        <f>VLOOKUP(AE51,Sheet3!$K$52:$L$77,2,TRUE)</f>
        <v>1</v>
      </c>
      <c r="AR51">
        <f t="shared" si="8"/>
        <v>0</v>
      </c>
      <c r="AU51">
        <f t="shared" si="27"/>
        <v>3770</v>
      </c>
      <c r="AV51">
        <f t="shared" si="28"/>
        <v>0</v>
      </c>
      <c r="AW51">
        <f t="shared" si="29"/>
        <v>0</v>
      </c>
      <c r="AX51">
        <f>VLOOKUP(AD51,Sheet2!$A$6:$B$262,2,TRUE)</f>
        <v>306.95</v>
      </c>
      <c r="AY51">
        <f t="shared" si="30"/>
        <v>0</v>
      </c>
      <c r="AZ51">
        <f t="shared" si="31"/>
        <v>516.4</v>
      </c>
      <c r="BB51">
        <f t="shared" si="16"/>
        <v>0.35878980821576079</v>
      </c>
    </row>
    <row r="52" spans="4:54" x14ac:dyDescent="0.55000000000000004">
      <c r="D52">
        <f t="shared" si="9"/>
        <v>630</v>
      </c>
      <c r="E52">
        <f t="shared" si="2"/>
        <v>10.5</v>
      </c>
      <c r="F52">
        <v>3830</v>
      </c>
      <c r="H52">
        <f t="shared" si="32"/>
        <v>957.5</v>
      </c>
      <c r="J52">
        <f t="shared" si="33"/>
        <v>79.132231404958674</v>
      </c>
      <c r="K52">
        <f t="shared" si="17"/>
        <v>516.04121019178422</v>
      </c>
      <c r="L52">
        <f>VLOOKUP(V52, Sheet2!E$6:F$261,2,TRUE)</f>
        <v>501.2</v>
      </c>
      <c r="M52">
        <f>VLOOKUP(L52,Sheet3!A$52:B$77,2,TRUE)</f>
        <v>1</v>
      </c>
      <c r="N52">
        <f t="shared" si="3"/>
        <v>1.6412101917842392</v>
      </c>
      <c r="O52">
        <f t="shared" si="12"/>
        <v>1.241210191784262</v>
      </c>
      <c r="P52">
        <v>0</v>
      </c>
      <c r="Q52">
        <f t="shared" si="0"/>
        <v>2.1</v>
      </c>
      <c r="R52">
        <f t="shared" si="18"/>
        <v>3245.2857416184647</v>
      </c>
      <c r="S52">
        <f t="shared" si="4"/>
        <v>1.8</v>
      </c>
      <c r="T52">
        <f t="shared" si="13"/>
        <v>348.47252342652189</v>
      </c>
      <c r="V52">
        <f t="shared" si="34"/>
        <v>3593.7582650449867</v>
      </c>
      <c r="W52">
        <f t="shared" si="35"/>
        <v>236.24173495501327</v>
      </c>
      <c r="X52">
        <f t="shared" si="15"/>
        <v>4.8810275817151503</v>
      </c>
      <c r="Y52">
        <f>VLOOKUP(K52,Sheet2!$A$6:$B$262,2,TRUE)</f>
        <v>305</v>
      </c>
      <c r="Z52">
        <f t="shared" si="36"/>
        <v>1.6003369120377541E-2</v>
      </c>
      <c r="AA52">
        <f t="shared" si="37"/>
        <v>516.05721356090464</v>
      </c>
      <c r="AD52">
        <f t="shared" si="21"/>
        <v>516.4</v>
      </c>
      <c r="AE52">
        <f>VLOOKUP(AU51,Sheet2!$E$6:$F$261,2,TRUE)</f>
        <v>501.2</v>
      </c>
      <c r="AF52">
        <f>VLOOKUP(AE52,Sheet3!A$52:B$77,2,TRUE)</f>
        <v>1</v>
      </c>
      <c r="AG52">
        <f t="shared" si="22"/>
        <v>0</v>
      </c>
      <c r="AH52">
        <f t="shared" si="23"/>
        <v>1</v>
      </c>
      <c r="AI52">
        <f t="shared" si="24"/>
        <v>3830</v>
      </c>
      <c r="AJ52">
        <f t="shared" si="1"/>
        <v>1.55</v>
      </c>
      <c r="AK52">
        <f t="shared" si="6"/>
        <v>0</v>
      </c>
      <c r="AM52">
        <f t="shared" si="25"/>
        <v>-5.1000000000000227</v>
      </c>
      <c r="AN52">
        <f t="shared" si="26"/>
        <v>0</v>
      </c>
      <c r="AP52">
        <f t="shared" si="7"/>
        <v>1.55</v>
      </c>
      <c r="AQ52">
        <f>VLOOKUP(AE52,Sheet3!$K$52:$L$77,2,TRUE)</f>
        <v>1</v>
      </c>
      <c r="AR52">
        <f t="shared" si="8"/>
        <v>0</v>
      </c>
      <c r="AU52">
        <f t="shared" si="27"/>
        <v>3830</v>
      </c>
      <c r="AV52">
        <f t="shared" si="28"/>
        <v>0</v>
      </c>
      <c r="AW52">
        <f t="shared" si="29"/>
        <v>0</v>
      </c>
      <c r="AX52">
        <f>VLOOKUP(AD52,Sheet2!$A$6:$B$262,2,TRUE)</f>
        <v>306.95</v>
      </c>
      <c r="AY52">
        <f t="shared" si="30"/>
        <v>0</v>
      </c>
      <c r="AZ52">
        <f t="shared" si="31"/>
        <v>516.4</v>
      </c>
      <c r="BB52">
        <f t="shared" si="16"/>
        <v>0.34278643909533457</v>
      </c>
    </row>
    <row r="53" spans="4:54" x14ac:dyDescent="0.55000000000000004">
      <c r="D53">
        <f t="shared" si="9"/>
        <v>645</v>
      </c>
      <c r="E53">
        <f t="shared" si="2"/>
        <v>10.75</v>
      </c>
      <c r="F53">
        <v>3280</v>
      </c>
      <c r="H53">
        <f t="shared" si="32"/>
        <v>820</v>
      </c>
      <c r="J53">
        <f t="shared" si="33"/>
        <v>67.768595041322314</v>
      </c>
      <c r="K53">
        <f t="shared" si="17"/>
        <v>516.05721356090464</v>
      </c>
      <c r="L53">
        <f>VLOOKUP(V53, Sheet2!E$6:F$261,2,TRUE)</f>
        <v>501.2</v>
      </c>
      <c r="M53">
        <f>VLOOKUP(L53,Sheet3!A$52:B$77,2,TRUE)</f>
        <v>1</v>
      </c>
      <c r="N53">
        <f t="shared" si="3"/>
        <v>1.6572135609046654</v>
      </c>
      <c r="O53">
        <f t="shared" si="12"/>
        <v>1.2572135609046882</v>
      </c>
      <c r="P53">
        <v>0</v>
      </c>
      <c r="Q53">
        <f t="shared" si="0"/>
        <v>2.1</v>
      </c>
      <c r="R53">
        <f t="shared" si="18"/>
        <v>3292.8682262632351</v>
      </c>
      <c r="S53">
        <f t="shared" si="4"/>
        <v>1.8</v>
      </c>
      <c r="T53">
        <f t="shared" si="13"/>
        <v>355.23367281817571</v>
      </c>
      <c r="V53">
        <f t="shared" si="34"/>
        <v>3648.1018990814109</v>
      </c>
      <c r="W53">
        <f t="shared" si="35"/>
        <v>-368.10189908141092</v>
      </c>
      <c r="X53">
        <f t="shared" si="15"/>
        <v>-7.6054111380456799</v>
      </c>
      <c r="Y53">
        <f>VLOOKUP(K53,Sheet2!$A$6:$B$262,2,TRUE)</f>
        <v>305</v>
      </c>
      <c r="Z53">
        <f t="shared" si="36"/>
        <v>-2.4935774223100591E-2</v>
      </c>
      <c r="AA53">
        <f t="shared" si="37"/>
        <v>516.03227778668156</v>
      </c>
      <c r="AD53">
        <f t="shared" si="21"/>
        <v>516.4</v>
      </c>
      <c r="AE53">
        <f>VLOOKUP(AU52,Sheet2!$E$6:$F$261,2,TRUE)</f>
        <v>501.2</v>
      </c>
      <c r="AF53">
        <f>VLOOKUP(AE53,Sheet3!A$52:B$77,2,TRUE)</f>
        <v>1</v>
      </c>
      <c r="AG53">
        <f t="shared" si="22"/>
        <v>0</v>
      </c>
      <c r="AH53">
        <f t="shared" si="23"/>
        <v>1</v>
      </c>
      <c r="AI53">
        <f t="shared" si="24"/>
        <v>3280</v>
      </c>
      <c r="AJ53">
        <f t="shared" si="1"/>
        <v>1.55</v>
      </c>
      <c r="AK53">
        <f t="shared" si="6"/>
        <v>0</v>
      </c>
      <c r="AM53">
        <f t="shared" si="25"/>
        <v>-5.1000000000000227</v>
      </c>
      <c r="AN53">
        <f t="shared" si="26"/>
        <v>0</v>
      </c>
      <c r="AP53">
        <f t="shared" si="7"/>
        <v>1.55</v>
      </c>
      <c r="AQ53">
        <f>VLOOKUP(AE53,Sheet3!$K$52:$L$77,2,TRUE)</f>
        <v>1</v>
      </c>
      <c r="AR53">
        <f t="shared" si="8"/>
        <v>0</v>
      </c>
      <c r="AU53">
        <f t="shared" si="27"/>
        <v>3280</v>
      </c>
      <c r="AV53">
        <f t="shared" si="28"/>
        <v>0</v>
      </c>
      <c r="AW53">
        <f t="shared" si="29"/>
        <v>0</v>
      </c>
      <c r="AX53">
        <f>VLOOKUP(AD53,Sheet2!$A$6:$B$262,2,TRUE)</f>
        <v>306.95</v>
      </c>
      <c r="AY53">
        <f t="shared" si="30"/>
        <v>0</v>
      </c>
      <c r="AZ53">
        <f t="shared" si="31"/>
        <v>516.4</v>
      </c>
      <c r="BB53">
        <f t="shared" si="16"/>
        <v>0.36772221331841592</v>
      </c>
    </row>
    <row r="54" spans="4:54" x14ac:dyDescent="0.55000000000000004">
      <c r="D54">
        <f t="shared" si="9"/>
        <v>660</v>
      </c>
      <c r="E54">
        <f t="shared" si="2"/>
        <v>11</v>
      </c>
      <c r="F54">
        <v>3230</v>
      </c>
      <c r="H54">
        <f t="shared" si="32"/>
        <v>807.5</v>
      </c>
      <c r="J54">
        <f t="shared" si="33"/>
        <v>66.735537190082638</v>
      </c>
      <c r="K54">
        <f t="shared" si="17"/>
        <v>516.03227778668156</v>
      </c>
      <c r="L54">
        <f>VLOOKUP(V54, Sheet2!E$6:F$261,2,TRUE)</f>
        <v>501.2</v>
      </c>
      <c r="M54">
        <f>VLOOKUP(L54,Sheet3!A$52:B$77,2,TRUE)</f>
        <v>1</v>
      </c>
      <c r="N54">
        <f t="shared" si="3"/>
        <v>1.6322777866815841</v>
      </c>
      <c r="O54">
        <f t="shared" si="12"/>
        <v>1.2322777866816068</v>
      </c>
      <c r="P54">
        <v>0</v>
      </c>
      <c r="Q54">
        <f t="shared" si="0"/>
        <v>2.1</v>
      </c>
      <c r="R54">
        <f t="shared" si="18"/>
        <v>3218.8277699869718</v>
      </c>
      <c r="S54">
        <f t="shared" si="4"/>
        <v>1.8</v>
      </c>
      <c r="T54">
        <f t="shared" si="13"/>
        <v>344.71761042676411</v>
      </c>
      <c r="V54">
        <f t="shared" si="34"/>
        <v>3563.545380413736</v>
      </c>
      <c r="W54">
        <f t="shared" si="35"/>
        <v>-333.54538041373598</v>
      </c>
      <c r="X54">
        <f t="shared" si="15"/>
        <v>-6.891433479622644</v>
      </c>
      <c r="Y54">
        <f>VLOOKUP(K54,Sheet2!$A$6:$B$262,2,TRUE)</f>
        <v>305</v>
      </c>
      <c r="Z54">
        <f t="shared" si="36"/>
        <v>-2.2594863867615226E-2</v>
      </c>
      <c r="AA54">
        <f t="shared" si="37"/>
        <v>516.00968292281391</v>
      </c>
      <c r="AD54">
        <f t="shared" si="21"/>
        <v>516.4</v>
      </c>
      <c r="AE54">
        <f>VLOOKUP(AU53,Sheet2!$E$6:$F$261,2,TRUE)</f>
        <v>501.2</v>
      </c>
      <c r="AF54">
        <f>VLOOKUP(AE54,Sheet3!A$52:B$77,2,TRUE)</f>
        <v>1</v>
      </c>
      <c r="AG54">
        <f t="shared" si="22"/>
        <v>0</v>
      </c>
      <c r="AH54">
        <f t="shared" si="23"/>
        <v>1</v>
      </c>
      <c r="AI54">
        <f t="shared" si="24"/>
        <v>3230</v>
      </c>
      <c r="AJ54">
        <f t="shared" si="1"/>
        <v>1.55</v>
      </c>
      <c r="AK54">
        <f t="shared" si="6"/>
        <v>0</v>
      </c>
      <c r="AM54">
        <f t="shared" si="25"/>
        <v>-5.1000000000000227</v>
      </c>
      <c r="AN54">
        <f t="shared" si="26"/>
        <v>0</v>
      </c>
      <c r="AP54">
        <f t="shared" si="7"/>
        <v>1.55</v>
      </c>
      <c r="AQ54">
        <f>VLOOKUP(AE54,Sheet3!$K$52:$L$77,2,TRUE)</f>
        <v>1</v>
      </c>
      <c r="AR54">
        <f t="shared" si="8"/>
        <v>0</v>
      </c>
      <c r="AU54">
        <f t="shared" si="27"/>
        <v>3230</v>
      </c>
      <c r="AV54">
        <f t="shared" si="28"/>
        <v>0</v>
      </c>
      <c r="AW54">
        <f t="shared" si="29"/>
        <v>0</v>
      </c>
      <c r="AX54">
        <f>VLOOKUP(AD54,Sheet2!$A$6:$B$262,2,TRUE)</f>
        <v>306.95</v>
      </c>
      <c r="AY54">
        <f t="shared" si="30"/>
        <v>0</v>
      </c>
      <c r="AZ54">
        <f t="shared" si="31"/>
        <v>516.4</v>
      </c>
      <c r="BB54">
        <f t="shared" si="16"/>
        <v>0.39031707718606867</v>
      </c>
    </row>
    <row r="55" spans="4:54" x14ac:dyDescent="0.55000000000000004">
      <c r="D55">
        <f t="shared" si="9"/>
        <v>675</v>
      </c>
      <c r="E55">
        <f t="shared" si="2"/>
        <v>11.25</v>
      </c>
      <c r="F55">
        <v>3830</v>
      </c>
      <c r="H55">
        <f t="shared" si="32"/>
        <v>957.5</v>
      </c>
      <c r="J55">
        <f t="shared" si="33"/>
        <v>79.132231404958674</v>
      </c>
      <c r="K55">
        <f t="shared" si="17"/>
        <v>516.00968292281391</v>
      </c>
      <c r="L55">
        <f>VLOOKUP(V55, Sheet2!E$6:F$261,2,TRUE)</f>
        <v>501.2</v>
      </c>
      <c r="M55">
        <f>VLOOKUP(L55,Sheet3!A$52:B$77,2,TRUE)</f>
        <v>1</v>
      </c>
      <c r="N55">
        <f t="shared" si="3"/>
        <v>1.6096829228139313</v>
      </c>
      <c r="O55">
        <f t="shared" si="12"/>
        <v>1.2096829228139541</v>
      </c>
      <c r="P55">
        <v>0</v>
      </c>
      <c r="Q55">
        <f t="shared" si="0"/>
        <v>2.1</v>
      </c>
      <c r="R55">
        <f t="shared" si="18"/>
        <v>3152.2244897714554</v>
      </c>
      <c r="S55">
        <f t="shared" si="4"/>
        <v>1.8</v>
      </c>
      <c r="T55">
        <f t="shared" si="13"/>
        <v>335.28016794354255</v>
      </c>
      <c r="V55">
        <f t="shared" si="34"/>
        <v>3487.5046577149978</v>
      </c>
      <c r="W55">
        <f t="shared" si="35"/>
        <v>342.49534228500215</v>
      </c>
      <c r="X55">
        <f t="shared" si="15"/>
        <v>7.0763500472107888</v>
      </c>
      <c r="Y55">
        <f>VLOOKUP(K55,Sheet2!$A$6:$B$262,2,TRUE)</f>
        <v>305</v>
      </c>
      <c r="Z55">
        <f t="shared" si="36"/>
        <v>2.3201147695773076E-2</v>
      </c>
      <c r="AA55">
        <f t="shared" si="37"/>
        <v>516.03288407050968</v>
      </c>
      <c r="AD55">
        <f t="shared" si="21"/>
        <v>516.4</v>
      </c>
      <c r="AE55">
        <f>VLOOKUP(AU54,Sheet2!$E$6:$F$261,2,TRUE)</f>
        <v>501.2</v>
      </c>
      <c r="AF55">
        <f>VLOOKUP(AE55,Sheet3!A$52:B$77,2,TRUE)</f>
        <v>1</v>
      </c>
      <c r="AG55">
        <f t="shared" si="22"/>
        <v>0</v>
      </c>
      <c r="AH55">
        <f t="shared" si="23"/>
        <v>1</v>
      </c>
      <c r="AI55">
        <f t="shared" si="24"/>
        <v>3830</v>
      </c>
      <c r="AJ55">
        <f t="shared" si="1"/>
        <v>1.55</v>
      </c>
      <c r="AK55">
        <f t="shared" si="6"/>
        <v>0</v>
      </c>
      <c r="AM55">
        <f t="shared" si="25"/>
        <v>-5.1000000000000227</v>
      </c>
      <c r="AN55">
        <f t="shared" si="26"/>
        <v>0</v>
      </c>
      <c r="AP55">
        <f t="shared" si="7"/>
        <v>1.55</v>
      </c>
      <c r="AQ55">
        <f>VLOOKUP(AE55,Sheet3!$K$52:$L$77,2,TRUE)</f>
        <v>1</v>
      </c>
      <c r="AR55">
        <f t="shared" si="8"/>
        <v>0</v>
      </c>
      <c r="AU55">
        <f t="shared" si="27"/>
        <v>3830</v>
      </c>
      <c r="AV55">
        <f t="shared" si="28"/>
        <v>0</v>
      </c>
      <c r="AW55">
        <f t="shared" si="29"/>
        <v>0</v>
      </c>
      <c r="AX55">
        <f>VLOOKUP(AD55,Sheet2!$A$6:$B$262,2,TRUE)</f>
        <v>306.95</v>
      </c>
      <c r="AY55">
        <f t="shared" si="30"/>
        <v>0</v>
      </c>
      <c r="AZ55">
        <f t="shared" si="31"/>
        <v>516.4</v>
      </c>
      <c r="BB55">
        <f t="shared" si="16"/>
        <v>0.36711592949029637</v>
      </c>
    </row>
    <row r="56" spans="4:54" x14ac:dyDescent="0.55000000000000004">
      <c r="D56">
        <f t="shared" si="9"/>
        <v>690</v>
      </c>
      <c r="E56">
        <f t="shared" si="2"/>
        <v>11.5</v>
      </c>
      <c r="F56">
        <v>4280</v>
      </c>
      <c r="H56">
        <f t="shared" si="32"/>
        <v>1070</v>
      </c>
      <c r="J56">
        <f t="shared" si="33"/>
        <v>88.429752066115697</v>
      </c>
      <c r="K56">
        <f t="shared" si="17"/>
        <v>516.03288407050968</v>
      </c>
      <c r="L56">
        <f>VLOOKUP(V56, Sheet2!E$6:F$261,2,TRUE)</f>
        <v>501.2</v>
      </c>
      <c r="M56">
        <f>VLOOKUP(L56,Sheet3!A$52:B$77,2,TRUE)</f>
        <v>1</v>
      </c>
      <c r="N56">
        <f t="shared" si="3"/>
        <v>1.6328840705097036</v>
      </c>
      <c r="O56">
        <f t="shared" si="12"/>
        <v>1.2328840705097264</v>
      </c>
      <c r="P56">
        <v>0</v>
      </c>
      <c r="Q56">
        <f t="shared" si="0"/>
        <v>2.1</v>
      </c>
      <c r="R56">
        <f t="shared" si="18"/>
        <v>3220.6213106846217</v>
      </c>
      <c r="S56">
        <f t="shared" si="4"/>
        <v>1.8</v>
      </c>
      <c r="T56">
        <f t="shared" si="13"/>
        <v>344.97204463715576</v>
      </c>
      <c r="V56">
        <f t="shared" si="34"/>
        <v>3565.5933553217774</v>
      </c>
      <c r="W56">
        <f t="shared" si="35"/>
        <v>714.40664467822262</v>
      </c>
      <c r="X56">
        <f t="shared" si="15"/>
        <v>14.760467865252533</v>
      </c>
      <c r="Y56">
        <f>VLOOKUP(K56,Sheet2!$A$6:$B$262,2,TRUE)</f>
        <v>305</v>
      </c>
      <c r="Z56">
        <f t="shared" si="36"/>
        <v>4.8394976607385357E-2</v>
      </c>
      <c r="AA56">
        <f t="shared" si="37"/>
        <v>516.08127904711705</v>
      </c>
      <c r="AD56">
        <f t="shared" si="21"/>
        <v>516.4</v>
      </c>
      <c r="AE56">
        <f>VLOOKUP(AU55,Sheet2!$E$6:$F$261,2,TRUE)</f>
        <v>501.2</v>
      </c>
      <c r="AF56">
        <f>VLOOKUP(AE56,Sheet3!A$52:B$77,2,TRUE)</f>
        <v>1</v>
      </c>
      <c r="AG56">
        <f t="shared" si="22"/>
        <v>0</v>
      </c>
      <c r="AH56">
        <f t="shared" si="23"/>
        <v>1</v>
      </c>
      <c r="AI56">
        <f t="shared" si="24"/>
        <v>4280</v>
      </c>
      <c r="AJ56">
        <f t="shared" si="1"/>
        <v>1.55</v>
      </c>
      <c r="AK56">
        <f t="shared" si="6"/>
        <v>0</v>
      </c>
      <c r="AM56">
        <f t="shared" si="25"/>
        <v>-5.1000000000000227</v>
      </c>
      <c r="AN56">
        <f t="shared" si="26"/>
        <v>0</v>
      </c>
      <c r="AP56">
        <f t="shared" si="7"/>
        <v>1.55</v>
      </c>
      <c r="AQ56">
        <f>VLOOKUP(AE56,Sheet3!$K$52:$L$77,2,TRUE)</f>
        <v>1</v>
      </c>
      <c r="AR56">
        <f t="shared" si="8"/>
        <v>0</v>
      </c>
      <c r="AU56">
        <f t="shared" si="27"/>
        <v>4280</v>
      </c>
      <c r="AV56">
        <f t="shared" si="28"/>
        <v>0</v>
      </c>
      <c r="AW56">
        <f t="shared" si="29"/>
        <v>0</v>
      </c>
      <c r="AX56">
        <f>VLOOKUP(AD56,Sheet2!$A$6:$B$262,2,TRUE)</f>
        <v>306.95</v>
      </c>
      <c r="AY56">
        <f t="shared" si="30"/>
        <v>0</v>
      </c>
      <c r="AZ56">
        <f t="shared" si="31"/>
        <v>516.4</v>
      </c>
      <c r="BB56">
        <f t="shared" si="16"/>
        <v>0.31872095288292712</v>
      </c>
    </row>
    <row r="57" spans="4:54" x14ac:dyDescent="0.55000000000000004">
      <c r="D57">
        <f t="shared" si="9"/>
        <v>705</v>
      </c>
      <c r="E57">
        <f t="shared" si="2"/>
        <v>11.75</v>
      </c>
      <c r="F57">
        <v>4450</v>
      </c>
      <c r="H57">
        <f t="shared" si="32"/>
        <v>1112.5</v>
      </c>
      <c r="J57">
        <f t="shared" si="33"/>
        <v>91.942148760330582</v>
      </c>
      <c r="K57">
        <f t="shared" si="17"/>
        <v>516.08127904711705</v>
      </c>
      <c r="L57">
        <f>VLOOKUP(V57, Sheet2!E$6:F$261,2,TRUE)</f>
        <v>501.2</v>
      </c>
      <c r="M57">
        <f>VLOOKUP(L57,Sheet3!A$52:B$77,2,TRUE)</f>
        <v>1</v>
      </c>
      <c r="N57">
        <f t="shared" si="3"/>
        <v>1.6812790471170729</v>
      </c>
      <c r="O57">
        <f t="shared" si="12"/>
        <v>1.2812790471170956</v>
      </c>
      <c r="P57">
        <v>0</v>
      </c>
      <c r="Q57">
        <f t="shared" si="0"/>
        <v>2.1</v>
      </c>
      <c r="R57">
        <f t="shared" si="18"/>
        <v>3364.8548499354674</v>
      </c>
      <c r="S57">
        <f t="shared" si="4"/>
        <v>1.8</v>
      </c>
      <c r="T57">
        <f t="shared" si="13"/>
        <v>365.48211293128821</v>
      </c>
      <c r="V57">
        <f t="shared" si="34"/>
        <v>3730.3369628667556</v>
      </c>
      <c r="W57">
        <f t="shared" si="35"/>
        <v>719.66303713324442</v>
      </c>
      <c r="X57">
        <f t="shared" si="15"/>
        <v>14.869071015149677</v>
      </c>
      <c r="Y57">
        <f>VLOOKUP(K57,Sheet2!$A$6:$B$262,2,TRUE)</f>
        <v>305</v>
      </c>
      <c r="Z57">
        <f t="shared" si="36"/>
        <v>4.8751052508687463E-2</v>
      </c>
      <c r="AA57">
        <f t="shared" si="37"/>
        <v>516.13003009962574</v>
      </c>
      <c r="AD57">
        <f t="shared" si="21"/>
        <v>516.4</v>
      </c>
      <c r="AE57">
        <f>VLOOKUP(AU56,Sheet2!$E$6:$F$261,2,TRUE)</f>
        <v>502.2</v>
      </c>
      <c r="AF57">
        <f>VLOOKUP(AE57,Sheet3!A$52:B$77,2,TRUE)</f>
        <v>1</v>
      </c>
      <c r="AG57">
        <f t="shared" si="22"/>
        <v>0</v>
      </c>
      <c r="AH57">
        <f t="shared" si="23"/>
        <v>1</v>
      </c>
      <c r="AI57">
        <f t="shared" si="24"/>
        <v>4450</v>
      </c>
      <c r="AJ57">
        <f t="shared" si="1"/>
        <v>1.55</v>
      </c>
      <c r="AK57">
        <f t="shared" si="6"/>
        <v>0</v>
      </c>
      <c r="AM57">
        <f t="shared" si="25"/>
        <v>-5.1000000000000227</v>
      </c>
      <c r="AN57">
        <f t="shared" si="26"/>
        <v>0</v>
      </c>
      <c r="AP57">
        <f t="shared" si="7"/>
        <v>1.55</v>
      </c>
      <c r="AQ57">
        <f>VLOOKUP(AE57,Sheet3!$K$52:$L$77,2,TRUE)</f>
        <v>1</v>
      </c>
      <c r="AR57">
        <f t="shared" si="8"/>
        <v>0</v>
      </c>
      <c r="AU57">
        <f t="shared" si="27"/>
        <v>4450</v>
      </c>
      <c r="AV57">
        <f t="shared" si="28"/>
        <v>0</v>
      </c>
      <c r="AW57">
        <f t="shared" si="29"/>
        <v>0</v>
      </c>
      <c r="AX57">
        <f>VLOOKUP(AD57,Sheet2!$A$6:$B$262,2,TRUE)</f>
        <v>306.95</v>
      </c>
      <c r="AY57">
        <f t="shared" si="30"/>
        <v>0</v>
      </c>
      <c r="AZ57">
        <f t="shared" si="31"/>
        <v>516.4</v>
      </c>
      <c r="BB57">
        <f t="shared" si="16"/>
        <v>0.26996990037423529</v>
      </c>
    </row>
    <row r="58" spans="4:54" x14ac:dyDescent="0.55000000000000004">
      <c r="D58">
        <f t="shared" si="9"/>
        <v>720</v>
      </c>
      <c r="E58">
        <f t="shared" si="2"/>
        <v>12</v>
      </c>
      <c r="F58">
        <v>4450</v>
      </c>
      <c r="H58">
        <f t="shared" si="32"/>
        <v>1112.5</v>
      </c>
      <c r="J58">
        <f t="shared" si="33"/>
        <v>91.942148760330582</v>
      </c>
      <c r="K58">
        <f t="shared" si="17"/>
        <v>516.13003009962574</v>
      </c>
      <c r="L58">
        <f>VLOOKUP(V58, Sheet2!E$6:F$261,2,TRUE)</f>
        <v>502.2</v>
      </c>
      <c r="M58">
        <f>VLOOKUP(L58,Sheet3!A$52:B$77,2,TRUE)</f>
        <v>1</v>
      </c>
      <c r="N58">
        <f t="shared" si="3"/>
        <v>1.7300300996257647</v>
      </c>
      <c r="O58">
        <f t="shared" si="12"/>
        <v>1.3300300996257874</v>
      </c>
      <c r="P58">
        <v>0</v>
      </c>
      <c r="Q58">
        <f t="shared" si="0"/>
        <v>2.2000000000000002</v>
      </c>
      <c r="R58">
        <f t="shared" si="18"/>
        <v>3679.5144151662657</v>
      </c>
      <c r="S58">
        <f t="shared" si="4"/>
        <v>1.9</v>
      </c>
      <c r="T58">
        <f t="shared" si="13"/>
        <v>408.01284987278274</v>
      </c>
      <c r="V58">
        <f t="shared" si="34"/>
        <v>4087.5272650390484</v>
      </c>
      <c r="W58">
        <f t="shared" si="35"/>
        <v>362.47273496095158</v>
      </c>
      <c r="X58">
        <f t="shared" si="15"/>
        <v>7.4891060942345362</v>
      </c>
      <c r="Y58">
        <f>VLOOKUP(K58,Sheet2!$A$6:$B$262,2,TRUE)</f>
        <v>305.64999999999998</v>
      </c>
      <c r="Z58">
        <f t="shared" si="36"/>
        <v>2.4502228346914894E-2</v>
      </c>
      <c r="AA58">
        <f t="shared" si="37"/>
        <v>516.15453232797267</v>
      </c>
      <c r="AD58">
        <f t="shared" si="21"/>
        <v>516.4</v>
      </c>
      <c r="AE58">
        <f>VLOOKUP(AU57,Sheet2!$E$6:$F$261,2,TRUE)</f>
        <v>502.2</v>
      </c>
      <c r="AF58">
        <f>VLOOKUP(AE58,Sheet3!A$52:B$77,2,TRUE)</f>
        <v>1</v>
      </c>
      <c r="AG58">
        <f t="shared" si="22"/>
        <v>0</v>
      </c>
      <c r="AH58">
        <f t="shared" si="23"/>
        <v>1</v>
      </c>
      <c r="AI58">
        <f t="shared" si="24"/>
        <v>4450</v>
      </c>
      <c r="AJ58">
        <f t="shared" si="1"/>
        <v>1.55</v>
      </c>
      <c r="AK58">
        <f t="shared" si="6"/>
        <v>0</v>
      </c>
      <c r="AM58">
        <f t="shared" si="25"/>
        <v>-5.1000000000000227</v>
      </c>
      <c r="AN58">
        <f t="shared" si="26"/>
        <v>0</v>
      </c>
      <c r="AP58">
        <f t="shared" si="7"/>
        <v>1.55</v>
      </c>
      <c r="AQ58">
        <f>VLOOKUP(AE58,Sheet3!$K$52:$L$77,2,TRUE)</f>
        <v>1</v>
      </c>
      <c r="AR58">
        <f t="shared" si="8"/>
        <v>0</v>
      </c>
      <c r="AU58">
        <f t="shared" si="27"/>
        <v>4450</v>
      </c>
      <c r="AV58">
        <f t="shared" si="28"/>
        <v>0</v>
      </c>
      <c r="AW58">
        <f t="shared" si="29"/>
        <v>0</v>
      </c>
      <c r="AX58">
        <f>VLOOKUP(AD58,Sheet2!$A$6:$B$262,2,TRUE)</f>
        <v>306.95</v>
      </c>
      <c r="AY58">
        <f t="shared" si="30"/>
        <v>0</v>
      </c>
      <c r="AZ58">
        <f t="shared" si="31"/>
        <v>516.4</v>
      </c>
      <c r="BB58">
        <f t="shared" si="16"/>
        <v>0.2454676720273028</v>
      </c>
    </row>
    <row r="59" spans="4:54" x14ac:dyDescent="0.55000000000000004">
      <c r="D59">
        <f t="shared" si="9"/>
        <v>735</v>
      </c>
      <c r="E59">
        <f t="shared" si="2"/>
        <v>12.25</v>
      </c>
      <c r="F59">
        <v>4470</v>
      </c>
      <c r="H59">
        <f t="shared" si="32"/>
        <v>1117.5</v>
      </c>
      <c r="J59">
        <f t="shared" si="33"/>
        <v>92.355371900826441</v>
      </c>
      <c r="K59">
        <f t="shared" si="17"/>
        <v>516.15453232797267</v>
      </c>
      <c r="L59">
        <f>VLOOKUP(V59, Sheet2!E$6:F$261,2,TRUE)</f>
        <v>502.2</v>
      </c>
      <c r="M59">
        <f>VLOOKUP(L59,Sheet3!A$52:B$77,2,TRUE)</f>
        <v>1</v>
      </c>
      <c r="N59">
        <f t="shared" si="3"/>
        <v>1.7545323279726972</v>
      </c>
      <c r="O59">
        <f t="shared" si="12"/>
        <v>1.3545323279727199</v>
      </c>
      <c r="P59">
        <v>0</v>
      </c>
      <c r="Q59">
        <f t="shared" si="0"/>
        <v>2.2000000000000002</v>
      </c>
      <c r="R59">
        <f t="shared" si="18"/>
        <v>3757.9593838716619</v>
      </c>
      <c r="S59">
        <f t="shared" si="4"/>
        <v>1.9</v>
      </c>
      <c r="T59">
        <f t="shared" si="13"/>
        <v>419.33942805675423</v>
      </c>
      <c r="V59">
        <f t="shared" si="34"/>
        <v>4177.2988119284164</v>
      </c>
      <c r="W59">
        <f t="shared" si="35"/>
        <v>292.7011880715836</v>
      </c>
      <c r="X59">
        <f t="shared" si="15"/>
        <v>6.0475452080905709</v>
      </c>
      <c r="Y59">
        <f>VLOOKUP(K59,Sheet2!$A$6:$B$262,2,TRUE)</f>
        <v>305.64999999999998</v>
      </c>
      <c r="Z59">
        <f t="shared" si="36"/>
        <v>1.9785850509048165E-2</v>
      </c>
      <c r="AA59">
        <f t="shared" si="37"/>
        <v>516.17431817848171</v>
      </c>
      <c r="AD59">
        <f t="shared" si="21"/>
        <v>516.4</v>
      </c>
      <c r="AE59">
        <f>VLOOKUP(AU58,Sheet2!$E$6:$F$261,2,TRUE)</f>
        <v>502.2</v>
      </c>
      <c r="AF59">
        <f>VLOOKUP(AE59,Sheet3!A$52:B$77,2,TRUE)</f>
        <v>1</v>
      </c>
      <c r="AG59">
        <f t="shared" si="22"/>
        <v>0</v>
      </c>
      <c r="AH59">
        <f t="shared" si="23"/>
        <v>1</v>
      </c>
      <c r="AI59">
        <f t="shared" si="24"/>
        <v>4470</v>
      </c>
      <c r="AJ59">
        <f t="shared" si="1"/>
        <v>1.55</v>
      </c>
      <c r="AK59">
        <f t="shared" si="6"/>
        <v>0</v>
      </c>
      <c r="AM59">
        <f t="shared" si="25"/>
        <v>-5.1000000000000227</v>
      </c>
      <c r="AN59">
        <f t="shared" si="26"/>
        <v>0</v>
      </c>
      <c r="AP59">
        <f t="shared" si="7"/>
        <v>1.55</v>
      </c>
      <c r="AQ59">
        <f>VLOOKUP(AE59,Sheet3!$K$52:$L$77,2,TRUE)</f>
        <v>1</v>
      </c>
      <c r="AR59">
        <f t="shared" si="8"/>
        <v>0</v>
      </c>
      <c r="AU59">
        <f t="shared" si="27"/>
        <v>4470</v>
      </c>
      <c r="AV59">
        <f t="shared" si="28"/>
        <v>0</v>
      </c>
      <c r="AW59">
        <f t="shared" si="29"/>
        <v>0</v>
      </c>
      <c r="AX59">
        <f>VLOOKUP(AD59,Sheet2!$A$6:$B$262,2,TRUE)</f>
        <v>306.95</v>
      </c>
      <c r="AY59">
        <f t="shared" si="30"/>
        <v>0</v>
      </c>
      <c r="AZ59">
        <f t="shared" si="31"/>
        <v>516.4</v>
      </c>
      <c r="BB59">
        <f t="shared" si="16"/>
        <v>0.22568182151826477</v>
      </c>
    </row>
    <row r="60" spans="4:54" x14ac:dyDescent="0.55000000000000004">
      <c r="D60">
        <f t="shared" si="9"/>
        <v>750</v>
      </c>
      <c r="E60">
        <f t="shared" si="2"/>
        <v>12.5</v>
      </c>
      <c r="F60">
        <v>4510</v>
      </c>
      <c r="H60">
        <f t="shared" si="32"/>
        <v>1127.5</v>
      </c>
      <c r="J60">
        <f t="shared" si="33"/>
        <v>93.181818181818187</v>
      </c>
      <c r="K60">
        <f t="shared" si="17"/>
        <v>516.17431817848171</v>
      </c>
      <c r="L60">
        <f>VLOOKUP(V60, Sheet2!E$6:F$261,2,TRUE)</f>
        <v>502.2</v>
      </c>
      <c r="M60">
        <f>VLOOKUP(L60,Sheet3!A$52:B$77,2,TRUE)</f>
        <v>1</v>
      </c>
      <c r="N60">
        <f t="shared" si="3"/>
        <v>1.7743181784817352</v>
      </c>
      <c r="O60">
        <f t="shared" si="12"/>
        <v>1.374318178481758</v>
      </c>
      <c r="P60">
        <v>0</v>
      </c>
      <c r="Q60">
        <f t="shared" si="0"/>
        <v>2.2000000000000002</v>
      </c>
      <c r="R60">
        <f t="shared" si="18"/>
        <v>3821.7059897304462</v>
      </c>
      <c r="S60">
        <f t="shared" si="4"/>
        <v>1.9</v>
      </c>
      <c r="T60">
        <f t="shared" si="13"/>
        <v>428.56092745530384</v>
      </c>
      <c r="V60">
        <f t="shared" si="34"/>
        <v>4250.2669171857497</v>
      </c>
      <c r="W60">
        <f t="shared" si="35"/>
        <v>259.73308281425034</v>
      </c>
      <c r="X60">
        <f t="shared" si="15"/>
        <v>5.3663860085588917</v>
      </c>
      <c r="Y60">
        <f>VLOOKUP(K60,Sheet2!$A$6:$B$262,2,TRUE)</f>
        <v>305.64999999999998</v>
      </c>
      <c r="Z60">
        <f t="shared" si="36"/>
        <v>1.7557291047141804E-2</v>
      </c>
      <c r="AA60">
        <f t="shared" si="37"/>
        <v>516.1918754695289</v>
      </c>
      <c r="AD60">
        <f t="shared" si="21"/>
        <v>516.4</v>
      </c>
      <c r="AE60">
        <f>VLOOKUP(AU59,Sheet2!$E$6:$F$261,2,TRUE)</f>
        <v>502.2</v>
      </c>
      <c r="AF60">
        <f>VLOOKUP(AE60,Sheet3!A$52:B$77,2,TRUE)</f>
        <v>1</v>
      </c>
      <c r="AG60">
        <f t="shared" si="22"/>
        <v>0</v>
      </c>
      <c r="AH60">
        <f t="shared" si="23"/>
        <v>1</v>
      </c>
      <c r="AI60">
        <f>4500*AH60</f>
        <v>4500</v>
      </c>
      <c r="AJ60">
        <f t="shared" si="1"/>
        <v>1.55</v>
      </c>
      <c r="AK60">
        <f t="shared" si="6"/>
        <v>0</v>
      </c>
      <c r="AM60">
        <f t="shared" si="25"/>
        <v>-5.1000000000000227</v>
      </c>
      <c r="AN60">
        <f t="shared" si="26"/>
        <v>0</v>
      </c>
      <c r="AP60">
        <f t="shared" si="7"/>
        <v>1.55</v>
      </c>
      <c r="AQ60">
        <f>VLOOKUP(AE60,Sheet3!$K$52:$L$77,2,TRUE)</f>
        <v>1</v>
      </c>
      <c r="AR60">
        <f t="shared" si="8"/>
        <v>0</v>
      </c>
      <c r="AU60">
        <f t="shared" si="27"/>
        <v>4500</v>
      </c>
      <c r="AV60">
        <f t="shared" si="28"/>
        <v>10</v>
      </c>
      <c r="AW60">
        <f t="shared" si="29"/>
        <v>0.20661157024793389</v>
      </c>
      <c r="AX60">
        <f>VLOOKUP(AD60,Sheet2!$A$6:$B$262,2,TRUE)</f>
        <v>306.95</v>
      </c>
      <c r="AY60">
        <f t="shared" si="30"/>
        <v>6.7311148476277539E-4</v>
      </c>
      <c r="AZ60">
        <f t="shared" si="31"/>
        <v>516.40067311148471</v>
      </c>
      <c r="BB60">
        <f t="shared" si="16"/>
        <v>0.20879764195581174</v>
      </c>
    </row>
    <row r="61" spans="4:54" x14ac:dyDescent="0.55000000000000004">
      <c r="D61">
        <f t="shared" si="9"/>
        <v>765</v>
      </c>
      <c r="E61">
        <f t="shared" si="2"/>
        <v>12.75</v>
      </c>
      <c r="F61">
        <v>4570</v>
      </c>
      <c r="H61">
        <f t="shared" si="32"/>
        <v>1142.5</v>
      </c>
      <c r="J61">
        <f t="shared" si="33"/>
        <v>94.421487603305792</v>
      </c>
      <c r="K61">
        <f t="shared" si="17"/>
        <v>516.1918754695289</v>
      </c>
      <c r="L61">
        <f>VLOOKUP(V61, Sheet2!E$6:F$261,2,TRUE)</f>
        <v>502.2</v>
      </c>
      <c r="M61">
        <f>VLOOKUP(L61,Sheet3!A$52:B$77,2,TRUE)</f>
        <v>1</v>
      </c>
      <c r="N61">
        <f t="shared" si="3"/>
        <v>1.7918754695289181</v>
      </c>
      <c r="O61">
        <f t="shared" si="12"/>
        <v>1.3918754695289408</v>
      </c>
      <c r="P61">
        <v>0</v>
      </c>
      <c r="Q61">
        <f t="shared" si="0"/>
        <v>2.2000000000000002</v>
      </c>
      <c r="R61">
        <f t="shared" si="18"/>
        <v>3878.5710903670265</v>
      </c>
      <c r="S61">
        <f t="shared" si="4"/>
        <v>1.9</v>
      </c>
      <c r="T61">
        <f t="shared" si="13"/>
        <v>436.79957582307509</v>
      </c>
      <c r="V61">
        <f t="shared" si="34"/>
        <v>4315.3706661901015</v>
      </c>
      <c r="W61">
        <f t="shared" si="35"/>
        <v>254.62933380989853</v>
      </c>
      <c r="X61">
        <f t="shared" si="15"/>
        <v>5.2609366489648455</v>
      </c>
      <c r="Y61">
        <f>VLOOKUP(K61,Sheet2!$A$6:$B$262,2,TRUE)</f>
        <v>305.64999999999998</v>
      </c>
      <c r="Z61">
        <f t="shared" si="36"/>
        <v>1.7212290688581208E-2</v>
      </c>
      <c r="AA61">
        <f t="shared" si="37"/>
        <v>516.20908776021747</v>
      </c>
      <c r="AD61">
        <f t="shared" si="21"/>
        <v>516.40067311148471</v>
      </c>
      <c r="AE61">
        <f>VLOOKUP(AU60,Sheet2!$E$6:$F$261,2,TRUE)</f>
        <v>502.2</v>
      </c>
      <c r="AF61">
        <f>VLOOKUP(AE61,Sheet3!A$52:B$77,2,TRUE)</f>
        <v>1</v>
      </c>
      <c r="AG61">
        <f t="shared" si="22"/>
        <v>6.7311148472981586E-4</v>
      </c>
      <c r="AH61">
        <f t="shared" si="23"/>
        <v>1</v>
      </c>
      <c r="AI61">
        <f t="shared" ref="AI61:AI124" si="38">4500*AH61</f>
        <v>4500</v>
      </c>
      <c r="AJ61">
        <f t="shared" si="1"/>
        <v>1.55</v>
      </c>
      <c r="AK61">
        <f t="shared" si="6"/>
        <v>1.9895256294426782E-2</v>
      </c>
      <c r="AM61">
        <f t="shared" si="25"/>
        <v>-5.0993268885152929</v>
      </c>
      <c r="AN61">
        <f t="shared" si="26"/>
        <v>0</v>
      </c>
      <c r="AP61">
        <f t="shared" si="7"/>
        <v>1.55</v>
      </c>
      <c r="AQ61">
        <f>VLOOKUP(AE61,Sheet3!$K$52:$L$77,2,TRUE)</f>
        <v>1</v>
      </c>
      <c r="AR61">
        <f t="shared" si="8"/>
        <v>0</v>
      </c>
      <c r="AU61">
        <f t="shared" si="27"/>
        <v>4500.0198952562941</v>
      </c>
      <c r="AV61">
        <f t="shared" si="28"/>
        <v>69.980104743705851</v>
      </c>
      <c r="AW61">
        <f t="shared" si="29"/>
        <v>1.4458699327211955</v>
      </c>
      <c r="AX61">
        <f>VLOOKUP(AD61,Sheet2!$A$6:$B$262,2,TRUE)</f>
        <v>307.60000000000002</v>
      </c>
      <c r="AY61">
        <f t="shared" si="30"/>
        <v>4.7004874275721562E-3</v>
      </c>
      <c r="AZ61">
        <f t="shared" si="31"/>
        <v>516.40537359891232</v>
      </c>
      <c r="BB61">
        <f t="shared" si="16"/>
        <v>0.19628583869484828</v>
      </c>
    </row>
    <row r="62" spans="4:54" x14ac:dyDescent="0.55000000000000004">
      <c r="D62">
        <f t="shared" si="9"/>
        <v>780</v>
      </c>
      <c r="E62">
        <f t="shared" si="2"/>
        <v>13</v>
      </c>
      <c r="F62">
        <v>4660</v>
      </c>
      <c r="H62">
        <f t="shared" si="32"/>
        <v>1165</v>
      </c>
      <c r="J62">
        <f t="shared" si="33"/>
        <v>96.280991735537185</v>
      </c>
      <c r="K62">
        <f t="shared" si="17"/>
        <v>516.20908776021747</v>
      </c>
      <c r="L62">
        <f>VLOOKUP(V62, Sheet2!E$6:F$261,2,TRUE)</f>
        <v>502.2</v>
      </c>
      <c r="M62">
        <f>VLOOKUP(L62,Sheet3!A$52:B$77,2,TRUE)</f>
        <v>1</v>
      </c>
      <c r="N62">
        <f t="shared" si="3"/>
        <v>1.8090877602174942</v>
      </c>
      <c r="O62">
        <f t="shared" si="12"/>
        <v>1.4090877602175169</v>
      </c>
      <c r="P62">
        <v>0</v>
      </c>
      <c r="Q62">
        <f t="shared" si="0"/>
        <v>2.2000000000000002</v>
      </c>
      <c r="R62">
        <f t="shared" si="18"/>
        <v>3934.589900901396</v>
      </c>
      <c r="S62">
        <f t="shared" si="4"/>
        <v>2</v>
      </c>
      <c r="T62">
        <f t="shared" si="13"/>
        <v>468.34414480643824</v>
      </c>
      <c r="V62">
        <f t="shared" si="34"/>
        <v>4402.9340457078342</v>
      </c>
      <c r="W62">
        <f t="shared" si="35"/>
        <v>257.06595429216577</v>
      </c>
      <c r="X62">
        <f t="shared" si="15"/>
        <v>5.3112800473587969</v>
      </c>
      <c r="Y62">
        <f>VLOOKUP(K62,Sheet2!$A$6:$B$262,2,TRUE)</f>
        <v>306.3</v>
      </c>
      <c r="Z62">
        <f t="shared" si="36"/>
        <v>1.7340124215993461E-2</v>
      </c>
      <c r="AA62">
        <f t="shared" si="37"/>
        <v>516.22642788443352</v>
      </c>
      <c r="AD62">
        <f t="shared" si="21"/>
        <v>516.40537359891232</v>
      </c>
      <c r="AE62">
        <f>VLOOKUP(AU61,Sheet2!$E$6:$F$261,2,TRUE)</f>
        <v>502.2</v>
      </c>
      <c r="AF62">
        <f>VLOOKUP(AE62,Sheet3!A$52:B$77,2,TRUE)</f>
        <v>1</v>
      </c>
      <c r="AG62">
        <f t="shared" si="22"/>
        <v>5.3735989123424588E-3</v>
      </c>
      <c r="AH62">
        <f t="shared" si="23"/>
        <v>1</v>
      </c>
      <c r="AI62">
        <f t="shared" si="38"/>
        <v>4500</v>
      </c>
      <c r="AJ62">
        <f t="shared" si="1"/>
        <v>1.55</v>
      </c>
      <c r="AK62">
        <f t="shared" si="6"/>
        <v>0.44876286122232317</v>
      </c>
      <c r="AM62">
        <f t="shared" si="25"/>
        <v>-5.0946264010876803</v>
      </c>
      <c r="AN62">
        <f t="shared" si="26"/>
        <v>0</v>
      </c>
      <c r="AP62">
        <f t="shared" si="7"/>
        <v>1.55</v>
      </c>
      <c r="AQ62">
        <f>VLOOKUP(AE62,Sheet3!$K$52:$L$77,2,TRUE)</f>
        <v>1</v>
      </c>
      <c r="AR62">
        <f t="shared" si="8"/>
        <v>0</v>
      </c>
      <c r="AU62">
        <f t="shared" si="27"/>
        <v>4500.4487628612223</v>
      </c>
      <c r="AV62">
        <f t="shared" si="28"/>
        <v>159.55123713877765</v>
      </c>
      <c r="AW62">
        <f t="shared" si="29"/>
        <v>3.2965131640243315</v>
      </c>
      <c r="AX62">
        <f>VLOOKUP(AD62,Sheet2!$A$6:$B$262,2,TRUE)</f>
        <v>307.60000000000002</v>
      </c>
      <c r="AY62">
        <f t="shared" si="30"/>
        <v>1.0716882847933457E-2</v>
      </c>
      <c r="AZ62">
        <f t="shared" si="31"/>
        <v>516.41609048176031</v>
      </c>
      <c r="BB62">
        <f t="shared" si="16"/>
        <v>0.18966259732678736</v>
      </c>
    </row>
    <row r="63" spans="4:54" x14ac:dyDescent="0.55000000000000004">
      <c r="D63">
        <f t="shared" si="9"/>
        <v>795</v>
      </c>
      <c r="E63">
        <f t="shared" si="2"/>
        <v>13.25</v>
      </c>
      <c r="F63">
        <v>4700</v>
      </c>
      <c r="H63">
        <f t="shared" si="32"/>
        <v>1175</v>
      </c>
      <c r="J63">
        <f t="shared" si="33"/>
        <v>97.107438016528931</v>
      </c>
      <c r="K63">
        <f t="shared" si="17"/>
        <v>516.22642788443352</v>
      </c>
      <c r="L63">
        <f>VLOOKUP(V63, Sheet2!E$6:F$261,2,TRUE)</f>
        <v>502.2</v>
      </c>
      <c r="M63">
        <f>VLOOKUP(L63,Sheet3!A$52:B$77,2,TRUE)</f>
        <v>1</v>
      </c>
      <c r="N63">
        <f t="shared" si="3"/>
        <v>1.8264278844335422</v>
      </c>
      <c r="O63">
        <f t="shared" si="12"/>
        <v>1.4264278844335649</v>
      </c>
      <c r="P63">
        <v>0</v>
      </c>
      <c r="Q63">
        <f t="shared" si="0"/>
        <v>2.2000000000000002</v>
      </c>
      <c r="R63">
        <f t="shared" si="18"/>
        <v>3991.2948653664416</v>
      </c>
      <c r="S63">
        <f t="shared" si="4"/>
        <v>2</v>
      </c>
      <c r="T63">
        <f t="shared" si="13"/>
        <v>477.01579686595022</v>
      </c>
      <c r="V63">
        <f t="shared" si="34"/>
        <v>4468.3106622323921</v>
      </c>
      <c r="W63">
        <f t="shared" si="35"/>
        <v>231.68933776760787</v>
      </c>
      <c r="X63">
        <f t="shared" si="15"/>
        <v>4.7869697885869398</v>
      </c>
      <c r="Y63">
        <f>VLOOKUP(K63,Sheet2!$A$6:$B$262,2,TRUE)</f>
        <v>306.3</v>
      </c>
      <c r="Z63">
        <f t="shared" si="36"/>
        <v>1.5628370188008292E-2</v>
      </c>
      <c r="AA63">
        <f t="shared" si="37"/>
        <v>516.2420562546215</v>
      </c>
      <c r="AD63">
        <f t="shared" si="21"/>
        <v>516.41609048176031</v>
      </c>
      <c r="AE63">
        <f>VLOOKUP(AU62,Sheet2!$E$6:$F$261,2,TRUE)</f>
        <v>502.2</v>
      </c>
      <c r="AF63">
        <f>VLOOKUP(AE63,Sheet3!A$52:B$77,2,TRUE)</f>
        <v>1</v>
      </c>
      <c r="AG63">
        <f t="shared" si="22"/>
        <v>1.6090481760329567E-2</v>
      </c>
      <c r="AH63">
        <f t="shared" si="23"/>
        <v>1</v>
      </c>
      <c r="AI63">
        <f t="shared" si="38"/>
        <v>4500</v>
      </c>
      <c r="AJ63">
        <f t="shared" si="1"/>
        <v>1.55</v>
      </c>
      <c r="AK63">
        <f t="shared" si="6"/>
        <v>2.3252658228291816</v>
      </c>
      <c r="AM63">
        <f t="shared" si="25"/>
        <v>-5.0839095182396932</v>
      </c>
      <c r="AN63">
        <f t="shared" si="26"/>
        <v>0</v>
      </c>
      <c r="AP63">
        <f t="shared" si="7"/>
        <v>1.55</v>
      </c>
      <c r="AQ63">
        <f>VLOOKUP(AE63,Sheet3!$K$52:$L$77,2,TRUE)</f>
        <v>1</v>
      </c>
      <c r="AR63">
        <f t="shared" si="8"/>
        <v>0</v>
      </c>
      <c r="AU63">
        <f t="shared" si="27"/>
        <v>4502.3252658228294</v>
      </c>
      <c r="AV63">
        <f t="shared" si="28"/>
        <v>197.67473417717065</v>
      </c>
      <c r="AW63">
        <f t="shared" si="29"/>
        <v>4.0841887226688147</v>
      </c>
      <c r="AX63">
        <f>VLOOKUP(AD63,Sheet2!$A$6:$B$262,2,TRUE)</f>
        <v>307.60000000000002</v>
      </c>
      <c r="AY63">
        <f t="shared" si="30"/>
        <v>1.3277596627661946E-2</v>
      </c>
      <c r="AZ63">
        <f t="shared" si="31"/>
        <v>516.42936807838794</v>
      </c>
      <c r="BB63">
        <f t="shared" si="16"/>
        <v>0.18731182376643574</v>
      </c>
    </row>
    <row r="64" spans="4:54" x14ac:dyDescent="0.55000000000000004">
      <c r="D64">
        <f t="shared" si="9"/>
        <v>810</v>
      </c>
      <c r="E64">
        <f t="shared" si="2"/>
        <v>13.5</v>
      </c>
      <c r="F64">
        <v>4760</v>
      </c>
      <c r="H64">
        <f t="shared" si="32"/>
        <v>1190</v>
      </c>
      <c r="J64">
        <f t="shared" si="33"/>
        <v>98.347107438016522</v>
      </c>
      <c r="K64">
        <f t="shared" si="17"/>
        <v>516.2420562546215</v>
      </c>
      <c r="L64">
        <f>VLOOKUP(V64, Sheet2!E$6:F$261,2,TRUE)</f>
        <v>502.2</v>
      </c>
      <c r="M64">
        <f>VLOOKUP(L64,Sheet3!A$52:B$77,2,TRUE)</f>
        <v>1</v>
      </c>
      <c r="N64">
        <f t="shared" si="3"/>
        <v>1.8420562546215251</v>
      </c>
      <c r="O64">
        <f t="shared" si="12"/>
        <v>1.4420562546215479</v>
      </c>
      <c r="P64">
        <v>0</v>
      </c>
      <c r="Q64">
        <f t="shared" si="0"/>
        <v>2.2000000000000002</v>
      </c>
      <c r="R64">
        <f t="shared" si="18"/>
        <v>4042.6333405380929</v>
      </c>
      <c r="S64">
        <f t="shared" si="4"/>
        <v>2</v>
      </c>
      <c r="T64">
        <f t="shared" si="13"/>
        <v>484.8767222072766</v>
      </c>
      <c r="V64">
        <f t="shared" si="34"/>
        <v>4527.5100627453694</v>
      </c>
      <c r="W64">
        <f t="shared" si="35"/>
        <v>232.4899372546306</v>
      </c>
      <c r="X64">
        <f t="shared" si="15"/>
        <v>4.803511100302285</v>
      </c>
      <c r="Y64">
        <f>VLOOKUP(K64,Sheet2!$A$6:$B$262,2,TRUE)</f>
        <v>306.3</v>
      </c>
      <c r="Z64">
        <f t="shared" si="36"/>
        <v>1.5682373817506642E-2</v>
      </c>
      <c r="AA64">
        <f t="shared" si="37"/>
        <v>516.25773862843903</v>
      </c>
      <c r="AD64">
        <f t="shared" si="21"/>
        <v>516.42936807838794</v>
      </c>
      <c r="AE64">
        <f>VLOOKUP(AU63,Sheet2!$E$6:$F$261,2,TRUE)</f>
        <v>502.2</v>
      </c>
      <c r="AF64">
        <f>VLOOKUP(AE64,Sheet3!A$52:B$77,2,TRUE)</f>
        <v>1</v>
      </c>
      <c r="AG64">
        <f t="shared" si="22"/>
        <v>2.936807838796085E-2</v>
      </c>
      <c r="AH64">
        <f t="shared" si="23"/>
        <v>1</v>
      </c>
      <c r="AI64">
        <f t="shared" si="38"/>
        <v>4500</v>
      </c>
      <c r="AJ64">
        <f t="shared" si="1"/>
        <v>1.55</v>
      </c>
      <c r="AK64">
        <f t="shared" si="6"/>
        <v>5.7336652430242001</v>
      </c>
      <c r="AM64">
        <f t="shared" si="25"/>
        <v>-5.0706319216120619</v>
      </c>
      <c r="AN64">
        <f t="shared" si="26"/>
        <v>0</v>
      </c>
      <c r="AP64">
        <f t="shared" si="7"/>
        <v>1.55</v>
      </c>
      <c r="AQ64">
        <f>VLOOKUP(AE64,Sheet3!$K$52:$L$77,2,TRUE)</f>
        <v>1</v>
      </c>
      <c r="AR64">
        <f t="shared" si="8"/>
        <v>0</v>
      </c>
      <c r="AU64">
        <f t="shared" si="27"/>
        <v>4505.733665243024</v>
      </c>
      <c r="AV64">
        <f t="shared" si="28"/>
        <v>254.26633475697599</v>
      </c>
      <c r="AW64">
        <f t="shared" si="29"/>
        <v>5.2534366685325615</v>
      </c>
      <c r="AX64">
        <f>VLOOKUP(AD64,Sheet2!$A$6:$B$262,2,TRUE)</f>
        <v>307.60000000000002</v>
      </c>
      <c r="AY64">
        <f t="shared" si="30"/>
        <v>1.7078792810573996E-2</v>
      </c>
      <c r="AZ64">
        <f t="shared" si="31"/>
        <v>516.44644687119853</v>
      </c>
      <c r="BB64">
        <f t="shared" si="16"/>
        <v>0.18870824275950326</v>
      </c>
    </row>
    <row r="65" spans="4:54" x14ac:dyDescent="0.55000000000000004">
      <c r="D65">
        <f t="shared" si="9"/>
        <v>825</v>
      </c>
      <c r="E65">
        <f t="shared" si="2"/>
        <v>13.75</v>
      </c>
      <c r="F65">
        <v>4780</v>
      </c>
      <c r="H65">
        <f t="shared" si="32"/>
        <v>1195</v>
      </c>
      <c r="J65">
        <f t="shared" si="33"/>
        <v>98.760330578512395</v>
      </c>
      <c r="K65">
        <f t="shared" si="17"/>
        <v>516.25773862843903</v>
      </c>
      <c r="L65">
        <f>VLOOKUP(V65, Sheet2!E$6:F$261,2,TRUE)</f>
        <v>502.2</v>
      </c>
      <c r="M65">
        <f>VLOOKUP(L65,Sheet3!A$52:B$77,2,TRUE)</f>
        <v>1</v>
      </c>
      <c r="N65">
        <f t="shared" si="3"/>
        <v>1.8577386284390514</v>
      </c>
      <c r="O65">
        <f t="shared" si="12"/>
        <v>1.4577386284390741</v>
      </c>
      <c r="P65">
        <v>0</v>
      </c>
      <c r="Q65">
        <f t="shared" si="0"/>
        <v>2.2000000000000002</v>
      </c>
      <c r="R65">
        <f t="shared" si="18"/>
        <v>4094.3685940500422</v>
      </c>
      <c r="S65">
        <f t="shared" si="4"/>
        <v>2</v>
      </c>
      <c r="T65">
        <f t="shared" si="13"/>
        <v>492.80774512316935</v>
      </c>
      <c r="V65">
        <f t="shared" si="34"/>
        <v>4587.176339173212</v>
      </c>
      <c r="W65">
        <f t="shared" si="35"/>
        <v>192.823660826788</v>
      </c>
      <c r="X65">
        <f t="shared" si="15"/>
        <v>3.983959934437769</v>
      </c>
      <c r="Y65">
        <f>VLOOKUP(K65,Sheet2!$A$6:$B$262,2,TRUE)</f>
        <v>306.3</v>
      </c>
      <c r="Z65">
        <f t="shared" si="36"/>
        <v>1.3006725218536627E-2</v>
      </c>
      <c r="AA65">
        <f t="shared" si="37"/>
        <v>516.27074535365762</v>
      </c>
      <c r="AD65">
        <f t="shared" si="21"/>
        <v>516.44644687119853</v>
      </c>
      <c r="AE65">
        <f>VLOOKUP(AU64,Sheet2!$E$6:$F$261,2,TRUE)</f>
        <v>502.2</v>
      </c>
      <c r="AF65">
        <f>VLOOKUP(AE65,Sheet3!A$52:B$77,2,TRUE)</f>
        <v>1</v>
      </c>
      <c r="AG65">
        <f t="shared" si="22"/>
        <v>4.6446871198554618E-2</v>
      </c>
      <c r="AH65">
        <f t="shared" si="23"/>
        <v>1</v>
      </c>
      <c r="AI65">
        <f t="shared" si="38"/>
        <v>4500</v>
      </c>
      <c r="AJ65">
        <f t="shared" si="1"/>
        <v>1.55</v>
      </c>
      <c r="AK65">
        <f t="shared" si="6"/>
        <v>11.403908738549537</v>
      </c>
      <c r="AM65">
        <f t="shared" si="25"/>
        <v>-5.0535531288014681</v>
      </c>
      <c r="AN65">
        <f t="shared" si="26"/>
        <v>0</v>
      </c>
      <c r="AP65">
        <f t="shared" si="7"/>
        <v>1.55</v>
      </c>
      <c r="AQ65">
        <f>VLOOKUP(AE65,Sheet3!$K$52:$L$77,2,TRUE)</f>
        <v>1</v>
      </c>
      <c r="AR65">
        <f t="shared" si="8"/>
        <v>0</v>
      </c>
      <c r="AU65">
        <f t="shared" si="27"/>
        <v>4511.4039087385499</v>
      </c>
      <c r="AV65">
        <f t="shared" si="28"/>
        <v>268.59609126145006</v>
      </c>
      <c r="AW65">
        <f t="shared" si="29"/>
        <v>5.5495060177985556</v>
      </c>
      <c r="AX65">
        <f>VLOOKUP(AD65,Sheet2!$A$6:$B$262,2,TRUE)</f>
        <v>307.60000000000002</v>
      </c>
      <c r="AY65">
        <f t="shared" si="30"/>
        <v>1.8041306949930284E-2</v>
      </c>
      <c r="AZ65">
        <f t="shared" si="31"/>
        <v>516.46448817814849</v>
      </c>
      <c r="BB65">
        <f t="shared" si="16"/>
        <v>0.19374282449086877</v>
      </c>
    </row>
    <row r="66" spans="4:54" x14ac:dyDescent="0.55000000000000004">
      <c r="D66">
        <f t="shared" si="9"/>
        <v>840</v>
      </c>
      <c r="E66">
        <f t="shared" si="2"/>
        <v>14</v>
      </c>
      <c r="F66">
        <v>4800</v>
      </c>
      <c r="H66">
        <f t="shared" si="32"/>
        <v>1200</v>
      </c>
      <c r="J66">
        <f t="shared" si="33"/>
        <v>99.173553719008268</v>
      </c>
      <c r="K66">
        <f t="shared" si="17"/>
        <v>516.27074535365762</v>
      </c>
      <c r="L66">
        <f>VLOOKUP(V66, Sheet2!E$6:F$261,2,TRUE)</f>
        <v>502.2</v>
      </c>
      <c r="M66">
        <f>VLOOKUP(L66,Sheet3!A$52:B$77,2,TRUE)</f>
        <v>1</v>
      </c>
      <c r="N66">
        <f t="shared" si="3"/>
        <v>1.8707453536576395</v>
      </c>
      <c r="O66">
        <f t="shared" si="12"/>
        <v>1.4707453536576622</v>
      </c>
      <c r="P66">
        <v>0</v>
      </c>
      <c r="Q66">
        <f t="shared" si="0"/>
        <v>2.2000000000000002</v>
      </c>
      <c r="R66">
        <f t="shared" si="18"/>
        <v>4137.4430863327261</v>
      </c>
      <c r="S66">
        <f t="shared" si="4"/>
        <v>2</v>
      </c>
      <c r="T66">
        <f t="shared" si="13"/>
        <v>499.41807796387627</v>
      </c>
      <c r="V66">
        <f t="shared" si="34"/>
        <v>4636.8611642966025</v>
      </c>
      <c r="W66">
        <f t="shared" si="35"/>
        <v>163.13883570339749</v>
      </c>
      <c r="X66">
        <f t="shared" si="15"/>
        <v>3.3706371013098657</v>
      </c>
      <c r="Y66">
        <f>VLOOKUP(K66,Sheet2!$A$6:$B$262,2,TRUE)</f>
        <v>306.3</v>
      </c>
      <c r="Z66">
        <f t="shared" si="36"/>
        <v>1.100436533238611E-2</v>
      </c>
      <c r="AA66">
        <f t="shared" si="37"/>
        <v>516.28174971899</v>
      </c>
      <c r="AD66">
        <f t="shared" si="21"/>
        <v>516.46448817814849</v>
      </c>
      <c r="AE66">
        <f>VLOOKUP(AU65,Sheet2!$E$6:$F$261,2,TRUE)</f>
        <v>502.2</v>
      </c>
      <c r="AF66">
        <f>VLOOKUP(AE66,Sheet3!A$52:B$77,2,TRUE)</f>
        <v>1</v>
      </c>
      <c r="AG66">
        <f t="shared" si="22"/>
        <v>6.4488178148508268E-2</v>
      </c>
      <c r="AH66">
        <f t="shared" si="23"/>
        <v>1</v>
      </c>
      <c r="AI66">
        <f t="shared" si="38"/>
        <v>4500</v>
      </c>
      <c r="AJ66">
        <f t="shared" si="1"/>
        <v>1.55</v>
      </c>
      <c r="AK66">
        <f t="shared" si="6"/>
        <v>18.656887771143762</v>
      </c>
      <c r="AM66">
        <f t="shared" si="25"/>
        <v>-5.0355118218515145</v>
      </c>
      <c r="AN66">
        <f t="shared" si="26"/>
        <v>0</v>
      </c>
      <c r="AP66">
        <f t="shared" si="7"/>
        <v>1.55</v>
      </c>
      <c r="AQ66">
        <f>VLOOKUP(AE66,Sheet3!$K$52:$L$77,2,TRUE)</f>
        <v>1</v>
      </c>
      <c r="AR66">
        <f t="shared" si="8"/>
        <v>0</v>
      </c>
      <c r="AU66">
        <f t="shared" si="27"/>
        <v>4518.6568877711434</v>
      </c>
      <c r="AV66">
        <f t="shared" si="28"/>
        <v>281.34311222885663</v>
      </c>
      <c r="AW66">
        <f t="shared" si="29"/>
        <v>5.8128742196044758</v>
      </c>
      <c r="AX66">
        <f>VLOOKUP(AD66,Sheet2!$A$6:$B$262,2,TRUE)</f>
        <v>307.60000000000002</v>
      </c>
      <c r="AY66">
        <f t="shared" si="30"/>
        <v>1.8897510466854603E-2</v>
      </c>
      <c r="AZ66">
        <f t="shared" si="31"/>
        <v>516.48338568861539</v>
      </c>
      <c r="BB66">
        <f t="shared" si="16"/>
        <v>0.20163596962538577</v>
      </c>
    </row>
    <row r="67" spans="4:54" x14ac:dyDescent="0.55000000000000004">
      <c r="D67">
        <f t="shared" si="9"/>
        <v>855</v>
      </c>
      <c r="E67">
        <f t="shared" si="2"/>
        <v>14.25</v>
      </c>
      <c r="F67">
        <v>4850</v>
      </c>
      <c r="H67">
        <f t="shared" si="32"/>
        <v>1212.5</v>
      </c>
      <c r="J67">
        <f t="shared" si="33"/>
        <v>100.20661157024793</v>
      </c>
      <c r="K67">
        <f t="shared" si="17"/>
        <v>516.28174971899</v>
      </c>
      <c r="L67">
        <f>VLOOKUP(V67, Sheet2!E$6:F$261,2,TRUE)</f>
        <v>502.2</v>
      </c>
      <c r="M67">
        <f>VLOOKUP(L67,Sheet3!A$52:B$77,2,TRUE)</f>
        <v>1</v>
      </c>
      <c r="N67">
        <f t="shared" si="3"/>
        <v>1.8817497189900223</v>
      </c>
      <c r="O67">
        <f t="shared" si="12"/>
        <v>1.481749718990045</v>
      </c>
      <c r="P67">
        <v>0</v>
      </c>
      <c r="Q67">
        <f t="shared" si="0"/>
        <v>2.2000000000000002</v>
      </c>
      <c r="R67">
        <f t="shared" si="18"/>
        <v>4174.0035075686301</v>
      </c>
      <c r="S67">
        <f t="shared" si="4"/>
        <v>2</v>
      </c>
      <c r="T67">
        <f t="shared" si="13"/>
        <v>505.03364520627974</v>
      </c>
      <c r="V67">
        <f t="shared" si="34"/>
        <v>4679.0371527749103</v>
      </c>
      <c r="W67">
        <f t="shared" si="35"/>
        <v>170.96284722508972</v>
      </c>
      <c r="X67">
        <f t="shared" si="15"/>
        <v>3.5322902319233416</v>
      </c>
      <c r="Y67">
        <f>VLOOKUP(K67,Sheet2!$A$6:$B$262,2,TRUE)</f>
        <v>306.3</v>
      </c>
      <c r="Z67">
        <f t="shared" si="36"/>
        <v>1.1532126124464059E-2</v>
      </c>
      <c r="AA67">
        <f t="shared" si="37"/>
        <v>516.29328184511451</v>
      </c>
      <c r="AD67">
        <f t="shared" si="21"/>
        <v>516.48338568861539</v>
      </c>
      <c r="AE67">
        <f>VLOOKUP(AU66,Sheet2!$E$6:$F$261,2,TRUE)</f>
        <v>502.2</v>
      </c>
      <c r="AF67">
        <f>VLOOKUP(AE67,Sheet3!A$52:B$77,2,TRUE)</f>
        <v>1</v>
      </c>
      <c r="AG67">
        <f t="shared" si="22"/>
        <v>8.3385688615408071E-2</v>
      </c>
      <c r="AH67">
        <f t="shared" si="23"/>
        <v>1</v>
      </c>
      <c r="AI67">
        <f t="shared" si="38"/>
        <v>4500</v>
      </c>
      <c r="AJ67">
        <f t="shared" si="1"/>
        <v>1.55</v>
      </c>
      <c r="AK67">
        <f t="shared" si="6"/>
        <v>27.431927016341866</v>
      </c>
      <c r="AM67">
        <f t="shared" si="25"/>
        <v>-5.0166143113846147</v>
      </c>
      <c r="AN67">
        <f t="shared" si="26"/>
        <v>0</v>
      </c>
      <c r="AP67">
        <f t="shared" si="7"/>
        <v>1.55</v>
      </c>
      <c r="AQ67">
        <f>VLOOKUP(AE67,Sheet3!$K$52:$L$77,2,TRUE)</f>
        <v>1</v>
      </c>
      <c r="AR67">
        <f t="shared" si="8"/>
        <v>0</v>
      </c>
      <c r="AU67">
        <f t="shared" si="27"/>
        <v>4527.4319270163414</v>
      </c>
      <c r="AV67">
        <f t="shared" si="28"/>
        <v>322.56807298365857</v>
      </c>
      <c r="AW67">
        <f t="shared" si="29"/>
        <v>6.6646296071003839</v>
      </c>
      <c r="AX67">
        <f>VLOOKUP(AD67,Sheet2!$A$6:$B$262,2,TRUE)</f>
        <v>307.60000000000002</v>
      </c>
      <c r="AY67">
        <f t="shared" si="30"/>
        <v>2.1666546186932326E-2</v>
      </c>
      <c r="AZ67">
        <f t="shared" si="31"/>
        <v>516.50505223480229</v>
      </c>
      <c r="BB67">
        <f t="shared" si="16"/>
        <v>0.21177038968778561</v>
      </c>
    </row>
    <row r="68" spans="4:54" x14ac:dyDescent="0.55000000000000004">
      <c r="D68">
        <f t="shared" si="9"/>
        <v>870</v>
      </c>
      <c r="E68">
        <f t="shared" si="2"/>
        <v>14.5</v>
      </c>
      <c r="F68">
        <v>4850</v>
      </c>
      <c r="H68">
        <f t="shared" si="32"/>
        <v>1212.5</v>
      </c>
      <c r="J68">
        <f t="shared" si="33"/>
        <v>100.20661157024793</v>
      </c>
      <c r="K68">
        <f t="shared" si="17"/>
        <v>516.29328184511451</v>
      </c>
      <c r="L68">
        <f>VLOOKUP(V68, Sheet2!E$6:F$261,2,TRUE)</f>
        <v>502.2</v>
      </c>
      <c r="M68">
        <f>VLOOKUP(L68,Sheet3!A$52:B$77,2,TRUE)</f>
        <v>1</v>
      </c>
      <c r="N68">
        <f t="shared" si="3"/>
        <v>1.8932818451145295</v>
      </c>
      <c r="O68">
        <f t="shared" si="12"/>
        <v>1.4932818451145522</v>
      </c>
      <c r="P68">
        <v>0</v>
      </c>
      <c r="Q68">
        <f t="shared" si="0"/>
        <v>2.2000000000000002</v>
      </c>
      <c r="R68">
        <f t="shared" si="18"/>
        <v>4212.4322160983202</v>
      </c>
      <c r="S68">
        <f t="shared" si="4"/>
        <v>2</v>
      </c>
      <c r="T68">
        <f t="shared" si="13"/>
        <v>510.9409474669917</v>
      </c>
      <c r="V68">
        <f t="shared" si="34"/>
        <v>4723.3731635653121</v>
      </c>
      <c r="W68">
        <f t="shared" si="35"/>
        <v>126.6268364346879</v>
      </c>
      <c r="X68">
        <f t="shared" si="15"/>
        <v>2.6162569511299152</v>
      </c>
      <c r="Y68">
        <f>VLOOKUP(K68,Sheet2!$A$6:$B$262,2,TRUE)</f>
        <v>306.3</v>
      </c>
      <c r="Z68">
        <f t="shared" si="36"/>
        <v>8.5414853122099746E-3</v>
      </c>
      <c r="AA68">
        <f t="shared" si="37"/>
        <v>516.30182333042671</v>
      </c>
      <c r="AD68">
        <f t="shared" si="21"/>
        <v>516.50505223480229</v>
      </c>
      <c r="AE68">
        <f>VLOOKUP(AU67,Sheet2!$E$6:$F$261,2,TRUE)</f>
        <v>502.2</v>
      </c>
      <c r="AF68">
        <f>VLOOKUP(AE68,Sheet3!A$52:B$77,2,TRUE)</f>
        <v>1</v>
      </c>
      <c r="AG68">
        <f t="shared" si="22"/>
        <v>0.10505223480231507</v>
      </c>
      <c r="AH68">
        <f t="shared" si="23"/>
        <v>1</v>
      </c>
      <c r="AI68">
        <f t="shared" si="38"/>
        <v>4500</v>
      </c>
      <c r="AJ68">
        <f t="shared" si="1"/>
        <v>1.55</v>
      </c>
      <c r="AK68">
        <f t="shared" si="6"/>
        <v>38.790643196591795</v>
      </c>
      <c r="AM68">
        <f t="shared" si="25"/>
        <v>-4.9949477651977077</v>
      </c>
      <c r="AN68">
        <f t="shared" si="26"/>
        <v>0</v>
      </c>
      <c r="AP68">
        <f t="shared" si="7"/>
        <v>1.55</v>
      </c>
      <c r="AQ68">
        <f>VLOOKUP(AE68,Sheet3!$K$52:$L$77,2,TRUE)</f>
        <v>1</v>
      </c>
      <c r="AR68">
        <f t="shared" si="8"/>
        <v>0</v>
      </c>
      <c r="AU68">
        <f t="shared" si="27"/>
        <v>4538.7906431965921</v>
      </c>
      <c r="AV68">
        <f t="shared" si="28"/>
        <v>311.2093568034079</v>
      </c>
      <c r="AW68">
        <f t="shared" si="29"/>
        <v>6.4299453885001627</v>
      </c>
      <c r="AX68">
        <f>VLOOKUP(AD68,Sheet2!$A$6:$B$262,2,TRUE)</f>
        <v>308.25</v>
      </c>
      <c r="AY68">
        <f t="shared" si="30"/>
        <v>2.0859514642336294E-2</v>
      </c>
      <c r="AZ68">
        <f t="shared" si="31"/>
        <v>516.52591174944462</v>
      </c>
      <c r="BB68">
        <f t="shared" si="16"/>
        <v>0.22408841901790311</v>
      </c>
    </row>
    <row r="69" spans="4:54" x14ac:dyDescent="0.55000000000000004">
      <c r="D69">
        <f t="shared" si="9"/>
        <v>885</v>
      </c>
      <c r="E69">
        <f t="shared" si="2"/>
        <v>14.75</v>
      </c>
      <c r="F69">
        <v>4870</v>
      </c>
      <c r="H69">
        <f t="shared" si="32"/>
        <v>1217.5</v>
      </c>
      <c r="J69">
        <f t="shared" si="33"/>
        <v>100.6198347107438</v>
      </c>
      <c r="K69">
        <f t="shared" si="17"/>
        <v>516.30182333042671</v>
      </c>
      <c r="L69">
        <f>VLOOKUP(V69, Sheet2!E$6:F$261,2,TRUE)</f>
        <v>502.2</v>
      </c>
      <c r="M69">
        <f>VLOOKUP(L69,Sheet3!A$52:B$77,2,TRUE)</f>
        <v>1</v>
      </c>
      <c r="N69">
        <f t="shared" si="3"/>
        <v>1.9018233304267369</v>
      </c>
      <c r="O69">
        <f t="shared" si="12"/>
        <v>1.5018233304267596</v>
      </c>
      <c r="P69">
        <v>0</v>
      </c>
      <c r="Q69">
        <f t="shared" si="0"/>
        <v>2.2999999999999998</v>
      </c>
      <c r="R69">
        <f t="shared" si="18"/>
        <v>4433.7421365614355</v>
      </c>
      <c r="S69">
        <f t="shared" si="4"/>
        <v>2.1</v>
      </c>
      <c r="T69">
        <f t="shared" si="13"/>
        <v>541.09759102722364</v>
      </c>
      <c r="V69">
        <f t="shared" si="34"/>
        <v>4974.8397275886591</v>
      </c>
      <c r="W69">
        <f t="shared" si="35"/>
        <v>-104.83972758865912</v>
      </c>
      <c r="X69">
        <f t="shared" si="15"/>
        <v>-2.1661100741458497</v>
      </c>
      <c r="Y69">
        <f>VLOOKUP(K69,Sheet2!$A$6:$B$262,2,TRUE)</f>
        <v>306.95</v>
      </c>
      <c r="Z69">
        <f t="shared" si="36"/>
        <v>-7.0568824699327242E-3</v>
      </c>
      <c r="AA69">
        <f t="shared" si="37"/>
        <v>516.29476644795682</v>
      </c>
      <c r="AD69">
        <f t="shared" si="21"/>
        <v>516.52591174944462</v>
      </c>
      <c r="AE69">
        <f>VLOOKUP(AU68,Sheet2!$E$6:$F$261,2,TRUE)</f>
        <v>502.2</v>
      </c>
      <c r="AF69">
        <f>VLOOKUP(AE69,Sheet3!A$52:B$77,2,TRUE)</f>
        <v>1</v>
      </c>
      <c r="AG69">
        <f t="shared" si="22"/>
        <v>0.12591174944464001</v>
      </c>
      <c r="AH69">
        <f t="shared" si="23"/>
        <v>1</v>
      </c>
      <c r="AI69">
        <f t="shared" si="38"/>
        <v>4500</v>
      </c>
      <c r="AJ69">
        <f t="shared" si="1"/>
        <v>1.55</v>
      </c>
      <c r="AK69">
        <f t="shared" si="6"/>
        <v>50.900075260729551</v>
      </c>
      <c r="AM69">
        <f t="shared" si="25"/>
        <v>-4.9740882505553827</v>
      </c>
      <c r="AN69">
        <f t="shared" si="26"/>
        <v>0</v>
      </c>
      <c r="AP69">
        <f t="shared" si="7"/>
        <v>1.55</v>
      </c>
      <c r="AQ69">
        <f>VLOOKUP(AE69,Sheet3!$K$52:$L$77,2,TRUE)</f>
        <v>1</v>
      </c>
      <c r="AR69">
        <f t="shared" si="8"/>
        <v>0</v>
      </c>
      <c r="AU69">
        <f t="shared" si="27"/>
        <v>4550.9000752607299</v>
      </c>
      <c r="AV69">
        <f t="shared" si="28"/>
        <v>319.09992473927014</v>
      </c>
      <c r="AW69">
        <f t="shared" si="29"/>
        <v>6.5929736516378128</v>
      </c>
      <c r="AX69">
        <f>VLOOKUP(AD69,Sheet2!$A$6:$B$262,2,TRUE)</f>
        <v>308.25</v>
      </c>
      <c r="AY69">
        <f t="shared" si="30"/>
        <v>2.1388397896635242E-2</v>
      </c>
      <c r="AZ69">
        <f t="shared" si="31"/>
        <v>516.54730014734128</v>
      </c>
      <c r="BB69">
        <f t="shared" si="16"/>
        <v>0.25253369938445758</v>
      </c>
    </row>
    <row r="70" spans="4:54" x14ac:dyDescent="0.55000000000000004">
      <c r="D70">
        <f t="shared" si="9"/>
        <v>900</v>
      </c>
      <c r="E70">
        <f t="shared" si="2"/>
        <v>15</v>
      </c>
      <c r="F70">
        <v>4890</v>
      </c>
      <c r="H70">
        <f t="shared" si="32"/>
        <v>1222.5</v>
      </c>
      <c r="J70">
        <f t="shared" si="33"/>
        <v>101.03305785123968</v>
      </c>
      <c r="K70">
        <f t="shared" si="17"/>
        <v>516.29476644795682</v>
      </c>
      <c r="L70">
        <f>VLOOKUP(V70, Sheet2!E$6:F$261,2,TRUE)</f>
        <v>502.2</v>
      </c>
      <c r="M70">
        <f>VLOOKUP(L70,Sheet3!A$52:B$77,2,TRUE)</f>
        <v>1</v>
      </c>
      <c r="N70">
        <f t="shared" si="3"/>
        <v>1.8947664479568402</v>
      </c>
      <c r="O70">
        <f t="shared" si="12"/>
        <v>1.494766447956863</v>
      </c>
      <c r="P70">
        <v>0</v>
      </c>
      <c r="Q70">
        <f t="shared" si="0"/>
        <v>2.2000000000000002</v>
      </c>
      <c r="R70">
        <f t="shared" si="18"/>
        <v>4217.3879082440772</v>
      </c>
      <c r="S70">
        <f t="shared" si="4"/>
        <v>2</v>
      </c>
      <c r="T70">
        <f t="shared" si="13"/>
        <v>511.70309383076216</v>
      </c>
      <c r="V70">
        <f t="shared" si="34"/>
        <v>4729.0910020748397</v>
      </c>
      <c r="W70">
        <f t="shared" si="35"/>
        <v>160.90899792516029</v>
      </c>
      <c r="X70">
        <f t="shared" si="15"/>
        <v>3.3245660728338904</v>
      </c>
      <c r="Y70">
        <f>VLOOKUP(K70,Sheet2!$A$6:$B$262,2,TRUE)</f>
        <v>306.3</v>
      </c>
      <c r="Z70">
        <f t="shared" si="36"/>
        <v>1.0853953878008131E-2</v>
      </c>
      <c r="AA70">
        <f t="shared" si="37"/>
        <v>516.30562040183486</v>
      </c>
      <c r="AD70">
        <f t="shared" si="21"/>
        <v>516.54730014734128</v>
      </c>
      <c r="AE70">
        <f>VLOOKUP(AU69,Sheet2!$E$6:$F$261,2,TRUE)</f>
        <v>502.2</v>
      </c>
      <c r="AF70">
        <f>VLOOKUP(AE70,Sheet3!A$52:B$77,2,TRUE)</f>
        <v>1</v>
      </c>
      <c r="AG70">
        <f t="shared" si="22"/>
        <v>0.14730014734129782</v>
      </c>
      <c r="AH70">
        <f t="shared" si="23"/>
        <v>1</v>
      </c>
      <c r="AI70">
        <f t="shared" si="38"/>
        <v>4500</v>
      </c>
      <c r="AJ70">
        <f t="shared" si="1"/>
        <v>1.55</v>
      </c>
      <c r="AK70">
        <f t="shared" si="6"/>
        <v>64.405626499168704</v>
      </c>
      <c r="AM70">
        <f t="shared" si="25"/>
        <v>-4.9526998526587249</v>
      </c>
      <c r="AN70">
        <f t="shared" si="26"/>
        <v>0</v>
      </c>
      <c r="AP70">
        <f t="shared" si="7"/>
        <v>1.55</v>
      </c>
      <c r="AQ70">
        <f>VLOOKUP(AE70,Sheet3!$K$52:$L$77,2,TRUE)</f>
        <v>1</v>
      </c>
      <c r="AR70">
        <f t="shared" si="8"/>
        <v>0</v>
      </c>
      <c r="AU70">
        <f t="shared" si="27"/>
        <v>4564.4056264991686</v>
      </c>
      <c r="AV70">
        <f t="shared" si="28"/>
        <v>325.59437350083135</v>
      </c>
      <c r="AW70">
        <f t="shared" si="29"/>
        <v>6.7271564772899044</v>
      </c>
      <c r="AX70">
        <f>VLOOKUP(AD70,Sheet2!$A$6:$B$262,2,TRUE)</f>
        <v>308.25</v>
      </c>
      <c r="AY70">
        <f t="shared" si="30"/>
        <v>2.1823703089342755E-2</v>
      </c>
      <c r="AZ70">
        <f t="shared" si="31"/>
        <v>516.56912385043063</v>
      </c>
      <c r="BB70">
        <f t="shared" si="16"/>
        <v>0.26350344859577035</v>
      </c>
    </row>
    <row r="71" spans="4:54" x14ac:dyDescent="0.55000000000000004">
      <c r="D71">
        <f t="shared" si="9"/>
        <v>915</v>
      </c>
      <c r="E71">
        <f t="shared" si="2"/>
        <v>15.25</v>
      </c>
      <c r="F71">
        <v>4910</v>
      </c>
      <c r="H71">
        <f t="shared" si="32"/>
        <v>1227.5</v>
      </c>
      <c r="J71">
        <f t="shared" si="33"/>
        <v>101.44628099173553</v>
      </c>
      <c r="K71">
        <f t="shared" si="17"/>
        <v>516.30562040183486</v>
      </c>
      <c r="L71">
        <f>VLOOKUP(V71, Sheet2!E$6:F$261,2,TRUE)</f>
        <v>502.2</v>
      </c>
      <c r="M71">
        <f>VLOOKUP(L71,Sheet3!A$52:B$77,2,TRUE)</f>
        <v>1</v>
      </c>
      <c r="N71">
        <f t="shared" si="3"/>
        <v>1.9056204018348808</v>
      </c>
      <c r="O71">
        <f t="shared" si="12"/>
        <v>1.5056204018349035</v>
      </c>
      <c r="P71">
        <v>0</v>
      </c>
      <c r="Q71">
        <f t="shared" si="0"/>
        <v>2.2999999999999998</v>
      </c>
      <c r="R71">
        <f t="shared" si="18"/>
        <v>4447.026994966036</v>
      </c>
      <c r="S71">
        <f t="shared" si="4"/>
        <v>2.1</v>
      </c>
      <c r="T71">
        <f t="shared" si="13"/>
        <v>543.15097932533251</v>
      </c>
      <c r="V71">
        <f t="shared" si="34"/>
        <v>4990.1779742913686</v>
      </c>
      <c r="W71">
        <f t="shared" si="35"/>
        <v>-80.177974291368628</v>
      </c>
      <c r="X71">
        <f t="shared" si="15"/>
        <v>-1.6565697167638145</v>
      </c>
      <c r="Y71">
        <f>VLOOKUP(K71,Sheet2!$A$6:$B$262,2,TRUE)</f>
        <v>306.95</v>
      </c>
      <c r="Z71">
        <f t="shared" si="36"/>
        <v>-5.3968715320534761E-3</v>
      </c>
      <c r="AA71">
        <f t="shared" si="37"/>
        <v>516.30022353030279</v>
      </c>
      <c r="AD71">
        <f t="shared" si="21"/>
        <v>516.56912385043063</v>
      </c>
      <c r="AE71">
        <f>VLOOKUP(AU70,Sheet2!$E$6:$F$261,2,TRUE)</f>
        <v>502.2</v>
      </c>
      <c r="AF71">
        <f>VLOOKUP(AE71,Sheet3!A$52:B$77,2,TRUE)</f>
        <v>1</v>
      </c>
      <c r="AG71">
        <f t="shared" si="22"/>
        <v>0.16912385043065115</v>
      </c>
      <c r="AH71">
        <f t="shared" si="23"/>
        <v>1</v>
      </c>
      <c r="AI71">
        <f t="shared" si="38"/>
        <v>4500</v>
      </c>
      <c r="AJ71">
        <f t="shared" si="1"/>
        <v>1.55</v>
      </c>
      <c r="AK71">
        <f t="shared" si="6"/>
        <v>79.236689723469482</v>
      </c>
      <c r="AM71">
        <f t="shared" si="25"/>
        <v>-4.9308761495693716</v>
      </c>
      <c r="AN71">
        <f t="shared" si="26"/>
        <v>0</v>
      </c>
      <c r="AP71">
        <f t="shared" si="7"/>
        <v>1.55</v>
      </c>
      <c r="AQ71">
        <f>VLOOKUP(AE71,Sheet3!$K$52:$L$77,2,TRUE)</f>
        <v>1</v>
      </c>
      <c r="AR71">
        <f t="shared" si="8"/>
        <v>0</v>
      </c>
      <c r="AU71">
        <f t="shared" si="27"/>
        <v>4579.2366897234697</v>
      </c>
      <c r="AV71">
        <f t="shared" si="28"/>
        <v>330.76331027653032</v>
      </c>
      <c r="AW71">
        <f t="shared" si="29"/>
        <v>6.8339526916638489</v>
      </c>
      <c r="AX71">
        <f>VLOOKUP(AD71,Sheet2!$A$6:$B$262,2,TRUE)</f>
        <v>308.25</v>
      </c>
      <c r="AY71">
        <f t="shared" si="30"/>
        <v>2.2170162827782152E-2</v>
      </c>
      <c r="AZ71">
        <f t="shared" si="31"/>
        <v>516.59129401325845</v>
      </c>
      <c r="BB71">
        <f t="shared" si="16"/>
        <v>0.29107048295566074</v>
      </c>
    </row>
    <row r="72" spans="4:54" x14ac:dyDescent="0.55000000000000004">
      <c r="D72">
        <f t="shared" si="9"/>
        <v>930</v>
      </c>
      <c r="E72">
        <f t="shared" si="2"/>
        <v>15.5</v>
      </c>
      <c r="F72">
        <v>4960</v>
      </c>
      <c r="H72">
        <f t="shared" si="32"/>
        <v>1240</v>
      </c>
      <c r="J72">
        <f t="shared" si="33"/>
        <v>102.47933884297521</v>
      </c>
      <c r="K72">
        <f t="shared" si="17"/>
        <v>516.30022353030279</v>
      </c>
      <c r="L72">
        <f>VLOOKUP(V72, Sheet2!E$6:F$261,2,TRUE)</f>
        <v>502.2</v>
      </c>
      <c r="M72">
        <f>VLOOKUP(L72,Sheet3!A$52:B$77,2,TRUE)</f>
        <v>1</v>
      </c>
      <c r="N72">
        <f t="shared" si="3"/>
        <v>1.9002235303028101</v>
      </c>
      <c r="O72">
        <f t="shared" si="12"/>
        <v>1.5002235303028328</v>
      </c>
      <c r="P72">
        <v>0</v>
      </c>
      <c r="Q72">
        <f t="shared" si="0"/>
        <v>2.2999999999999998</v>
      </c>
      <c r="R72">
        <f t="shared" si="18"/>
        <v>4428.1488651751579</v>
      </c>
      <c r="S72">
        <f t="shared" si="4"/>
        <v>2.1</v>
      </c>
      <c r="T72">
        <f t="shared" si="13"/>
        <v>540.23322428950735</v>
      </c>
      <c r="V72">
        <f t="shared" si="34"/>
        <v>4968.3820894646651</v>
      </c>
      <c r="W72">
        <f t="shared" si="35"/>
        <v>-8.3820894646651141</v>
      </c>
      <c r="X72">
        <f t="shared" si="15"/>
        <v>-0.17318366662531226</v>
      </c>
      <c r="Y72">
        <f>VLOOKUP(K72,Sheet2!$A$6:$B$262,2,TRUE)</f>
        <v>306.95</v>
      </c>
      <c r="Z72">
        <f t="shared" si="36"/>
        <v>-5.6420806849751513E-4</v>
      </c>
      <c r="AA72">
        <f t="shared" si="37"/>
        <v>516.29965932223433</v>
      </c>
      <c r="AD72">
        <f t="shared" si="21"/>
        <v>516.59129401325845</v>
      </c>
      <c r="AE72">
        <f>VLOOKUP(AU71,Sheet2!$E$6:$F$261,2,TRUE)</f>
        <v>502.2</v>
      </c>
      <c r="AF72">
        <f>VLOOKUP(AE72,Sheet3!A$52:B$77,2,TRUE)</f>
        <v>1</v>
      </c>
      <c r="AG72">
        <f t="shared" si="22"/>
        <v>0.19129401325847084</v>
      </c>
      <c r="AH72">
        <f t="shared" si="23"/>
        <v>1</v>
      </c>
      <c r="AI72">
        <f t="shared" si="38"/>
        <v>4500</v>
      </c>
      <c r="AJ72">
        <f t="shared" si="1"/>
        <v>1.55</v>
      </c>
      <c r="AK72">
        <f t="shared" si="6"/>
        <v>95.317162443240562</v>
      </c>
      <c r="AM72">
        <f t="shared" si="25"/>
        <v>-4.9087059867415519</v>
      </c>
      <c r="AN72">
        <f t="shared" si="26"/>
        <v>0</v>
      </c>
      <c r="AP72">
        <f t="shared" si="7"/>
        <v>1.55</v>
      </c>
      <c r="AQ72">
        <f>VLOOKUP(AE72,Sheet3!$K$52:$L$77,2,TRUE)</f>
        <v>1</v>
      </c>
      <c r="AR72">
        <f t="shared" si="8"/>
        <v>0</v>
      </c>
      <c r="AU72">
        <f t="shared" si="27"/>
        <v>4595.3171624432407</v>
      </c>
      <c r="AV72">
        <f t="shared" si="28"/>
        <v>364.6828375567593</v>
      </c>
      <c r="AW72">
        <f t="shared" si="29"/>
        <v>7.5347693710074228</v>
      </c>
      <c r="AX72">
        <f>VLOOKUP(AD72,Sheet2!$A$6:$B$262,2,TRUE)</f>
        <v>308.25</v>
      </c>
      <c r="AY72">
        <f t="shared" si="30"/>
        <v>2.4443696256309565E-2</v>
      </c>
      <c r="AZ72">
        <f t="shared" si="31"/>
        <v>516.61573770951475</v>
      </c>
      <c r="BB72">
        <f t="shared" si="16"/>
        <v>0.31607838728041315</v>
      </c>
    </row>
    <row r="73" spans="4:54" x14ac:dyDescent="0.55000000000000004">
      <c r="D73">
        <f t="shared" si="9"/>
        <v>945</v>
      </c>
      <c r="E73">
        <f t="shared" si="2"/>
        <v>15.75</v>
      </c>
      <c r="F73">
        <v>4980</v>
      </c>
      <c r="H73">
        <f t="shared" si="32"/>
        <v>1245</v>
      </c>
      <c r="J73">
        <f t="shared" si="33"/>
        <v>102.89256198347107</v>
      </c>
      <c r="K73">
        <f t="shared" si="17"/>
        <v>516.29965932223433</v>
      </c>
      <c r="L73">
        <f>VLOOKUP(V73, Sheet2!E$6:F$261,2,TRUE)</f>
        <v>502.2</v>
      </c>
      <c r="M73">
        <f>VLOOKUP(L73,Sheet3!A$52:B$77,2,TRUE)</f>
        <v>1</v>
      </c>
      <c r="N73">
        <f t="shared" si="3"/>
        <v>1.8996593222343563</v>
      </c>
      <c r="O73">
        <f t="shared" si="12"/>
        <v>1.499659322234379</v>
      </c>
      <c r="P73">
        <v>0</v>
      </c>
      <c r="Q73">
        <f t="shared" si="0"/>
        <v>2.2000000000000002</v>
      </c>
      <c r="R73">
        <f t="shared" si="18"/>
        <v>4233.7343540262609</v>
      </c>
      <c r="S73">
        <f t="shared" si="4"/>
        <v>2</v>
      </c>
      <c r="T73">
        <f t="shared" si="13"/>
        <v>514.21761372960987</v>
      </c>
      <c r="V73">
        <f t="shared" si="34"/>
        <v>4747.951967755871</v>
      </c>
      <c r="W73">
        <f t="shared" si="35"/>
        <v>232.04803224412899</v>
      </c>
      <c r="X73">
        <f t="shared" si="15"/>
        <v>4.7943808314902681</v>
      </c>
      <c r="Y73">
        <f>VLOOKUP(K73,Sheet2!$A$6:$B$262,2,TRUE)</f>
        <v>306.3</v>
      </c>
      <c r="Z73">
        <f t="shared" si="36"/>
        <v>1.56525655615092E-2</v>
      </c>
      <c r="AA73">
        <f t="shared" si="37"/>
        <v>516.31531188779581</v>
      </c>
      <c r="AD73">
        <f t="shared" si="21"/>
        <v>516.61573770951475</v>
      </c>
      <c r="AE73">
        <f>VLOOKUP(AU72,Sheet2!$E$6:$F$261,2,TRUE)</f>
        <v>502.2</v>
      </c>
      <c r="AF73">
        <f>VLOOKUP(AE73,Sheet3!A$52:B$77,2,TRUE)</f>
        <v>1</v>
      </c>
      <c r="AG73">
        <f t="shared" si="22"/>
        <v>0.21573770951476945</v>
      </c>
      <c r="AH73">
        <f t="shared" si="23"/>
        <v>1</v>
      </c>
      <c r="AI73">
        <f t="shared" si="38"/>
        <v>4500</v>
      </c>
      <c r="AJ73">
        <f t="shared" si="1"/>
        <v>1.55</v>
      </c>
      <c r="AK73">
        <f t="shared" si="6"/>
        <v>114.15846815680547</v>
      </c>
      <c r="AM73">
        <f t="shared" si="25"/>
        <v>-4.8842622904852533</v>
      </c>
      <c r="AN73">
        <f t="shared" si="26"/>
        <v>0</v>
      </c>
      <c r="AP73">
        <f t="shared" si="7"/>
        <v>1.55</v>
      </c>
      <c r="AQ73">
        <f>VLOOKUP(AE73,Sheet3!$K$52:$L$77,2,TRUE)</f>
        <v>1</v>
      </c>
      <c r="AR73">
        <f t="shared" si="8"/>
        <v>0</v>
      </c>
      <c r="AU73">
        <f t="shared" si="27"/>
        <v>4614.1584681568056</v>
      </c>
      <c r="AV73">
        <f t="shared" si="28"/>
        <v>365.84153184319439</v>
      </c>
      <c r="AW73">
        <f t="shared" si="29"/>
        <v>7.55870933560319</v>
      </c>
      <c r="AX73">
        <f>VLOOKUP(AD73,Sheet2!$A$6:$B$262,2,TRUE)</f>
        <v>308.89999999999998</v>
      </c>
      <c r="AY73">
        <f t="shared" si="30"/>
        <v>2.4469761526718002E-2</v>
      </c>
      <c r="AZ73">
        <f t="shared" si="31"/>
        <v>516.64020747104144</v>
      </c>
      <c r="BB73">
        <f t="shared" si="16"/>
        <v>0.3248955832456204</v>
      </c>
    </row>
    <row r="74" spans="4:54" x14ac:dyDescent="0.55000000000000004">
      <c r="D74">
        <f t="shared" si="9"/>
        <v>960</v>
      </c>
      <c r="E74">
        <f t="shared" si="2"/>
        <v>16</v>
      </c>
      <c r="F74">
        <v>5000</v>
      </c>
      <c r="H74">
        <f t="shared" si="32"/>
        <v>1250</v>
      </c>
      <c r="J74">
        <f t="shared" si="33"/>
        <v>103.30578512396694</v>
      </c>
      <c r="K74">
        <f t="shared" si="17"/>
        <v>516.31531188779581</v>
      </c>
      <c r="L74">
        <f>VLOOKUP(V74, Sheet2!E$6:F$261,2,TRUE)</f>
        <v>503.2</v>
      </c>
      <c r="M74">
        <f>VLOOKUP(L74,Sheet3!A$52:B$77,2,TRUE)</f>
        <v>1</v>
      </c>
      <c r="N74">
        <f t="shared" si="3"/>
        <v>1.9153118877958377</v>
      </c>
      <c r="O74">
        <f t="shared" si="12"/>
        <v>1.5153118877958605</v>
      </c>
      <c r="P74">
        <v>0</v>
      </c>
      <c r="Q74">
        <f t="shared" ref="Q74:Q137" si="39">VLOOKUP(N74,$A$8:$B$28,2,TRUE)</f>
        <v>2.2999999999999998</v>
      </c>
      <c r="R74">
        <f t="shared" si="18"/>
        <v>4480.9947122149561</v>
      </c>
      <c r="S74">
        <f t="shared" si="4"/>
        <v>2.1</v>
      </c>
      <c r="T74">
        <f t="shared" si="13"/>
        <v>548.4036995786505</v>
      </c>
      <c r="V74">
        <f t="shared" si="34"/>
        <v>5029.398411793607</v>
      </c>
      <c r="W74">
        <f t="shared" si="35"/>
        <v>-29.398411793607011</v>
      </c>
      <c r="X74">
        <f t="shared" si="15"/>
        <v>-0.60740520234725226</v>
      </c>
      <c r="Y74">
        <f>VLOOKUP(K74,Sheet2!$A$6:$B$262,2,TRUE)</f>
        <v>306.95</v>
      </c>
      <c r="Z74">
        <f t="shared" si="36"/>
        <v>-1.97884086120623E-3</v>
      </c>
      <c r="AA74">
        <f t="shared" si="37"/>
        <v>516.31333304693464</v>
      </c>
      <c r="AD74">
        <f t="shared" si="21"/>
        <v>516.64020747104144</v>
      </c>
      <c r="AE74">
        <f>VLOOKUP(AU73,Sheet2!$E$6:$F$261,2,TRUE)</f>
        <v>502.2</v>
      </c>
      <c r="AF74">
        <f>VLOOKUP(AE74,Sheet3!A$52:B$77,2,TRUE)</f>
        <v>1</v>
      </c>
      <c r="AG74">
        <f t="shared" si="22"/>
        <v>0.24020747104145812</v>
      </c>
      <c r="AH74">
        <f t="shared" si="23"/>
        <v>1</v>
      </c>
      <c r="AI74">
        <f t="shared" si="38"/>
        <v>4500</v>
      </c>
      <c r="AJ74">
        <f t="shared" ref="AJ74:AJ137" si="40">VLOOKUP(AG74,$A$8:$B$28,2,TRUE)</f>
        <v>1.55</v>
      </c>
      <c r="AK74">
        <f t="shared" si="6"/>
        <v>134.12162406165285</v>
      </c>
      <c r="AM74">
        <f t="shared" si="25"/>
        <v>-4.8597925289585646</v>
      </c>
      <c r="AN74">
        <f t="shared" si="26"/>
        <v>0</v>
      </c>
      <c r="AP74">
        <f t="shared" si="7"/>
        <v>1.55</v>
      </c>
      <c r="AQ74">
        <f>VLOOKUP(AE74,Sheet3!$K$52:$L$77,2,TRUE)</f>
        <v>1</v>
      </c>
      <c r="AR74">
        <f t="shared" si="8"/>
        <v>0</v>
      </c>
      <c r="AU74">
        <f t="shared" si="27"/>
        <v>4634.1216240616532</v>
      </c>
      <c r="AV74">
        <f t="shared" si="28"/>
        <v>365.87837593834684</v>
      </c>
      <c r="AW74">
        <f t="shared" si="29"/>
        <v>7.5594705772385717</v>
      </c>
      <c r="AX74">
        <f>VLOOKUP(AD74,Sheet2!$A$6:$B$262,2,TRUE)</f>
        <v>308.89999999999998</v>
      </c>
      <c r="AY74">
        <f t="shared" si="30"/>
        <v>2.4472225889409428E-2</v>
      </c>
      <c r="AZ74">
        <f t="shared" si="31"/>
        <v>516.66467969693088</v>
      </c>
      <c r="BB74">
        <f t="shared" si="16"/>
        <v>0.35134664999623055</v>
      </c>
    </row>
    <row r="75" spans="4:54" x14ac:dyDescent="0.55000000000000004">
      <c r="D75">
        <f t="shared" si="9"/>
        <v>975</v>
      </c>
      <c r="E75">
        <f t="shared" ref="E75:E138" si="41">+D75/60</f>
        <v>16.25</v>
      </c>
      <c r="F75">
        <v>5040</v>
      </c>
      <c r="H75">
        <f t="shared" si="32"/>
        <v>1260</v>
      </c>
      <c r="J75">
        <f t="shared" si="33"/>
        <v>104.13223140495867</v>
      </c>
      <c r="K75">
        <f t="shared" si="17"/>
        <v>516.31333304693464</v>
      </c>
      <c r="L75">
        <f>VLOOKUP(V75, Sheet2!E$6:F$261,2,TRUE)</f>
        <v>503.2</v>
      </c>
      <c r="M75">
        <f>VLOOKUP(L75,Sheet3!A$52:B$77,2,TRUE)</f>
        <v>1</v>
      </c>
      <c r="N75">
        <f t="shared" ref="N75:N105" si="42">+(K75-J$3)</f>
        <v>1.9133330469346674</v>
      </c>
      <c r="O75">
        <f t="shared" si="12"/>
        <v>1.5133330469346902</v>
      </c>
      <c r="P75">
        <v>0</v>
      </c>
      <c r="Q75">
        <f t="shared" si="39"/>
        <v>2.2999999999999998</v>
      </c>
      <c r="R75">
        <f t="shared" si="18"/>
        <v>4474.0520690027852</v>
      </c>
      <c r="S75">
        <f t="shared" ref="S75:S138" si="43">VLOOKUP(O75,$A$8:$B$28,2,TRUE)</f>
        <v>2.1</v>
      </c>
      <c r="T75">
        <f t="shared" si="13"/>
        <v>547.32981245704207</v>
      </c>
      <c r="V75">
        <f t="shared" si="34"/>
        <v>5021.3818814598271</v>
      </c>
      <c r="W75">
        <f t="shared" si="35"/>
        <v>18.618118540172873</v>
      </c>
      <c r="X75">
        <f t="shared" si="15"/>
        <v>0.3846718706647288</v>
      </c>
      <c r="Y75">
        <f>VLOOKUP(K75,Sheet2!$A$6:$B$262,2,TRUE)</f>
        <v>306.95</v>
      </c>
      <c r="Z75">
        <f t="shared" si="36"/>
        <v>1.2532069414065118E-3</v>
      </c>
      <c r="AA75">
        <f t="shared" si="37"/>
        <v>516.31458625387609</v>
      </c>
      <c r="AD75">
        <f t="shared" si="21"/>
        <v>516.66467969693088</v>
      </c>
      <c r="AE75">
        <f>VLOOKUP(AU74,Sheet2!$E$6:$F$261,2,TRUE)</f>
        <v>502.2</v>
      </c>
      <c r="AF75">
        <f>VLOOKUP(AE75,Sheet3!A$52:B$77,2,TRUE)</f>
        <v>1</v>
      </c>
      <c r="AG75">
        <f t="shared" si="22"/>
        <v>0.26467969693089799</v>
      </c>
      <c r="AH75">
        <f t="shared" si="23"/>
        <v>1</v>
      </c>
      <c r="AI75">
        <f t="shared" si="38"/>
        <v>4500</v>
      </c>
      <c r="AJ75">
        <f t="shared" si="40"/>
        <v>1.55</v>
      </c>
      <c r="AK75">
        <f t="shared" ref="AK75:AK138" si="44">+AJ75*$AD$3*POWER(AG75,1.5)*AF75</f>
        <v>155.13149588699397</v>
      </c>
      <c r="AM75">
        <f t="shared" si="25"/>
        <v>-4.8353203030691247</v>
      </c>
      <c r="AN75">
        <f t="shared" si="26"/>
        <v>0</v>
      </c>
      <c r="AP75">
        <f t="shared" ref="AP75:AP138" si="45">+VLOOKUP(AM75,$A$8:$B$28,2,TRUE)</f>
        <v>1.55</v>
      </c>
      <c r="AQ75">
        <f>VLOOKUP(AE75,Sheet3!$K$52:$L$77,2,TRUE)</f>
        <v>1</v>
      </c>
      <c r="AR75">
        <f t="shared" ref="AR75:AR138" si="46">+AP75*$AH$3*POWER(AN75,1.5)*AQ75</f>
        <v>0</v>
      </c>
      <c r="AU75">
        <f t="shared" si="27"/>
        <v>4655.1314958869943</v>
      </c>
      <c r="AV75">
        <f t="shared" si="28"/>
        <v>384.86850411300566</v>
      </c>
      <c r="AW75">
        <f t="shared" si="29"/>
        <v>7.9518285973761502</v>
      </c>
      <c r="AX75">
        <f>VLOOKUP(AD75,Sheet2!$A$6:$B$262,2,TRUE)</f>
        <v>308.89999999999998</v>
      </c>
      <c r="AY75">
        <f t="shared" si="30"/>
        <v>2.5742404005749921E-2</v>
      </c>
      <c r="AZ75">
        <f t="shared" si="31"/>
        <v>516.69042210093664</v>
      </c>
      <c r="BB75">
        <f t="shared" si="16"/>
        <v>0.37583584706055717</v>
      </c>
    </row>
    <row r="76" spans="4:54" x14ac:dyDescent="0.55000000000000004">
      <c r="D76">
        <f t="shared" ref="D76:D139" si="47">+D75+15</f>
        <v>990</v>
      </c>
      <c r="E76">
        <f t="shared" si="41"/>
        <v>16.5</v>
      </c>
      <c r="F76">
        <v>5070</v>
      </c>
      <c r="H76">
        <f t="shared" si="32"/>
        <v>1267.5</v>
      </c>
      <c r="J76">
        <f t="shared" si="33"/>
        <v>104.75206611570248</v>
      </c>
      <c r="K76">
        <f t="shared" si="17"/>
        <v>516.31458625387609</v>
      </c>
      <c r="L76">
        <f>VLOOKUP(V76, Sheet2!E$6:F$261,2,TRUE)</f>
        <v>503.2</v>
      </c>
      <c r="M76">
        <f>VLOOKUP(L76,Sheet3!A$52:B$77,2,TRUE)</f>
        <v>1</v>
      </c>
      <c r="N76">
        <f t="shared" si="42"/>
        <v>1.9145862538761094</v>
      </c>
      <c r="O76">
        <f t="shared" ref="O76:O105" si="48">+K76-O$3</f>
        <v>1.5145862538761321</v>
      </c>
      <c r="P76">
        <v>0</v>
      </c>
      <c r="Q76">
        <f t="shared" si="39"/>
        <v>2.2999999999999998</v>
      </c>
      <c r="R76">
        <f t="shared" si="18"/>
        <v>4478.4484529445572</v>
      </c>
      <c r="S76">
        <f t="shared" si="43"/>
        <v>2.1</v>
      </c>
      <c r="T76">
        <f t="shared" ref="T76:T139" si="49">S76*L$3*POWER(O76,1.5)*M75</f>
        <v>548.00982751310914</v>
      </c>
      <c r="V76">
        <f t="shared" si="34"/>
        <v>5026.4582804576667</v>
      </c>
      <c r="W76">
        <f t="shared" si="35"/>
        <v>43.54171954233334</v>
      </c>
      <c r="X76">
        <f t="shared" ref="X76:X139" si="50">+W76*0.25*3600/43560</f>
        <v>0.89962230459366399</v>
      </c>
      <c r="Y76">
        <f>VLOOKUP(K76,Sheet2!$A$6:$B$262,2,TRUE)</f>
        <v>306.95</v>
      </c>
      <c r="Z76">
        <f t="shared" si="36"/>
        <v>2.9308431490264342E-3</v>
      </c>
      <c r="AA76">
        <f t="shared" si="37"/>
        <v>516.31751709702507</v>
      </c>
      <c r="AD76">
        <f t="shared" si="21"/>
        <v>516.69042210093664</v>
      </c>
      <c r="AE76">
        <f>VLOOKUP(AU75,Sheet2!$E$6:$F$261,2,TRUE)</f>
        <v>502.2</v>
      </c>
      <c r="AF76">
        <f>VLOOKUP(AE76,Sheet3!A$52:B$77,2,TRUE)</f>
        <v>1</v>
      </c>
      <c r="AG76">
        <f t="shared" si="22"/>
        <v>0.29042210093666654</v>
      </c>
      <c r="AH76">
        <f t="shared" si="23"/>
        <v>1</v>
      </c>
      <c r="AI76">
        <f t="shared" si="38"/>
        <v>4500</v>
      </c>
      <c r="AJ76">
        <f t="shared" si="40"/>
        <v>1.55</v>
      </c>
      <c r="AK76">
        <f t="shared" si="44"/>
        <v>178.30500399099918</v>
      </c>
      <c r="AM76">
        <f t="shared" si="25"/>
        <v>-4.8095778990633562</v>
      </c>
      <c r="AN76">
        <f t="shared" si="26"/>
        <v>0</v>
      </c>
      <c r="AP76">
        <f t="shared" si="45"/>
        <v>1.55</v>
      </c>
      <c r="AQ76">
        <f>VLOOKUP(AE76,Sheet3!$K$52:$L$77,2,TRUE)</f>
        <v>1</v>
      </c>
      <c r="AR76">
        <f t="shared" si="46"/>
        <v>0</v>
      </c>
      <c r="AU76">
        <f t="shared" si="27"/>
        <v>4678.3050039909995</v>
      </c>
      <c r="AV76">
        <f t="shared" si="28"/>
        <v>391.69499600900053</v>
      </c>
      <c r="AW76">
        <f t="shared" si="29"/>
        <v>8.0928718183677795</v>
      </c>
      <c r="AX76">
        <f>VLOOKUP(AD76,Sheet2!$A$6:$B$262,2,TRUE)</f>
        <v>308.89999999999998</v>
      </c>
      <c r="AY76">
        <f t="shared" si="30"/>
        <v>2.6199002325567433E-2</v>
      </c>
      <c r="AZ76">
        <f t="shared" si="31"/>
        <v>516.71662110326224</v>
      </c>
      <c r="BB76">
        <f t="shared" ref="BB76:BB139" si="51">+AZ76-AA76</f>
        <v>0.39910400623716669</v>
      </c>
    </row>
    <row r="77" spans="4:54" x14ac:dyDescent="0.55000000000000004">
      <c r="D77">
        <f t="shared" si="47"/>
        <v>1005</v>
      </c>
      <c r="E77">
        <f t="shared" si="41"/>
        <v>16.75</v>
      </c>
      <c r="F77">
        <v>5110</v>
      </c>
      <c r="H77">
        <f t="shared" si="32"/>
        <v>1277.5</v>
      </c>
      <c r="J77">
        <f t="shared" si="33"/>
        <v>105.57851239669421</v>
      </c>
      <c r="K77">
        <f t="shared" ref="K77:K105" si="52">+AA76</f>
        <v>516.31751709702507</v>
      </c>
      <c r="L77">
        <f>VLOOKUP(V77, Sheet2!E$6:F$261,2,TRUE)</f>
        <v>503.2</v>
      </c>
      <c r="M77">
        <f>VLOOKUP(L77,Sheet3!A$52:B$77,2,TRUE)</f>
        <v>1</v>
      </c>
      <c r="N77">
        <f t="shared" si="42"/>
        <v>1.9175170970250974</v>
      </c>
      <c r="O77">
        <f t="shared" si="48"/>
        <v>1.5175170970251202</v>
      </c>
      <c r="P77">
        <v>0</v>
      </c>
      <c r="Q77">
        <f t="shared" si="39"/>
        <v>2.2999999999999998</v>
      </c>
      <c r="R77">
        <f t="shared" ref="R77:R140" si="53">+Q77*H$3*POWER(N77,1.5)*M76</f>
        <v>4488.7357814690622</v>
      </c>
      <c r="S77">
        <f t="shared" si="43"/>
        <v>2.1</v>
      </c>
      <c r="T77">
        <f t="shared" si="49"/>
        <v>549.60125975208041</v>
      </c>
      <c r="V77">
        <f t="shared" si="34"/>
        <v>5038.3370412211425</v>
      </c>
      <c r="W77">
        <f t="shared" si="35"/>
        <v>71.662958778857501</v>
      </c>
      <c r="X77">
        <f t="shared" si="50"/>
        <v>1.4806396441912706</v>
      </c>
      <c r="Y77">
        <f>VLOOKUP(K77,Sheet2!$A$6:$B$262,2,TRUE)</f>
        <v>306.95</v>
      </c>
      <c r="Z77">
        <f t="shared" si="36"/>
        <v>4.8237160586130333E-3</v>
      </c>
      <c r="AA77">
        <f t="shared" si="37"/>
        <v>516.32234081308366</v>
      </c>
      <c r="AD77">
        <f t="shared" ref="AD77:AD140" si="54">+AZ76</f>
        <v>516.71662110326224</v>
      </c>
      <c r="AE77">
        <f>VLOOKUP(AU76,Sheet2!$E$6:$F$261,2,TRUE)</f>
        <v>502.2</v>
      </c>
      <c r="AF77">
        <f>VLOOKUP(AE77,Sheet3!A$52:B$77,2,TRUE)</f>
        <v>1</v>
      </c>
      <c r="AG77">
        <f t="shared" ref="AG77:AG140" si="55">+AD77-$AF$3</f>
        <v>0.31662110326226411</v>
      </c>
      <c r="AH77">
        <f t="shared" ref="AH77:AH140" si="56">VLOOKUP(F77, $AM$3:$AN$5,2,TRUE)</f>
        <v>1</v>
      </c>
      <c r="AI77">
        <f t="shared" si="38"/>
        <v>4500</v>
      </c>
      <c r="AJ77">
        <f t="shared" si="40"/>
        <v>1.55</v>
      </c>
      <c r="AK77">
        <f t="shared" si="44"/>
        <v>202.96858500160621</v>
      </c>
      <c r="AM77">
        <f t="shared" ref="AM77:AM140" si="57">+AD77-$AO$3</f>
        <v>-4.7833788967377586</v>
      </c>
      <c r="AN77">
        <f t="shared" ref="AN77:AN140" si="58">+VLOOKUP(AM77,$AQ$3:$AR$5,2,TRUE)</f>
        <v>0</v>
      </c>
      <c r="AP77">
        <f t="shared" si="45"/>
        <v>1.55</v>
      </c>
      <c r="AQ77">
        <f>VLOOKUP(AE77,Sheet3!$K$52:$L$77,2,TRUE)</f>
        <v>1</v>
      </c>
      <c r="AR77">
        <f t="shared" si="46"/>
        <v>0</v>
      </c>
      <c r="AU77">
        <f t="shared" ref="AU77:AU140" si="59">+AI77+AK77+AR77</f>
        <v>4702.9685850016058</v>
      </c>
      <c r="AV77">
        <f t="shared" ref="AV77:AV140" si="60">+F77-AU77</f>
        <v>407.03141499839421</v>
      </c>
      <c r="AW77">
        <f t="shared" ref="AW77:AW140" si="61">+AV77*0.25*3600/43560</f>
        <v>8.409739979305666</v>
      </c>
      <c r="AX77">
        <f>VLOOKUP(AD77,Sheet2!$A$6:$B$262,2,TRUE)</f>
        <v>309.55</v>
      </c>
      <c r="AY77">
        <f t="shared" ref="AY77:AY140" si="62">+AW77/AX77</f>
        <v>2.7167630364418237E-2</v>
      </c>
      <c r="AZ77">
        <f t="shared" ref="AZ77:AZ140" si="63">+AD77+AY77</f>
        <v>516.74378873362662</v>
      </c>
      <c r="BB77">
        <f t="shared" si="51"/>
        <v>0.42144792054295976</v>
      </c>
    </row>
    <row r="78" spans="4:54" x14ac:dyDescent="0.55000000000000004">
      <c r="D78">
        <f t="shared" si="47"/>
        <v>1020</v>
      </c>
      <c r="E78">
        <f t="shared" si="41"/>
        <v>17</v>
      </c>
      <c r="F78">
        <v>5130</v>
      </c>
      <c r="H78">
        <f t="shared" si="32"/>
        <v>1282.5</v>
      </c>
      <c r="J78">
        <f t="shared" si="33"/>
        <v>105.99173553719008</v>
      </c>
      <c r="K78">
        <f t="shared" si="52"/>
        <v>516.32234081308366</v>
      </c>
      <c r="L78">
        <f>VLOOKUP(V78, Sheet2!E$6:F$261,2,TRUE)</f>
        <v>503.2</v>
      </c>
      <c r="M78">
        <f>VLOOKUP(L78,Sheet3!A$52:B$77,2,TRUE)</f>
        <v>1</v>
      </c>
      <c r="N78">
        <f t="shared" si="42"/>
        <v>1.9223408130836788</v>
      </c>
      <c r="O78">
        <f t="shared" si="48"/>
        <v>1.5223408130837015</v>
      </c>
      <c r="P78">
        <v>0</v>
      </c>
      <c r="Q78">
        <f t="shared" si="39"/>
        <v>2.2999999999999998</v>
      </c>
      <c r="R78">
        <f t="shared" si="53"/>
        <v>4505.6842601157541</v>
      </c>
      <c r="S78">
        <f t="shared" si="43"/>
        <v>2.1</v>
      </c>
      <c r="T78">
        <f t="shared" si="49"/>
        <v>552.22385894903687</v>
      </c>
      <c r="V78">
        <f t="shared" si="34"/>
        <v>5057.9081190647912</v>
      </c>
      <c r="W78">
        <f t="shared" si="35"/>
        <v>72.091880935208792</v>
      </c>
      <c r="X78">
        <f t="shared" si="50"/>
        <v>1.4895016722150576</v>
      </c>
      <c r="Y78">
        <f>VLOOKUP(K78,Sheet2!$A$6:$B$262,2,TRUE)</f>
        <v>306.95</v>
      </c>
      <c r="Z78">
        <f t="shared" si="36"/>
        <v>4.8525873015639607E-3</v>
      </c>
      <c r="AA78">
        <f t="shared" si="37"/>
        <v>516.32719340038523</v>
      </c>
      <c r="AD78">
        <f t="shared" si="54"/>
        <v>516.74378873362662</v>
      </c>
      <c r="AE78">
        <f>VLOOKUP(AU77,Sheet2!$E$6:$F$261,2,TRUE)</f>
        <v>502.2</v>
      </c>
      <c r="AF78">
        <f>VLOOKUP(AE78,Sheet3!A$52:B$77,2,TRUE)</f>
        <v>1</v>
      </c>
      <c r="AG78">
        <f t="shared" si="55"/>
        <v>0.34378873362663853</v>
      </c>
      <c r="AH78">
        <f t="shared" si="56"/>
        <v>1</v>
      </c>
      <c r="AI78">
        <f t="shared" si="38"/>
        <v>4500</v>
      </c>
      <c r="AJ78">
        <f t="shared" si="40"/>
        <v>1.55</v>
      </c>
      <c r="AK78">
        <f t="shared" si="44"/>
        <v>229.64473747209814</v>
      </c>
      <c r="AM78">
        <f t="shared" si="57"/>
        <v>-4.7562112663733842</v>
      </c>
      <c r="AN78">
        <f t="shared" si="58"/>
        <v>0</v>
      </c>
      <c r="AP78">
        <f t="shared" si="45"/>
        <v>1.55</v>
      </c>
      <c r="AQ78">
        <f>VLOOKUP(AE78,Sheet3!$K$52:$L$77,2,TRUE)</f>
        <v>1</v>
      </c>
      <c r="AR78">
        <f t="shared" si="46"/>
        <v>0</v>
      </c>
      <c r="AU78">
        <f t="shared" si="59"/>
        <v>4729.6447374720983</v>
      </c>
      <c r="AV78">
        <f t="shared" si="60"/>
        <v>400.35526252790169</v>
      </c>
      <c r="AW78">
        <f t="shared" si="61"/>
        <v>8.2718029447913572</v>
      </c>
      <c r="AX78">
        <f>VLOOKUP(AD78,Sheet2!$A$6:$B$262,2,TRUE)</f>
        <v>309.55</v>
      </c>
      <c r="AY78">
        <f t="shared" si="62"/>
        <v>2.6722025342566166E-2</v>
      </c>
      <c r="AZ78">
        <f t="shared" si="63"/>
        <v>516.77051075896918</v>
      </c>
      <c r="BB78">
        <f t="shared" si="51"/>
        <v>0.44331735858395405</v>
      </c>
    </row>
    <row r="79" spans="4:54" x14ac:dyDescent="0.55000000000000004">
      <c r="D79">
        <f t="shared" si="47"/>
        <v>1035</v>
      </c>
      <c r="E79">
        <f t="shared" si="41"/>
        <v>17.25</v>
      </c>
      <c r="F79">
        <v>5170</v>
      </c>
      <c r="H79">
        <f t="shared" si="32"/>
        <v>1292.5</v>
      </c>
      <c r="J79">
        <f t="shared" si="33"/>
        <v>106.81818181818181</v>
      </c>
      <c r="K79">
        <f t="shared" si="52"/>
        <v>516.32719340038523</v>
      </c>
      <c r="L79">
        <f>VLOOKUP(V79, Sheet2!E$6:F$261,2,TRUE)</f>
        <v>503.2</v>
      </c>
      <c r="M79">
        <f>VLOOKUP(L79,Sheet3!A$52:B$77,2,TRUE)</f>
        <v>1</v>
      </c>
      <c r="N79">
        <f t="shared" si="42"/>
        <v>1.9271934003852493</v>
      </c>
      <c r="O79">
        <f t="shared" si="48"/>
        <v>1.5271934003852721</v>
      </c>
      <c r="P79">
        <v>0</v>
      </c>
      <c r="Q79">
        <f t="shared" si="39"/>
        <v>2.2999999999999998</v>
      </c>
      <c r="R79">
        <f t="shared" si="53"/>
        <v>4522.7556490499437</v>
      </c>
      <c r="S79">
        <f t="shared" si="43"/>
        <v>2.1</v>
      </c>
      <c r="T79">
        <f t="shared" si="49"/>
        <v>554.8663508098814</v>
      </c>
      <c r="V79">
        <f t="shared" si="34"/>
        <v>5077.6219998598253</v>
      </c>
      <c r="W79">
        <f t="shared" si="35"/>
        <v>92.378000140174663</v>
      </c>
      <c r="X79">
        <f t="shared" si="50"/>
        <v>1.9086363665325345</v>
      </c>
      <c r="Y79">
        <f>VLOOKUP(K79,Sheet2!$A$6:$B$262,2,TRUE)</f>
        <v>306.95</v>
      </c>
      <c r="Z79">
        <f t="shared" si="36"/>
        <v>6.2180692833768841E-3</v>
      </c>
      <c r="AA79">
        <f t="shared" si="37"/>
        <v>516.33341146966859</v>
      </c>
      <c r="AD79">
        <f t="shared" si="54"/>
        <v>516.77051075896918</v>
      </c>
      <c r="AE79">
        <f>VLOOKUP(AU78,Sheet2!$E$6:$F$261,2,TRUE)</f>
        <v>502.2</v>
      </c>
      <c r="AF79">
        <f>VLOOKUP(AE79,Sheet3!A$52:B$77,2,TRUE)</f>
        <v>1</v>
      </c>
      <c r="AG79">
        <f t="shared" si="55"/>
        <v>0.37051075896920338</v>
      </c>
      <c r="AH79">
        <f t="shared" si="56"/>
        <v>1</v>
      </c>
      <c r="AI79">
        <f t="shared" si="38"/>
        <v>4500</v>
      </c>
      <c r="AJ79">
        <f t="shared" si="40"/>
        <v>1.55</v>
      </c>
      <c r="AK79">
        <f t="shared" si="44"/>
        <v>256.93322769527424</v>
      </c>
      <c r="AM79">
        <f t="shared" si="57"/>
        <v>-4.7294892410308194</v>
      </c>
      <c r="AN79">
        <f t="shared" si="58"/>
        <v>0</v>
      </c>
      <c r="AP79">
        <f t="shared" si="45"/>
        <v>1.55</v>
      </c>
      <c r="AQ79">
        <f>VLOOKUP(AE79,Sheet3!$K$52:$L$77,2,TRUE)</f>
        <v>1</v>
      </c>
      <c r="AR79">
        <f t="shared" si="46"/>
        <v>0</v>
      </c>
      <c r="AU79">
        <f t="shared" si="59"/>
        <v>4756.9332276952746</v>
      </c>
      <c r="AV79">
        <f t="shared" si="60"/>
        <v>413.06677230472542</v>
      </c>
      <c r="AW79">
        <f t="shared" si="61"/>
        <v>8.5344374443125091</v>
      </c>
      <c r="AX79">
        <f>VLOOKUP(AD79,Sheet2!$A$6:$B$262,2,TRUE)</f>
        <v>309.55</v>
      </c>
      <c r="AY79">
        <f t="shared" si="62"/>
        <v>2.7570465011508671E-2</v>
      </c>
      <c r="AZ79">
        <f t="shared" si="63"/>
        <v>516.79808122398072</v>
      </c>
      <c r="BB79">
        <f t="shared" si="51"/>
        <v>0.46466975431212632</v>
      </c>
    </row>
    <row r="80" spans="4:54" x14ac:dyDescent="0.55000000000000004">
      <c r="D80">
        <f t="shared" si="47"/>
        <v>1050</v>
      </c>
      <c r="E80">
        <f t="shared" si="41"/>
        <v>17.5</v>
      </c>
      <c r="F80">
        <v>5200</v>
      </c>
      <c r="H80">
        <f t="shared" si="32"/>
        <v>1300</v>
      </c>
      <c r="J80">
        <f t="shared" si="33"/>
        <v>107.43801652892562</v>
      </c>
      <c r="K80">
        <f t="shared" si="52"/>
        <v>516.33341146966859</v>
      </c>
      <c r="L80">
        <f>VLOOKUP(V80, Sheet2!E$6:F$261,2,TRUE)</f>
        <v>503.2</v>
      </c>
      <c r="M80">
        <f>VLOOKUP(L80,Sheet3!A$52:B$77,2,TRUE)</f>
        <v>1</v>
      </c>
      <c r="N80">
        <f t="shared" si="42"/>
        <v>1.9334114696686129</v>
      </c>
      <c r="O80">
        <f t="shared" si="48"/>
        <v>1.5334114696686356</v>
      </c>
      <c r="P80">
        <v>0</v>
      </c>
      <c r="Q80">
        <f t="shared" si="39"/>
        <v>2.2999999999999998</v>
      </c>
      <c r="R80">
        <f t="shared" si="53"/>
        <v>4544.6622311352894</v>
      </c>
      <c r="S80">
        <f t="shared" si="43"/>
        <v>2.1</v>
      </c>
      <c r="T80">
        <f t="shared" si="49"/>
        <v>558.25856062318746</v>
      </c>
      <c r="V80">
        <f t="shared" si="34"/>
        <v>5102.9207917584772</v>
      </c>
      <c r="W80">
        <f t="shared" si="35"/>
        <v>97.079208241522792</v>
      </c>
      <c r="X80">
        <f t="shared" si="50"/>
        <v>2.0057687653207186</v>
      </c>
      <c r="Y80">
        <f>VLOOKUP(K80,Sheet2!$A$6:$B$262,2,TRUE)</f>
        <v>306.95</v>
      </c>
      <c r="Z80">
        <f t="shared" si="36"/>
        <v>6.5345129999046054E-3</v>
      </c>
      <c r="AA80">
        <f t="shared" si="37"/>
        <v>516.3399459826685</v>
      </c>
      <c r="AD80">
        <f t="shared" si="54"/>
        <v>516.79808122398072</v>
      </c>
      <c r="AE80">
        <f>VLOOKUP(AU79,Sheet2!$E$6:$F$261,2,TRUE)</f>
        <v>502.2</v>
      </c>
      <c r="AF80">
        <f>VLOOKUP(AE80,Sheet3!A$52:B$77,2,TRUE)</f>
        <v>1</v>
      </c>
      <c r="AG80">
        <f t="shared" si="55"/>
        <v>0.3980812239807392</v>
      </c>
      <c r="AH80">
        <f t="shared" si="56"/>
        <v>1</v>
      </c>
      <c r="AI80">
        <f t="shared" si="38"/>
        <v>4500</v>
      </c>
      <c r="AJ80">
        <f t="shared" si="40"/>
        <v>1.55</v>
      </c>
      <c r="AK80">
        <f t="shared" si="44"/>
        <v>286.13868586424553</v>
      </c>
      <c r="AM80">
        <f t="shared" si="57"/>
        <v>-4.7019187760192835</v>
      </c>
      <c r="AN80">
        <f t="shared" si="58"/>
        <v>0</v>
      </c>
      <c r="AP80">
        <f t="shared" si="45"/>
        <v>1.55</v>
      </c>
      <c r="AQ80">
        <f>VLOOKUP(AE80,Sheet3!$K$52:$L$77,2,TRUE)</f>
        <v>1</v>
      </c>
      <c r="AR80">
        <f t="shared" si="46"/>
        <v>0</v>
      </c>
      <c r="AU80">
        <f t="shared" si="59"/>
        <v>4786.1386858642454</v>
      </c>
      <c r="AV80">
        <f t="shared" si="60"/>
        <v>413.86131413575458</v>
      </c>
      <c r="AW80">
        <f t="shared" si="61"/>
        <v>8.5508535978461691</v>
      </c>
      <c r="AX80">
        <f>VLOOKUP(AD80,Sheet2!$A$6:$B$262,2,TRUE)</f>
        <v>309.55</v>
      </c>
      <c r="AY80">
        <f t="shared" si="62"/>
        <v>2.7623497327882954E-2</v>
      </c>
      <c r="AZ80">
        <f t="shared" si="63"/>
        <v>516.82570472130863</v>
      </c>
      <c r="BB80">
        <f t="shared" si="51"/>
        <v>0.4857587386401292</v>
      </c>
    </row>
    <row r="81" spans="4:54" x14ac:dyDescent="0.55000000000000004">
      <c r="D81">
        <f t="shared" si="47"/>
        <v>1065</v>
      </c>
      <c r="E81">
        <f t="shared" si="41"/>
        <v>17.75</v>
      </c>
      <c r="F81">
        <v>5260</v>
      </c>
      <c r="H81">
        <f t="shared" si="32"/>
        <v>1315</v>
      </c>
      <c r="J81">
        <f t="shared" si="33"/>
        <v>108.67768595041322</v>
      </c>
      <c r="K81">
        <f t="shared" si="52"/>
        <v>516.3399459826685</v>
      </c>
      <c r="L81">
        <f>VLOOKUP(V81, Sheet2!E$6:F$261,2,TRUE)</f>
        <v>503.2</v>
      </c>
      <c r="M81">
        <f>VLOOKUP(L81,Sheet3!A$52:B$77,2,TRUE)</f>
        <v>1</v>
      </c>
      <c r="N81">
        <f t="shared" si="42"/>
        <v>1.9399459826685188</v>
      </c>
      <c r="O81">
        <f t="shared" si="48"/>
        <v>1.5399459826685415</v>
      </c>
      <c r="P81">
        <v>0</v>
      </c>
      <c r="Q81">
        <f t="shared" si="39"/>
        <v>2.2999999999999998</v>
      </c>
      <c r="R81">
        <f t="shared" si="53"/>
        <v>4567.7216522185172</v>
      </c>
      <c r="S81">
        <f t="shared" si="43"/>
        <v>2.1</v>
      </c>
      <c r="T81">
        <f t="shared" si="49"/>
        <v>561.83082237336407</v>
      </c>
      <c r="V81">
        <f t="shared" si="34"/>
        <v>5129.552474591881</v>
      </c>
      <c r="W81">
        <f t="shared" si="35"/>
        <v>130.44752540811896</v>
      </c>
      <c r="X81">
        <f t="shared" si="50"/>
        <v>2.6951968059528713</v>
      </c>
      <c r="Y81">
        <f>VLOOKUP(K81,Sheet2!$A$6:$B$262,2,TRUE)</f>
        <v>306.95</v>
      </c>
      <c r="Z81">
        <f t="shared" si="36"/>
        <v>8.7805727511088821E-3</v>
      </c>
      <c r="AA81">
        <f t="shared" si="37"/>
        <v>516.3487265554196</v>
      </c>
      <c r="AD81">
        <f t="shared" si="54"/>
        <v>516.82570472130863</v>
      </c>
      <c r="AE81">
        <f>VLOOKUP(AU80,Sheet2!$E$6:$F$261,2,TRUE)</f>
        <v>502.2</v>
      </c>
      <c r="AF81">
        <f>VLOOKUP(AE81,Sheet3!A$52:B$77,2,TRUE)</f>
        <v>1</v>
      </c>
      <c r="AG81">
        <f t="shared" si="55"/>
        <v>0.425704721308648</v>
      </c>
      <c r="AH81">
        <f t="shared" si="56"/>
        <v>1</v>
      </c>
      <c r="AI81">
        <f t="shared" si="38"/>
        <v>4500</v>
      </c>
      <c r="AJ81">
        <f t="shared" si="40"/>
        <v>1.55</v>
      </c>
      <c r="AK81">
        <f t="shared" si="44"/>
        <v>316.43297723585124</v>
      </c>
      <c r="AM81">
        <f t="shared" si="57"/>
        <v>-4.6742952786913747</v>
      </c>
      <c r="AN81">
        <f t="shared" si="58"/>
        <v>0</v>
      </c>
      <c r="AP81">
        <f t="shared" si="45"/>
        <v>1.55</v>
      </c>
      <c r="AQ81">
        <f>VLOOKUP(AE81,Sheet3!$K$52:$L$77,2,TRUE)</f>
        <v>1</v>
      </c>
      <c r="AR81">
        <f t="shared" si="46"/>
        <v>0</v>
      </c>
      <c r="AU81">
        <f t="shared" si="59"/>
        <v>4816.4329772358515</v>
      </c>
      <c r="AV81">
        <f t="shared" si="60"/>
        <v>443.56702276414853</v>
      </c>
      <c r="AW81">
        <f t="shared" si="61"/>
        <v>9.1646079083501775</v>
      </c>
      <c r="AX81">
        <f>VLOOKUP(AD81,Sheet2!$A$6:$B$262,2,TRUE)</f>
        <v>310.2</v>
      </c>
      <c r="AY81">
        <f t="shared" si="62"/>
        <v>2.9544190549162404E-2</v>
      </c>
      <c r="AZ81">
        <f t="shared" si="63"/>
        <v>516.85524891185776</v>
      </c>
      <c r="BB81">
        <f t="shared" si="51"/>
        <v>0.50652235643815402</v>
      </c>
    </row>
    <row r="82" spans="4:54" x14ac:dyDescent="0.55000000000000004">
      <c r="D82">
        <f t="shared" si="47"/>
        <v>1080</v>
      </c>
      <c r="E82">
        <f t="shared" si="41"/>
        <v>18</v>
      </c>
      <c r="F82">
        <v>5300</v>
      </c>
      <c r="H82">
        <f t="shared" si="32"/>
        <v>1325</v>
      </c>
      <c r="J82">
        <f t="shared" si="33"/>
        <v>109.50413223140495</v>
      </c>
      <c r="K82">
        <f t="shared" si="52"/>
        <v>516.3487265554196</v>
      </c>
      <c r="L82">
        <f>VLOOKUP(V82, Sheet2!E$6:F$261,2,TRUE)</f>
        <v>503.2</v>
      </c>
      <c r="M82">
        <f>VLOOKUP(L82,Sheet3!A$52:B$77,2,TRUE)</f>
        <v>1</v>
      </c>
      <c r="N82">
        <f t="shared" si="42"/>
        <v>1.9487265554196256</v>
      </c>
      <c r="O82">
        <f t="shared" si="48"/>
        <v>1.5487265554196483</v>
      </c>
      <c r="P82">
        <v>0</v>
      </c>
      <c r="Q82">
        <f t="shared" si="39"/>
        <v>2.2999999999999998</v>
      </c>
      <c r="R82">
        <f t="shared" si="53"/>
        <v>4598.7683115448781</v>
      </c>
      <c r="S82">
        <f t="shared" si="43"/>
        <v>2.1</v>
      </c>
      <c r="T82">
        <f t="shared" si="49"/>
        <v>566.64289556495123</v>
      </c>
      <c r="V82">
        <f t="shared" si="34"/>
        <v>5165.4112071098298</v>
      </c>
      <c r="W82">
        <f t="shared" si="35"/>
        <v>134.58879289017023</v>
      </c>
      <c r="X82">
        <f t="shared" si="50"/>
        <v>2.780760183681203</v>
      </c>
      <c r="Y82">
        <f>VLOOKUP(K82,Sheet2!$A$6:$B$262,2,TRUE)</f>
        <v>306.95</v>
      </c>
      <c r="Z82">
        <f t="shared" si="36"/>
        <v>9.0593262214732143E-3</v>
      </c>
      <c r="AA82">
        <f t="shared" si="37"/>
        <v>516.35778588164112</v>
      </c>
      <c r="AD82">
        <f t="shared" si="54"/>
        <v>516.85524891185776</v>
      </c>
      <c r="AE82">
        <f>VLOOKUP(AU81,Sheet2!$E$6:$F$261,2,TRUE)</f>
        <v>502.2</v>
      </c>
      <c r="AF82">
        <f>VLOOKUP(AE82,Sheet3!A$52:B$77,2,TRUE)</f>
        <v>1</v>
      </c>
      <c r="AG82">
        <f t="shared" si="55"/>
        <v>0.4552489118577796</v>
      </c>
      <c r="AH82">
        <f t="shared" si="56"/>
        <v>1</v>
      </c>
      <c r="AI82">
        <f t="shared" si="38"/>
        <v>4500</v>
      </c>
      <c r="AJ82">
        <f t="shared" si="40"/>
        <v>1.55</v>
      </c>
      <c r="AK82">
        <f t="shared" si="44"/>
        <v>349.93905273102774</v>
      </c>
      <c r="AM82">
        <f t="shared" si="57"/>
        <v>-4.6447510881422431</v>
      </c>
      <c r="AN82">
        <f t="shared" si="58"/>
        <v>0</v>
      </c>
      <c r="AP82">
        <f t="shared" si="45"/>
        <v>1.55</v>
      </c>
      <c r="AQ82">
        <f>VLOOKUP(AE82,Sheet3!$K$52:$L$77,2,TRUE)</f>
        <v>1</v>
      </c>
      <c r="AR82">
        <f t="shared" si="46"/>
        <v>0</v>
      </c>
      <c r="AU82">
        <f t="shared" si="59"/>
        <v>4849.9390527310279</v>
      </c>
      <c r="AV82">
        <f t="shared" si="60"/>
        <v>450.06094726897209</v>
      </c>
      <c r="AW82">
        <f t="shared" si="61"/>
        <v>9.2987799022514892</v>
      </c>
      <c r="AX82">
        <f>VLOOKUP(AD82,Sheet2!$A$6:$B$262,2,TRUE)</f>
        <v>310.2</v>
      </c>
      <c r="AY82">
        <f t="shared" si="62"/>
        <v>2.9976724378631494E-2</v>
      </c>
      <c r="AZ82">
        <f t="shared" si="63"/>
        <v>516.88522563623644</v>
      </c>
      <c r="BB82">
        <f t="shared" si="51"/>
        <v>0.52743975459532066</v>
      </c>
    </row>
    <row r="83" spans="4:54" x14ac:dyDescent="0.55000000000000004">
      <c r="D83">
        <f t="shared" si="47"/>
        <v>1095</v>
      </c>
      <c r="E83">
        <f t="shared" si="41"/>
        <v>18.25</v>
      </c>
      <c r="F83">
        <v>5340</v>
      </c>
      <c r="H83">
        <f t="shared" si="32"/>
        <v>1335</v>
      </c>
      <c r="J83">
        <f t="shared" si="33"/>
        <v>110.3305785123967</v>
      </c>
      <c r="K83">
        <f t="shared" si="52"/>
        <v>516.35778588164112</v>
      </c>
      <c r="L83">
        <f>VLOOKUP(V83, Sheet2!E$6:F$261,2,TRUE)</f>
        <v>503.2</v>
      </c>
      <c r="M83">
        <f>VLOOKUP(L83,Sheet3!A$52:B$77,2,TRUE)</f>
        <v>1</v>
      </c>
      <c r="N83">
        <f t="shared" si="42"/>
        <v>1.9577858816411435</v>
      </c>
      <c r="O83">
        <f t="shared" si="48"/>
        <v>1.5577858816411663</v>
      </c>
      <c r="P83">
        <v>0</v>
      </c>
      <c r="Q83">
        <f t="shared" si="39"/>
        <v>2.2999999999999998</v>
      </c>
      <c r="R83">
        <f t="shared" si="53"/>
        <v>4630.8739893700813</v>
      </c>
      <c r="S83">
        <f t="shared" si="43"/>
        <v>2.1</v>
      </c>
      <c r="T83">
        <f t="shared" si="49"/>
        <v>571.62205330223492</v>
      </c>
      <c r="V83">
        <f t="shared" si="34"/>
        <v>5202.4960426723164</v>
      </c>
      <c r="W83">
        <f t="shared" si="35"/>
        <v>137.50395732768357</v>
      </c>
      <c r="X83">
        <f t="shared" si="50"/>
        <v>2.8409908538777597</v>
      </c>
      <c r="Y83">
        <f>VLOOKUP(K83,Sheet2!$A$6:$B$262,2,TRUE)</f>
        <v>306.95</v>
      </c>
      <c r="Z83">
        <f t="shared" si="36"/>
        <v>9.2555492877594396E-3</v>
      </c>
      <c r="AA83">
        <f t="shared" si="37"/>
        <v>516.36704143092891</v>
      </c>
      <c r="AD83">
        <f t="shared" si="54"/>
        <v>516.88522563623644</v>
      </c>
      <c r="AE83">
        <f>VLOOKUP(AU82,Sheet2!$E$6:$F$261,2,TRUE)</f>
        <v>502.2</v>
      </c>
      <c r="AF83">
        <f>VLOOKUP(AE83,Sheet3!A$52:B$77,2,TRUE)</f>
        <v>1</v>
      </c>
      <c r="AG83">
        <f t="shared" si="55"/>
        <v>0.4852256362364642</v>
      </c>
      <c r="AH83">
        <f t="shared" si="56"/>
        <v>1</v>
      </c>
      <c r="AI83">
        <f t="shared" si="38"/>
        <v>4500</v>
      </c>
      <c r="AJ83">
        <f t="shared" si="40"/>
        <v>1.55</v>
      </c>
      <c r="AK83">
        <f t="shared" si="44"/>
        <v>385.06553085969313</v>
      </c>
      <c r="AM83">
        <f t="shared" si="57"/>
        <v>-4.6147743637635585</v>
      </c>
      <c r="AN83">
        <f t="shared" si="58"/>
        <v>0</v>
      </c>
      <c r="AP83">
        <f t="shared" si="45"/>
        <v>1.55</v>
      </c>
      <c r="AQ83">
        <f>VLOOKUP(AE83,Sheet3!$K$52:$L$77,2,TRUE)</f>
        <v>1</v>
      </c>
      <c r="AR83">
        <f t="shared" si="46"/>
        <v>0</v>
      </c>
      <c r="AU83">
        <f t="shared" si="59"/>
        <v>4885.0655308596934</v>
      </c>
      <c r="AV83">
        <f t="shared" si="60"/>
        <v>454.93446914030665</v>
      </c>
      <c r="AW83">
        <f t="shared" si="61"/>
        <v>9.399472502898897</v>
      </c>
      <c r="AX83">
        <f>VLOOKUP(AD83,Sheet2!$A$6:$B$262,2,TRUE)</f>
        <v>310.2</v>
      </c>
      <c r="AY83">
        <f t="shared" si="62"/>
        <v>3.0301329796579294E-2</v>
      </c>
      <c r="AZ83">
        <f t="shared" si="63"/>
        <v>516.91552696603299</v>
      </c>
      <c r="BB83">
        <f t="shared" si="51"/>
        <v>0.54848553510407783</v>
      </c>
    </row>
    <row r="84" spans="4:54" x14ac:dyDescent="0.55000000000000004">
      <c r="D84">
        <f t="shared" si="47"/>
        <v>1110</v>
      </c>
      <c r="E84">
        <f t="shared" si="41"/>
        <v>18.5</v>
      </c>
      <c r="F84">
        <v>5370</v>
      </c>
      <c r="H84">
        <f t="shared" si="32"/>
        <v>1342.5</v>
      </c>
      <c r="J84">
        <f t="shared" si="33"/>
        <v>110.9504132231405</v>
      </c>
      <c r="K84">
        <f t="shared" si="52"/>
        <v>516.36704143092891</v>
      </c>
      <c r="L84">
        <f>VLOOKUP(V84, Sheet2!E$6:F$261,2,TRUE)</f>
        <v>503.2</v>
      </c>
      <c r="M84">
        <f>VLOOKUP(L84,Sheet3!A$52:B$77,2,TRUE)</f>
        <v>1</v>
      </c>
      <c r="N84">
        <f t="shared" si="42"/>
        <v>1.9670414309289299</v>
      </c>
      <c r="O84">
        <f t="shared" si="48"/>
        <v>1.5670414309289526</v>
      </c>
      <c r="P84">
        <v>0</v>
      </c>
      <c r="Q84">
        <f t="shared" si="39"/>
        <v>2.2999999999999998</v>
      </c>
      <c r="R84">
        <f t="shared" si="53"/>
        <v>4663.7518696803545</v>
      </c>
      <c r="S84">
        <f t="shared" si="43"/>
        <v>2.1</v>
      </c>
      <c r="T84">
        <f t="shared" si="49"/>
        <v>576.72403200861083</v>
      </c>
      <c r="V84">
        <f t="shared" si="34"/>
        <v>5240.4759016889657</v>
      </c>
      <c r="W84">
        <f t="shared" si="35"/>
        <v>129.52409831103432</v>
      </c>
      <c r="X84">
        <f t="shared" si="50"/>
        <v>2.6761177336990563</v>
      </c>
      <c r="Y84">
        <f>VLOOKUP(K84,Sheet2!$A$6:$B$262,2,TRUE)</f>
        <v>306.95</v>
      </c>
      <c r="Z84">
        <f t="shared" si="36"/>
        <v>8.7184158126699992E-3</v>
      </c>
      <c r="AA84">
        <f t="shared" si="37"/>
        <v>516.37575984674163</v>
      </c>
      <c r="AD84">
        <f t="shared" si="54"/>
        <v>516.91552696603299</v>
      </c>
      <c r="AE84">
        <f>VLOOKUP(AU83,Sheet2!$E$6:$F$261,2,TRUE)</f>
        <v>502.2</v>
      </c>
      <c r="AF84">
        <f>VLOOKUP(AE84,Sheet3!A$52:B$77,2,TRUE)</f>
        <v>1</v>
      </c>
      <c r="AG84">
        <f t="shared" si="55"/>
        <v>0.51552696603300774</v>
      </c>
      <c r="AH84">
        <f t="shared" si="56"/>
        <v>1</v>
      </c>
      <c r="AI84">
        <f t="shared" si="38"/>
        <v>4500</v>
      </c>
      <c r="AJ84">
        <f t="shared" si="40"/>
        <v>1.55</v>
      </c>
      <c r="AK84">
        <f t="shared" si="44"/>
        <v>421.69273405142758</v>
      </c>
      <c r="AM84">
        <f t="shared" si="57"/>
        <v>-4.584473033967015</v>
      </c>
      <c r="AN84">
        <f t="shared" si="58"/>
        <v>0</v>
      </c>
      <c r="AP84">
        <f t="shared" si="45"/>
        <v>1.55</v>
      </c>
      <c r="AQ84">
        <f>VLOOKUP(AE84,Sheet3!$K$52:$L$77,2,TRUE)</f>
        <v>1</v>
      </c>
      <c r="AR84">
        <f t="shared" si="46"/>
        <v>0</v>
      </c>
      <c r="AU84">
        <f t="shared" si="59"/>
        <v>4921.6927340514276</v>
      </c>
      <c r="AV84">
        <f t="shared" si="60"/>
        <v>448.30726594857242</v>
      </c>
      <c r="AW84">
        <f t="shared" si="61"/>
        <v>9.2625468171192651</v>
      </c>
      <c r="AX84">
        <f>VLOOKUP(AD84,Sheet2!$A$6:$B$262,2,TRUE)</f>
        <v>310.85000000000002</v>
      </c>
      <c r="AY84">
        <f t="shared" si="62"/>
        <v>2.9797480511884397E-2</v>
      </c>
      <c r="AZ84">
        <f t="shared" si="63"/>
        <v>516.94532444654487</v>
      </c>
      <c r="BB84">
        <f t="shared" si="51"/>
        <v>0.56956459980324325</v>
      </c>
    </row>
    <row r="85" spans="4:54" x14ac:dyDescent="0.55000000000000004">
      <c r="D85">
        <f t="shared" si="47"/>
        <v>1125</v>
      </c>
      <c r="E85">
        <f t="shared" si="41"/>
        <v>18.75</v>
      </c>
      <c r="F85">
        <v>5390</v>
      </c>
      <c r="H85">
        <f t="shared" si="32"/>
        <v>1347.5</v>
      </c>
      <c r="J85">
        <f t="shared" si="33"/>
        <v>111.36363636363636</v>
      </c>
      <c r="K85">
        <f t="shared" si="52"/>
        <v>516.37575984674163</v>
      </c>
      <c r="L85">
        <f>VLOOKUP(V85, Sheet2!E$6:F$261,2,TRUE)</f>
        <v>503.2</v>
      </c>
      <c r="M85">
        <f>VLOOKUP(L85,Sheet3!A$52:B$77,2,TRUE)</f>
        <v>1</v>
      </c>
      <c r="N85">
        <f t="shared" si="42"/>
        <v>1.9757598467416528</v>
      </c>
      <c r="O85">
        <f t="shared" si="48"/>
        <v>1.5757598467416756</v>
      </c>
      <c r="P85">
        <v>0</v>
      </c>
      <c r="Q85">
        <f t="shared" si="39"/>
        <v>2.2999999999999998</v>
      </c>
      <c r="R85">
        <f t="shared" si="53"/>
        <v>4694.7925599537812</v>
      </c>
      <c r="S85">
        <f t="shared" si="43"/>
        <v>2.1</v>
      </c>
      <c r="T85">
        <f t="shared" si="49"/>
        <v>581.54372628794954</v>
      </c>
      <c r="V85">
        <f t="shared" si="34"/>
        <v>5276.3362862417307</v>
      </c>
      <c r="W85">
        <f t="shared" si="35"/>
        <v>113.6637137582693</v>
      </c>
      <c r="X85">
        <f t="shared" si="50"/>
        <v>2.3484238379807705</v>
      </c>
      <c r="Y85">
        <f>VLOOKUP(K85,Sheet2!$A$6:$B$262,2,TRUE)</f>
        <v>306.95</v>
      </c>
      <c r="Z85">
        <f t="shared" si="36"/>
        <v>7.6508351131479736E-3</v>
      </c>
      <c r="AA85">
        <f t="shared" si="37"/>
        <v>516.3834106818548</v>
      </c>
      <c r="AD85">
        <f t="shared" si="54"/>
        <v>516.94532444654487</v>
      </c>
      <c r="AE85">
        <f>VLOOKUP(AU84,Sheet2!$E$6:$F$261,2,TRUE)</f>
        <v>502.2</v>
      </c>
      <c r="AF85">
        <f>VLOOKUP(AE85,Sheet3!A$52:B$77,2,TRUE)</f>
        <v>1</v>
      </c>
      <c r="AG85">
        <f t="shared" si="55"/>
        <v>0.54532444654489609</v>
      </c>
      <c r="AH85">
        <f t="shared" si="56"/>
        <v>1</v>
      </c>
      <c r="AI85">
        <f t="shared" si="38"/>
        <v>4500</v>
      </c>
      <c r="AJ85">
        <f t="shared" si="40"/>
        <v>1.55</v>
      </c>
      <c r="AK85">
        <f t="shared" si="44"/>
        <v>458.77684258931345</v>
      </c>
      <c r="AM85">
        <f t="shared" si="57"/>
        <v>-4.5546755534551266</v>
      </c>
      <c r="AN85">
        <f t="shared" si="58"/>
        <v>0</v>
      </c>
      <c r="AP85">
        <f t="shared" si="45"/>
        <v>1.55</v>
      </c>
      <c r="AQ85">
        <f>VLOOKUP(AE85,Sheet3!$K$52:$L$77,2,TRUE)</f>
        <v>1</v>
      </c>
      <c r="AR85">
        <f t="shared" si="46"/>
        <v>0</v>
      </c>
      <c r="AU85">
        <f t="shared" si="59"/>
        <v>4958.7768425893137</v>
      </c>
      <c r="AV85">
        <f t="shared" si="60"/>
        <v>431.22315741068633</v>
      </c>
      <c r="AW85">
        <f t="shared" si="61"/>
        <v>8.9095693679893859</v>
      </c>
      <c r="AX85">
        <f>VLOOKUP(AD85,Sheet2!$A$6:$B$262,2,TRUE)</f>
        <v>310.85000000000002</v>
      </c>
      <c r="AY85">
        <f t="shared" si="62"/>
        <v>2.8661957111112708E-2</v>
      </c>
      <c r="AZ85">
        <f t="shared" si="63"/>
        <v>516.973986403656</v>
      </c>
      <c r="BB85">
        <f t="shared" si="51"/>
        <v>0.59057572180120133</v>
      </c>
    </row>
    <row r="86" spans="4:54" x14ac:dyDescent="0.55000000000000004">
      <c r="D86">
        <f t="shared" si="47"/>
        <v>1140</v>
      </c>
      <c r="E86">
        <f t="shared" si="41"/>
        <v>19</v>
      </c>
      <c r="F86">
        <v>5430</v>
      </c>
      <c r="H86">
        <f t="shared" si="32"/>
        <v>1357.5</v>
      </c>
      <c r="J86">
        <f t="shared" si="33"/>
        <v>112.19008264462811</v>
      </c>
      <c r="K86">
        <f t="shared" si="52"/>
        <v>516.3834106818548</v>
      </c>
      <c r="L86">
        <f>VLOOKUP(V86, Sheet2!E$6:F$261,2,TRUE)</f>
        <v>503.2</v>
      </c>
      <c r="M86">
        <f>VLOOKUP(L86,Sheet3!A$52:B$77,2,TRUE)</f>
        <v>1</v>
      </c>
      <c r="N86">
        <f t="shared" si="42"/>
        <v>1.9834106818548207</v>
      </c>
      <c r="O86">
        <f t="shared" si="48"/>
        <v>1.5834106818548435</v>
      </c>
      <c r="P86">
        <v>0</v>
      </c>
      <c r="Q86">
        <f t="shared" si="39"/>
        <v>2.2999999999999998</v>
      </c>
      <c r="R86">
        <f t="shared" si="53"/>
        <v>4722.0887677184664</v>
      </c>
      <c r="S86">
        <f t="shared" si="43"/>
        <v>2.1</v>
      </c>
      <c r="T86">
        <f t="shared" si="49"/>
        <v>585.78424381432831</v>
      </c>
      <c r="V86">
        <f t="shared" si="34"/>
        <v>5307.8730115327944</v>
      </c>
      <c r="W86">
        <f t="shared" si="35"/>
        <v>122.12698846720559</v>
      </c>
      <c r="X86">
        <f t="shared" si="50"/>
        <v>2.5232848856860661</v>
      </c>
      <c r="Y86">
        <f>VLOOKUP(K86,Sheet2!$A$6:$B$262,2,TRUE)</f>
        <v>306.95</v>
      </c>
      <c r="Z86">
        <f t="shared" si="36"/>
        <v>8.2205078536767111E-3</v>
      </c>
      <c r="AA86">
        <f t="shared" si="37"/>
        <v>516.39163118970851</v>
      </c>
      <c r="AD86">
        <f t="shared" si="54"/>
        <v>516.973986403656</v>
      </c>
      <c r="AE86">
        <f>VLOOKUP(AU85,Sheet2!$E$6:$F$261,2,TRUE)</f>
        <v>502.2</v>
      </c>
      <c r="AF86">
        <f>VLOOKUP(AE86,Sheet3!A$52:B$77,2,TRUE)</f>
        <v>1</v>
      </c>
      <c r="AG86">
        <f t="shared" si="55"/>
        <v>0.57398640365602205</v>
      </c>
      <c r="AH86">
        <f t="shared" si="56"/>
        <v>1</v>
      </c>
      <c r="AI86">
        <f t="shared" si="38"/>
        <v>4500</v>
      </c>
      <c r="AJ86">
        <f t="shared" si="40"/>
        <v>1.55</v>
      </c>
      <c r="AK86">
        <f t="shared" si="44"/>
        <v>495.41761582488368</v>
      </c>
      <c r="AM86">
        <f t="shared" si="57"/>
        <v>-4.5260135963440007</v>
      </c>
      <c r="AN86">
        <f t="shared" si="58"/>
        <v>0</v>
      </c>
      <c r="AP86">
        <f t="shared" si="45"/>
        <v>1.55</v>
      </c>
      <c r="AQ86">
        <f>VLOOKUP(AE86,Sheet3!$K$52:$L$77,2,TRUE)</f>
        <v>1</v>
      </c>
      <c r="AR86">
        <f t="shared" si="46"/>
        <v>0</v>
      </c>
      <c r="AU86">
        <f t="shared" si="59"/>
        <v>4995.4176158248838</v>
      </c>
      <c r="AV86">
        <f t="shared" si="60"/>
        <v>434.5823841751162</v>
      </c>
      <c r="AW86">
        <f t="shared" si="61"/>
        <v>8.9789748796511617</v>
      </c>
      <c r="AX86">
        <f>VLOOKUP(AD86,Sheet2!$A$6:$B$262,2,TRUE)</f>
        <v>310.85000000000002</v>
      </c>
      <c r="AY86">
        <f t="shared" si="62"/>
        <v>2.8885233648548048E-2</v>
      </c>
      <c r="AZ86">
        <f t="shared" si="63"/>
        <v>517.00287163730457</v>
      </c>
      <c r="BB86">
        <f t="shared" si="51"/>
        <v>0.61124044759606022</v>
      </c>
    </row>
    <row r="87" spans="4:54" x14ac:dyDescent="0.55000000000000004">
      <c r="D87">
        <f t="shared" si="47"/>
        <v>1155</v>
      </c>
      <c r="E87">
        <f t="shared" si="41"/>
        <v>19.25</v>
      </c>
      <c r="F87">
        <v>5470</v>
      </c>
      <c r="H87">
        <f t="shared" si="32"/>
        <v>1367.5</v>
      </c>
      <c r="J87">
        <f t="shared" si="33"/>
        <v>113.01652892561984</v>
      </c>
      <c r="K87">
        <f t="shared" si="52"/>
        <v>516.39163118970851</v>
      </c>
      <c r="L87">
        <f>VLOOKUP(V87, Sheet2!E$6:F$261,2,TRUE)</f>
        <v>503.2</v>
      </c>
      <c r="M87">
        <f>VLOOKUP(L87,Sheet3!A$52:B$77,2,TRUE)</f>
        <v>1</v>
      </c>
      <c r="N87">
        <f t="shared" si="42"/>
        <v>1.9916311897085279</v>
      </c>
      <c r="O87">
        <f t="shared" si="48"/>
        <v>1.5916311897085507</v>
      </c>
      <c r="P87">
        <v>0</v>
      </c>
      <c r="Q87">
        <f t="shared" si="39"/>
        <v>2.2999999999999998</v>
      </c>
      <c r="R87">
        <f t="shared" si="53"/>
        <v>4751.4761472201926</v>
      </c>
      <c r="S87">
        <f t="shared" si="43"/>
        <v>2.1</v>
      </c>
      <c r="T87">
        <f t="shared" si="49"/>
        <v>590.3519361901923</v>
      </c>
      <c r="V87">
        <f t="shared" si="34"/>
        <v>5341.8280834103853</v>
      </c>
      <c r="W87">
        <f t="shared" si="35"/>
        <v>128.17191658961474</v>
      </c>
      <c r="X87">
        <f t="shared" si="50"/>
        <v>2.6481800948267509</v>
      </c>
      <c r="Y87">
        <f>VLOOKUP(K87,Sheet2!$A$6:$B$262,2,TRUE)</f>
        <v>306.95</v>
      </c>
      <c r="Z87">
        <f t="shared" si="36"/>
        <v>8.6273989080526171E-3</v>
      </c>
      <c r="AA87">
        <f t="shared" si="37"/>
        <v>516.40025858861657</v>
      </c>
      <c r="AD87">
        <f t="shared" si="54"/>
        <v>517.00287163730457</v>
      </c>
      <c r="AE87">
        <f>VLOOKUP(AU86,Sheet2!$E$6:$F$261,2,TRUE)</f>
        <v>502.2</v>
      </c>
      <c r="AF87">
        <f>VLOOKUP(AE87,Sheet3!A$52:B$77,2,TRUE)</f>
        <v>1</v>
      </c>
      <c r="AG87">
        <f t="shared" si="55"/>
        <v>0.60287163730458815</v>
      </c>
      <c r="AH87">
        <f t="shared" si="56"/>
        <v>1</v>
      </c>
      <c r="AI87">
        <f t="shared" si="38"/>
        <v>4500</v>
      </c>
      <c r="AJ87">
        <f t="shared" si="40"/>
        <v>1.55</v>
      </c>
      <c r="AK87">
        <f t="shared" si="44"/>
        <v>533.28125215538205</v>
      </c>
      <c r="AM87">
        <f t="shared" si="57"/>
        <v>-4.4971283626954346</v>
      </c>
      <c r="AN87">
        <f t="shared" si="58"/>
        <v>0</v>
      </c>
      <c r="AP87">
        <f t="shared" si="45"/>
        <v>1.55</v>
      </c>
      <c r="AQ87">
        <f>VLOOKUP(AE87,Sheet3!$K$52:$L$77,2,TRUE)</f>
        <v>1</v>
      </c>
      <c r="AR87">
        <f t="shared" si="46"/>
        <v>0</v>
      </c>
      <c r="AU87">
        <f t="shared" si="59"/>
        <v>5033.2812521553824</v>
      </c>
      <c r="AV87">
        <f t="shared" si="60"/>
        <v>436.71874784461761</v>
      </c>
      <c r="AW87">
        <f t="shared" si="61"/>
        <v>9.0231146248887928</v>
      </c>
      <c r="AX87">
        <f>VLOOKUP(AD87,Sheet2!$A$6:$B$262,2,TRUE)</f>
        <v>311.5</v>
      </c>
      <c r="AY87">
        <f t="shared" si="62"/>
        <v>2.8966660112002544E-2</v>
      </c>
      <c r="AZ87">
        <f t="shared" si="63"/>
        <v>517.03183829741658</v>
      </c>
      <c r="BB87">
        <f t="shared" si="51"/>
        <v>0.63157970880001812</v>
      </c>
    </row>
    <row r="88" spans="4:54" x14ac:dyDescent="0.55000000000000004">
      <c r="D88">
        <f t="shared" si="47"/>
        <v>1170</v>
      </c>
      <c r="E88">
        <f t="shared" si="41"/>
        <v>19.5</v>
      </c>
      <c r="F88">
        <v>5510</v>
      </c>
      <c r="H88">
        <f t="shared" si="32"/>
        <v>1377.5</v>
      </c>
      <c r="J88">
        <f t="shared" si="33"/>
        <v>113.84297520661157</v>
      </c>
      <c r="K88">
        <f t="shared" si="52"/>
        <v>516.40025858861657</v>
      </c>
      <c r="L88">
        <f>VLOOKUP(V88, Sheet2!E$6:F$261,2,TRUE)</f>
        <v>503.2</v>
      </c>
      <c r="M88">
        <f>VLOOKUP(L88,Sheet3!A$52:B$77,2,TRUE)</f>
        <v>1</v>
      </c>
      <c r="N88">
        <f t="shared" si="42"/>
        <v>2.0002585886165889</v>
      </c>
      <c r="O88">
        <f t="shared" si="48"/>
        <v>1.6002585886166116</v>
      </c>
      <c r="P88">
        <v>0</v>
      </c>
      <c r="Q88">
        <f t="shared" si="39"/>
        <v>2.2999999999999998</v>
      </c>
      <c r="R88">
        <f t="shared" si="53"/>
        <v>4782.3834069369577</v>
      </c>
      <c r="S88">
        <f t="shared" si="43"/>
        <v>2.1</v>
      </c>
      <c r="T88">
        <f t="shared" si="49"/>
        <v>595.15841776193258</v>
      </c>
      <c r="V88">
        <f t="shared" si="34"/>
        <v>5377.5418246988902</v>
      </c>
      <c r="W88">
        <f t="shared" si="35"/>
        <v>132.4581753011098</v>
      </c>
      <c r="X88">
        <f t="shared" si="50"/>
        <v>2.7367391591138386</v>
      </c>
      <c r="Y88">
        <f>VLOOKUP(K88,Sheet2!$A$6:$B$262,2,TRUE)</f>
        <v>307.60000000000002</v>
      </c>
      <c r="Z88">
        <f t="shared" si="36"/>
        <v>8.8970713885365357E-3</v>
      </c>
      <c r="AA88">
        <f t="shared" si="37"/>
        <v>516.40915566000513</v>
      </c>
      <c r="AD88">
        <f t="shared" si="54"/>
        <v>517.03183829741658</v>
      </c>
      <c r="AE88">
        <f>VLOOKUP(AU87,Sheet2!$E$6:$F$261,2,TRUE)</f>
        <v>503.2</v>
      </c>
      <c r="AF88">
        <f>VLOOKUP(AE88,Sheet3!A$52:B$77,2,TRUE)</f>
        <v>1</v>
      </c>
      <c r="AG88">
        <f t="shared" si="55"/>
        <v>0.63183829741660702</v>
      </c>
      <c r="AH88">
        <f t="shared" si="56"/>
        <v>1</v>
      </c>
      <c r="AI88">
        <f t="shared" si="38"/>
        <v>4500</v>
      </c>
      <c r="AJ88">
        <f t="shared" si="40"/>
        <v>1.55</v>
      </c>
      <c r="AK88">
        <f t="shared" si="44"/>
        <v>572.17378548178806</v>
      </c>
      <c r="AM88">
        <f t="shared" si="57"/>
        <v>-4.4681617025834157</v>
      </c>
      <c r="AN88">
        <f t="shared" si="58"/>
        <v>0</v>
      </c>
      <c r="AP88">
        <f t="shared" si="45"/>
        <v>1.55</v>
      </c>
      <c r="AQ88">
        <f>VLOOKUP(AE88,Sheet3!$K$52:$L$77,2,TRUE)</f>
        <v>1</v>
      </c>
      <c r="AR88">
        <f t="shared" si="46"/>
        <v>0</v>
      </c>
      <c r="AU88">
        <f t="shared" si="59"/>
        <v>5072.1737854817884</v>
      </c>
      <c r="AV88">
        <f t="shared" si="60"/>
        <v>437.8262145182116</v>
      </c>
      <c r="AW88">
        <f t="shared" si="61"/>
        <v>9.0459961677316443</v>
      </c>
      <c r="AX88">
        <f>VLOOKUP(AD88,Sheet2!$A$6:$B$262,2,TRUE)</f>
        <v>311.5</v>
      </c>
      <c r="AY88">
        <f t="shared" si="62"/>
        <v>2.9040116108287783E-2</v>
      </c>
      <c r="AZ88">
        <f t="shared" si="63"/>
        <v>517.06087841352485</v>
      </c>
      <c r="BB88">
        <f t="shared" si="51"/>
        <v>0.65172275351972075</v>
      </c>
    </row>
    <row r="89" spans="4:54" x14ac:dyDescent="0.55000000000000004">
      <c r="D89">
        <f t="shared" si="47"/>
        <v>1185</v>
      </c>
      <c r="E89">
        <f t="shared" si="41"/>
        <v>19.75</v>
      </c>
      <c r="F89">
        <v>5550</v>
      </c>
      <c r="H89">
        <f t="shared" si="32"/>
        <v>1387.5</v>
      </c>
      <c r="J89">
        <f t="shared" si="33"/>
        <v>114.6694214876033</v>
      </c>
      <c r="K89">
        <f t="shared" si="52"/>
        <v>516.40915566000513</v>
      </c>
      <c r="L89">
        <f>VLOOKUP(V89, Sheet2!E$6:F$261,2,TRUE)</f>
        <v>503.2</v>
      </c>
      <c r="M89">
        <f>VLOOKUP(L89,Sheet3!A$52:B$77,2,TRUE)</f>
        <v>1</v>
      </c>
      <c r="N89">
        <f t="shared" si="42"/>
        <v>2.009155660005149</v>
      </c>
      <c r="O89">
        <f t="shared" si="48"/>
        <v>1.6091556600051717</v>
      </c>
      <c r="P89">
        <v>0</v>
      </c>
      <c r="Q89">
        <f t="shared" si="39"/>
        <v>2.2999999999999998</v>
      </c>
      <c r="R89">
        <f t="shared" si="53"/>
        <v>4814.3266412540152</v>
      </c>
      <c r="S89">
        <f t="shared" si="43"/>
        <v>2.1</v>
      </c>
      <c r="T89">
        <f t="shared" si="49"/>
        <v>600.12872706809083</v>
      </c>
      <c r="V89">
        <f t="shared" si="34"/>
        <v>5414.4553683221056</v>
      </c>
      <c r="W89">
        <f t="shared" si="35"/>
        <v>135.54463167789436</v>
      </c>
      <c r="X89">
        <f t="shared" si="50"/>
        <v>2.8005089189647596</v>
      </c>
      <c r="Y89">
        <f>VLOOKUP(K89,Sheet2!$A$6:$B$262,2,TRUE)</f>
        <v>307.60000000000002</v>
      </c>
      <c r="Z89">
        <f t="shared" si="36"/>
        <v>9.104385302226136E-3</v>
      </c>
      <c r="AA89">
        <f t="shared" si="37"/>
        <v>516.41826004530731</v>
      </c>
      <c r="AD89">
        <f t="shared" si="54"/>
        <v>517.06087841352485</v>
      </c>
      <c r="AE89">
        <f>VLOOKUP(AU88,Sheet2!$E$6:$F$261,2,TRUE)</f>
        <v>503.2</v>
      </c>
      <c r="AF89">
        <f>VLOOKUP(AE89,Sheet3!A$52:B$77,2,TRUE)</f>
        <v>1</v>
      </c>
      <c r="AG89">
        <f t="shared" si="55"/>
        <v>0.66087841352486976</v>
      </c>
      <c r="AH89">
        <f t="shared" si="56"/>
        <v>1</v>
      </c>
      <c r="AI89">
        <f t="shared" si="38"/>
        <v>4500</v>
      </c>
      <c r="AJ89">
        <f t="shared" si="40"/>
        <v>1.55</v>
      </c>
      <c r="AK89">
        <f t="shared" si="44"/>
        <v>612.07041386175979</v>
      </c>
      <c r="AM89">
        <f t="shared" si="57"/>
        <v>-4.439121586475153</v>
      </c>
      <c r="AN89">
        <f t="shared" si="58"/>
        <v>0</v>
      </c>
      <c r="AP89">
        <f t="shared" si="45"/>
        <v>1.55</v>
      </c>
      <c r="AQ89">
        <f>VLOOKUP(AE89,Sheet3!$K$52:$L$77,2,TRUE)</f>
        <v>1</v>
      </c>
      <c r="AR89">
        <f t="shared" si="46"/>
        <v>0</v>
      </c>
      <c r="AU89">
        <f t="shared" si="59"/>
        <v>5112.0704138617602</v>
      </c>
      <c r="AV89">
        <f t="shared" si="60"/>
        <v>437.92958613823976</v>
      </c>
      <c r="AW89">
        <f t="shared" si="61"/>
        <v>9.048131945004954</v>
      </c>
      <c r="AX89">
        <f>VLOOKUP(AD89,Sheet2!$A$6:$B$262,2,TRUE)</f>
        <v>311.5</v>
      </c>
      <c r="AY89">
        <f t="shared" si="62"/>
        <v>2.9046972536131473E-2</v>
      </c>
      <c r="AZ89">
        <f t="shared" si="63"/>
        <v>517.08992538606094</v>
      </c>
      <c r="BB89">
        <f t="shared" si="51"/>
        <v>0.67166534075363415</v>
      </c>
    </row>
    <row r="90" spans="4:54" x14ac:dyDescent="0.55000000000000004">
      <c r="D90">
        <f t="shared" si="47"/>
        <v>1200</v>
      </c>
      <c r="E90">
        <f t="shared" si="41"/>
        <v>20</v>
      </c>
      <c r="F90">
        <v>5580</v>
      </c>
      <c r="H90">
        <f t="shared" si="32"/>
        <v>1395</v>
      </c>
      <c r="J90">
        <f t="shared" si="33"/>
        <v>115.2892561983471</v>
      </c>
      <c r="K90">
        <f t="shared" si="52"/>
        <v>516.41826004530731</v>
      </c>
      <c r="L90">
        <f>VLOOKUP(V90, Sheet2!E$6:F$261,2,TRUE)</f>
        <v>503.2</v>
      </c>
      <c r="M90">
        <f>VLOOKUP(L90,Sheet3!A$52:B$77,2,TRUE)</f>
        <v>1</v>
      </c>
      <c r="N90">
        <f t="shared" si="42"/>
        <v>2.0182600453073292</v>
      </c>
      <c r="O90">
        <f t="shared" si="48"/>
        <v>1.6182600453073519</v>
      </c>
      <c r="P90">
        <v>0</v>
      </c>
      <c r="Q90">
        <f t="shared" si="39"/>
        <v>2.2999999999999998</v>
      </c>
      <c r="R90">
        <f t="shared" si="53"/>
        <v>4847.0874943649442</v>
      </c>
      <c r="S90">
        <f t="shared" si="43"/>
        <v>2.1</v>
      </c>
      <c r="T90">
        <f t="shared" si="49"/>
        <v>605.22909528374862</v>
      </c>
      <c r="V90">
        <f t="shared" si="34"/>
        <v>5452.3165896486926</v>
      </c>
      <c r="W90">
        <f t="shared" si="35"/>
        <v>127.68341035130743</v>
      </c>
      <c r="X90">
        <f t="shared" si="50"/>
        <v>2.6380869907294922</v>
      </c>
      <c r="Y90">
        <f>VLOOKUP(K90,Sheet2!$A$6:$B$262,2,TRUE)</f>
        <v>307.60000000000002</v>
      </c>
      <c r="Z90">
        <f t="shared" si="36"/>
        <v>8.576355626558816E-3</v>
      </c>
      <c r="AA90">
        <f t="shared" si="37"/>
        <v>516.42683640093389</v>
      </c>
      <c r="AD90">
        <f t="shared" si="54"/>
        <v>517.08992538606094</v>
      </c>
      <c r="AE90">
        <f>VLOOKUP(AU89,Sheet2!$E$6:$F$261,2,TRUE)</f>
        <v>503.2</v>
      </c>
      <c r="AF90">
        <f>VLOOKUP(AE90,Sheet3!A$52:B$77,2,TRUE)</f>
        <v>1</v>
      </c>
      <c r="AG90">
        <f t="shared" si="55"/>
        <v>0.68992538606096332</v>
      </c>
      <c r="AH90">
        <f t="shared" si="56"/>
        <v>1</v>
      </c>
      <c r="AI90">
        <f t="shared" si="38"/>
        <v>4500</v>
      </c>
      <c r="AJ90">
        <f t="shared" si="40"/>
        <v>1.55</v>
      </c>
      <c r="AK90">
        <f t="shared" si="44"/>
        <v>652.86325378450749</v>
      </c>
      <c r="AM90">
        <f t="shared" si="57"/>
        <v>-4.4100746139390594</v>
      </c>
      <c r="AN90">
        <f t="shared" si="58"/>
        <v>0</v>
      </c>
      <c r="AP90">
        <f t="shared" si="45"/>
        <v>1.55</v>
      </c>
      <c r="AQ90">
        <f>VLOOKUP(AE90,Sheet3!$K$52:$L$77,2,TRUE)</f>
        <v>1</v>
      </c>
      <c r="AR90">
        <f t="shared" si="46"/>
        <v>0</v>
      </c>
      <c r="AU90">
        <f t="shared" si="59"/>
        <v>5152.8632537845078</v>
      </c>
      <c r="AV90">
        <f t="shared" si="60"/>
        <v>427.13674621549217</v>
      </c>
      <c r="AW90">
        <f t="shared" si="61"/>
        <v>8.8251393846176072</v>
      </c>
      <c r="AX90">
        <f>VLOOKUP(AD90,Sheet2!$A$6:$B$262,2,TRUE)</f>
        <v>311.5</v>
      </c>
      <c r="AY90">
        <f t="shared" si="62"/>
        <v>2.833110556859585E-2</v>
      </c>
      <c r="AZ90">
        <f t="shared" si="63"/>
        <v>517.1182564916295</v>
      </c>
      <c r="BB90">
        <f t="shared" si="51"/>
        <v>0.69142009069560117</v>
      </c>
    </row>
    <row r="91" spans="4:54" x14ac:dyDescent="0.55000000000000004">
      <c r="D91">
        <f t="shared" si="47"/>
        <v>1215</v>
      </c>
      <c r="E91">
        <f t="shared" si="41"/>
        <v>20.25</v>
      </c>
      <c r="F91">
        <v>5620</v>
      </c>
      <c r="H91">
        <f t="shared" si="32"/>
        <v>1405</v>
      </c>
      <c r="J91">
        <f t="shared" si="33"/>
        <v>116.11570247933884</v>
      </c>
      <c r="K91">
        <f t="shared" si="52"/>
        <v>516.42683640093389</v>
      </c>
      <c r="L91">
        <f>VLOOKUP(V91, Sheet2!E$6:F$261,2,TRUE)</f>
        <v>503.2</v>
      </c>
      <c r="M91">
        <f>VLOOKUP(L91,Sheet3!A$52:B$77,2,TRUE)</f>
        <v>1</v>
      </c>
      <c r="N91">
        <f t="shared" si="42"/>
        <v>2.0268364009339166</v>
      </c>
      <c r="O91">
        <f t="shared" si="48"/>
        <v>1.6268364009339393</v>
      </c>
      <c r="P91">
        <v>0</v>
      </c>
      <c r="Q91">
        <f t="shared" si="39"/>
        <v>2.2999999999999998</v>
      </c>
      <c r="R91">
        <f t="shared" si="53"/>
        <v>4878.0159743441382</v>
      </c>
      <c r="S91">
        <f t="shared" si="43"/>
        <v>2.1</v>
      </c>
      <c r="T91">
        <f t="shared" si="49"/>
        <v>610.04679858929069</v>
      </c>
      <c r="V91">
        <f t="shared" si="34"/>
        <v>5488.0627729334292</v>
      </c>
      <c r="W91">
        <f t="shared" si="35"/>
        <v>131.93722706657081</v>
      </c>
      <c r="X91">
        <f t="shared" si="50"/>
        <v>2.72597576583824</v>
      </c>
      <c r="Y91">
        <f>VLOOKUP(K91,Sheet2!$A$6:$B$262,2,TRUE)</f>
        <v>307.60000000000002</v>
      </c>
      <c r="Z91">
        <f t="shared" si="36"/>
        <v>8.8620798629331591E-3</v>
      </c>
      <c r="AA91">
        <f t="shared" si="37"/>
        <v>516.43569848079687</v>
      </c>
      <c r="AD91">
        <f t="shared" si="54"/>
        <v>517.1182564916295</v>
      </c>
      <c r="AE91">
        <f>VLOOKUP(AU90,Sheet2!$E$6:$F$261,2,TRUE)</f>
        <v>503.2</v>
      </c>
      <c r="AF91">
        <f>VLOOKUP(AE91,Sheet3!A$52:B$77,2,TRUE)</f>
        <v>1</v>
      </c>
      <c r="AG91">
        <f t="shared" si="55"/>
        <v>0.71825649162951777</v>
      </c>
      <c r="AH91">
        <f t="shared" si="56"/>
        <v>1</v>
      </c>
      <c r="AI91">
        <f t="shared" si="38"/>
        <v>4500</v>
      </c>
      <c r="AJ91">
        <f t="shared" si="40"/>
        <v>1.55</v>
      </c>
      <c r="AK91">
        <f t="shared" si="44"/>
        <v>693.48708425378243</v>
      </c>
      <c r="AM91">
        <f t="shared" si="57"/>
        <v>-4.381743508370505</v>
      </c>
      <c r="AN91">
        <f t="shared" si="58"/>
        <v>0</v>
      </c>
      <c r="AP91">
        <f t="shared" si="45"/>
        <v>1.55</v>
      </c>
      <c r="AQ91">
        <f>VLOOKUP(AE91,Sheet3!$K$52:$L$77,2,TRUE)</f>
        <v>1</v>
      </c>
      <c r="AR91">
        <f t="shared" si="46"/>
        <v>0</v>
      </c>
      <c r="AU91">
        <f t="shared" si="59"/>
        <v>5193.4870842537821</v>
      </c>
      <c r="AV91">
        <f t="shared" si="60"/>
        <v>426.51291574621791</v>
      </c>
      <c r="AW91">
        <f t="shared" si="61"/>
        <v>8.8122503253350803</v>
      </c>
      <c r="AX91">
        <f>VLOOKUP(AD91,Sheet2!$A$6:$B$262,2,TRUE)</f>
        <v>312.14999999999998</v>
      </c>
      <c r="AY91">
        <f t="shared" si="62"/>
        <v>2.8230819558978316E-2</v>
      </c>
      <c r="AZ91">
        <f t="shared" si="63"/>
        <v>517.14648731118848</v>
      </c>
      <c r="BB91">
        <f t="shared" si="51"/>
        <v>0.71078883039160701</v>
      </c>
    </row>
    <row r="92" spans="4:54" x14ac:dyDescent="0.55000000000000004">
      <c r="D92">
        <f t="shared" si="47"/>
        <v>1230</v>
      </c>
      <c r="E92">
        <f t="shared" si="41"/>
        <v>20.5</v>
      </c>
      <c r="F92">
        <v>5660</v>
      </c>
      <c r="H92">
        <f t="shared" si="32"/>
        <v>1415</v>
      </c>
      <c r="J92">
        <f t="shared" si="33"/>
        <v>116.94214876033058</v>
      </c>
      <c r="K92">
        <f t="shared" si="52"/>
        <v>516.43569848079687</v>
      </c>
      <c r="L92">
        <f>VLOOKUP(V92, Sheet2!E$6:F$261,2,TRUE)</f>
        <v>503.2</v>
      </c>
      <c r="M92">
        <f>VLOOKUP(L92,Sheet3!A$52:B$77,2,TRUE)</f>
        <v>1</v>
      </c>
      <c r="N92">
        <f t="shared" si="42"/>
        <v>2.0356984807968956</v>
      </c>
      <c r="O92">
        <f t="shared" si="48"/>
        <v>1.6356984807969184</v>
      </c>
      <c r="P92">
        <v>0</v>
      </c>
      <c r="Q92">
        <f t="shared" si="39"/>
        <v>2.2999999999999998</v>
      </c>
      <c r="R92">
        <f t="shared" si="53"/>
        <v>4910.0436602803156</v>
      </c>
      <c r="S92">
        <f t="shared" si="43"/>
        <v>2.1</v>
      </c>
      <c r="T92">
        <f t="shared" si="49"/>
        <v>615.03836322811219</v>
      </c>
      <c r="V92">
        <f t="shared" si="34"/>
        <v>5525.0820235084275</v>
      </c>
      <c r="W92">
        <f t="shared" si="35"/>
        <v>134.91797649157252</v>
      </c>
      <c r="X92">
        <f t="shared" si="50"/>
        <v>2.7875614977597625</v>
      </c>
      <c r="Y92">
        <f>VLOOKUP(K92,Sheet2!$A$6:$B$262,2,TRUE)</f>
        <v>307.60000000000002</v>
      </c>
      <c r="Z92">
        <f t="shared" si="36"/>
        <v>9.0622935557859632E-3</v>
      </c>
      <c r="AA92">
        <f t="shared" si="37"/>
        <v>516.44476077435263</v>
      </c>
      <c r="AD92">
        <f t="shared" si="54"/>
        <v>517.14648731118848</v>
      </c>
      <c r="AE92">
        <f>VLOOKUP(AU91,Sheet2!$E$6:$F$261,2,TRUE)</f>
        <v>503.2</v>
      </c>
      <c r="AF92">
        <f>VLOOKUP(AE92,Sheet3!A$52:B$77,2,TRUE)</f>
        <v>1</v>
      </c>
      <c r="AG92">
        <f t="shared" si="55"/>
        <v>0.74648731118850264</v>
      </c>
      <c r="AH92">
        <f t="shared" si="56"/>
        <v>1</v>
      </c>
      <c r="AI92">
        <f t="shared" si="38"/>
        <v>4500</v>
      </c>
      <c r="AJ92">
        <f t="shared" si="40"/>
        <v>1.55</v>
      </c>
      <c r="AK92">
        <f t="shared" si="44"/>
        <v>734.77214203719609</v>
      </c>
      <c r="AM92">
        <f t="shared" si="57"/>
        <v>-4.3535126888115201</v>
      </c>
      <c r="AN92">
        <f t="shared" si="58"/>
        <v>0</v>
      </c>
      <c r="AP92">
        <f t="shared" si="45"/>
        <v>1.55</v>
      </c>
      <c r="AQ92">
        <f>VLOOKUP(AE92,Sheet3!$K$52:$L$77,2,TRUE)</f>
        <v>1</v>
      </c>
      <c r="AR92">
        <f t="shared" si="46"/>
        <v>0</v>
      </c>
      <c r="AU92">
        <f t="shared" si="59"/>
        <v>5234.7721420371963</v>
      </c>
      <c r="AV92">
        <f t="shared" si="60"/>
        <v>425.22785796280368</v>
      </c>
      <c r="AW92">
        <f t="shared" si="61"/>
        <v>8.7856995446860271</v>
      </c>
      <c r="AX92">
        <f>VLOOKUP(AD92,Sheet2!$A$6:$B$262,2,TRUE)</f>
        <v>312.14999999999998</v>
      </c>
      <c r="AY92">
        <f t="shared" si="62"/>
        <v>2.814576179620704E-2</v>
      </c>
      <c r="AZ92">
        <f t="shared" si="63"/>
        <v>517.17463307298465</v>
      </c>
      <c r="BB92">
        <f t="shared" si="51"/>
        <v>0.72987229863201719</v>
      </c>
    </row>
    <row r="93" spans="4:54" x14ac:dyDescent="0.55000000000000004">
      <c r="D93">
        <f t="shared" si="47"/>
        <v>1245</v>
      </c>
      <c r="E93">
        <f t="shared" si="41"/>
        <v>20.75</v>
      </c>
      <c r="F93">
        <v>5700</v>
      </c>
      <c r="H93">
        <f t="shared" ref="H93:H105" si="64">+F93*0.25</f>
        <v>1425</v>
      </c>
      <c r="J93">
        <f t="shared" ref="J93:J105" si="65">+H93*3600/43560</f>
        <v>117.76859504132231</v>
      </c>
      <c r="K93">
        <f t="shared" si="52"/>
        <v>516.44476077435263</v>
      </c>
      <c r="L93">
        <f>VLOOKUP(V93, Sheet2!E$6:F$261,2,TRUE)</f>
        <v>503.2</v>
      </c>
      <c r="M93">
        <f>VLOOKUP(L93,Sheet3!A$52:B$77,2,TRUE)</f>
        <v>1</v>
      </c>
      <c r="N93">
        <f t="shared" si="42"/>
        <v>2.0447607743526532</v>
      </c>
      <c r="O93">
        <f t="shared" si="48"/>
        <v>1.644760774352676</v>
      </c>
      <c r="P93">
        <v>0</v>
      </c>
      <c r="Q93">
        <f t="shared" si="39"/>
        <v>2.2999999999999998</v>
      </c>
      <c r="R93">
        <f t="shared" si="53"/>
        <v>4942.8670928407564</v>
      </c>
      <c r="S93">
        <f t="shared" si="43"/>
        <v>2.1</v>
      </c>
      <c r="T93">
        <f t="shared" si="49"/>
        <v>620.15670054122654</v>
      </c>
      <c r="V93">
        <f t="shared" ref="V93:V105" si="66">+R93+T93</f>
        <v>5563.0237933819826</v>
      </c>
      <c r="W93">
        <f t="shared" ref="W93:W105" si="67">+F93-V93</f>
        <v>136.97620661801739</v>
      </c>
      <c r="X93">
        <f t="shared" si="50"/>
        <v>2.8300869135954008</v>
      </c>
      <c r="Y93">
        <f>VLOOKUP(K93,Sheet2!$A$6:$B$262,2,TRUE)</f>
        <v>307.60000000000002</v>
      </c>
      <c r="Z93">
        <f t="shared" si="36"/>
        <v>9.2005426319746435E-3</v>
      </c>
      <c r="AA93">
        <f t="shared" si="37"/>
        <v>516.45396131698465</v>
      </c>
      <c r="AD93">
        <f t="shared" si="54"/>
        <v>517.17463307298465</v>
      </c>
      <c r="AE93">
        <f>VLOOKUP(AU92,Sheet2!$E$6:$F$261,2,TRUE)</f>
        <v>503.2</v>
      </c>
      <c r="AF93">
        <f>VLOOKUP(AE93,Sheet3!A$52:B$77,2,TRUE)</f>
        <v>1</v>
      </c>
      <c r="AG93">
        <f t="shared" si="55"/>
        <v>0.77463307298467043</v>
      </c>
      <c r="AH93">
        <f t="shared" si="56"/>
        <v>1</v>
      </c>
      <c r="AI93">
        <f t="shared" si="38"/>
        <v>4500</v>
      </c>
      <c r="AJ93">
        <f t="shared" si="40"/>
        <v>1.55</v>
      </c>
      <c r="AK93">
        <f t="shared" si="44"/>
        <v>776.71749985626718</v>
      </c>
      <c r="AM93">
        <f t="shared" si="57"/>
        <v>-4.3253669270153523</v>
      </c>
      <c r="AN93">
        <f t="shared" si="58"/>
        <v>0</v>
      </c>
      <c r="AP93">
        <f t="shared" si="45"/>
        <v>1.55</v>
      </c>
      <c r="AQ93">
        <f>VLOOKUP(AE93,Sheet3!$K$52:$L$77,2,TRUE)</f>
        <v>1</v>
      </c>
      <c r="AR93">
        <f t="shared" si="46"/>
        <v>0</v>
      </c>
      <c r="AU93">
        <f t="shared" si="59"/>
        <v>5276.7174998562668</v>
      </c>
      <c r="AV93">
        <f t="shared" si="60"/>
        <v>423.28250014373316</v>
      </c>
      <c r="AW93">
        <f t="shared" si="61"/>
        <v>8.7455062013168003</v>
      </c>
      <c r="AX93">
        <f>VLOOKUP(AD93,Sheet2!$A$6:$B$262,2,TRUE)</f>
        <v>312.14999999999998</v>
      </c>
      <c r="AY93">
        <f t="shared" si="62"/>
        <v>2.801699888296268E-2</v>
      </c>
      <c r="AZ93">
        <f t="shared" si="63"/>
        <v>517.20265007186765</v>
      </c>
      <c r="BB93">
        <f t="shared" si="51"/>
        <v>0.74868875488300546</v>
      </c>
    </row>
    <row r="94" spans="4:54" x14ac:dyDescent="0.55000000000000004">
      <c r="D94">
        <f t="shared" si="47"/>
        <v>1260</v>
      </c>
      <c r="E94">
        <f t="shared" si="41"/>
        <v>21</v>
      </c>
      <c r="F94">
        <v>5740</v>
      </c>
      <c r="H94">
        <f t="shared" si="64"/>
        <v>1435</v>
      </c>
      <c r="J94">
        <f t="shared" si="65"/>
        <v>118.59504132231405</v>
      </c>
      <c r="K94">
        <f t="shared" si="52"/>
        <v>516.45396131698465</v>
      </c>
      <c r="L94">
        <f>VLOOKUP(V94, Sheet2!E$6:F$261,2,TRUE)</f>
        <v>503.2</v>
      </c>
      <c r="M94">
        <f>VLOOKUP(L94,Sheet3!A$52:B$77,2,TRUE)</f>
        <v>1</v>
      </c>
      <c r="N94">
        <f t="shared" si="42"/>
        <v>2.0539613169846689</v>
      </c>
      <c r="O94">
        <f t="shared" si="48"/>
        <v>1.6539613169846916</v>
      </c>
      <c r="P94">
        <v>0</v>
      </c>
      <c r="Q94">
        <f t="shared" si="39"/>
        <v>2.2999999999999998</v>
      </c>
      <c r="R94">
        <f t="shared" si="53"/>
        <v>4976.265751362027</v>
      </c>
      <c r="S94">
        <f t="shared" si="43"/>
        <v>2.1</v>
      </c>
      <c r="T94">
        <f t="shared" si="49"/>
        <v>625.3675647672228</v>
      </c>
      <c r="V94">
        <f t="shared" si="66"/>
        <v>5601.6333161292496</v>
      </c>
      <c r="W94">
        <f t="shared" si="67"/>
        <v>138.36668387075042</v>
      </c>
      <c r="X94">
        <f t="shared" si="50"/>
        <v>2.858815782453521</v>
      </c>
      <c r="Y94">
        <f>VLOOKUP(K94,Sheet2!$A$6:$B$262,2,TRUE)</f>
        <v>307.60000000000002</v>
      </c>
      <c r="Z94">
        <f t="shared" si="36"/>
        <v>9.2939394748163869E-3</v>
      </c>
      <c r="AA94">
        <f t="shared" si="37"/>
        <v>516.46325525645943</v>
      </c>
      <c r="AD94">
        <f t="shared" si="54"/>
        <v>517.20265007186765</v>
      </c>
      <c r="AE94">
        <f>VLOOKUP(AU93,Sheet2!$E$6:$F$261,2,TRUE)</f>
        <v>503.2</v>
      </c>
      <c r="AF94">
        <f>VLOOKUP(AE94,Sheet3!A$52:B$77,2,TRUE)</f>
        <v>1</v>
      </c>
      <c r="AG94">
        <f t="shared" si="55"/>
        <v>0.80265007186767434</v>
      </c>
      <c r="AH94">
        <f t="shared" si="56"/>
        <v>1</v>
      </c>
      <c r="AI94">
        <f t="shared" si="38"/>
        <v>4500</v>
      </c>
      <c r="AJ94">
        <f t="shared" si="40"/>
        <v>1.55</v>
      </c>
      <c r="AK94">
        <f t="shared" si="44"/>
        <v>819.2348346242951</v>
      </c>
      <c r="AM94">
        <f t="shared" si="57"/>
        <v>-4.2973499281323484</v>
      </c>
      <c r="AN94">
        <f t="shared" si="58"/>
        <v>0</v>
      </c>
      <c r="AP94">
        <f t="shared" si="45"/>
        <v>1.55</v>
      </c>
      <c r="AQ94">
        <f>VLOOKUP(AE94,Sheet3!$K$52:$L$77,2,TRUE)</f>
        <v>1</v>
      </c>
      <c r="AR94">
        <f t="shared" si="46"/>
        <v>0</v>
      </c>
      <c r="AU94">
        <f t="shared" si="59"/>
        <v>5319.2348346242952</v>
      </c>
      <c r="AV94">
        <f t="shared" si="60"/>
        <v>420.76516537570478</v>
      </c>
      <c r="AW94">
        <f t="shared" si="61"/>
        <v>8.6934951523905948</v>
      </c>
      <c r="AX94">
        <f>VLOOKUP(AD94,Sheet2!$A$6:$B$262,2,TRUE)</f>
        <v>312.8</v>
      </c>
      <c r="AY94">
        <f t="shared" si="62"/>
        <v>2.7792503684113155E-2</v>
      </c>
      <c r="AZ94">
        <f t="shared" si="63"/>
        <v>517.23044257555182</v>
      </c>
      <c r="BB94">
        <f t="shared" si="51"/>
        <v>0.76718731909238613</v>
      </c>
    </row>
    <row r="95" spans="4:54" x14ac:dyDescent="0.55000000000000004">
      <c r="D95">
        <f t="shared" si="47"/>
        <v>1275</v>
      </c>
      <c r="E95">
        <f t="shared" si="41"/>
        <v>21.25</v>
      </c>
      <c r="F95">
        <v>5800</v>
      </c>
      <c r="H95">
        <f t="shared" si="64"/>
        <v>1450</v>
      </c>
      <c r="J95">
        <f t="shared" si="65"/>
        <v>119.83471074380165</v>
      </c>
      <c r="K95">
        <f t="shared" si="52"/>
        <v>516.46325525645943</v>
      </c>
      <c r="L95">
        <f>VLOOKUP(V95, Sheet2!E$6:F$261,2,TRUE)</f>
        <v>503.2</v>
      </c>
      <c r="M95">
        <f>VLOOKUP(L95,Sheet3!A$52:B$77,2,TRUE)</f>
        <v>1</v>
      </c>
      <c r="N95">
        <f t="shared" si="42"/>
        <v>2.0632552564594562</v>
      </c>
      <c r="O95">
        <f t="shared" si="48"/>
        <v>1.6632552564594789</v>
      </c>
      <c r="P95">
        <v>0</v>
      </c>
      <c r="Q95">
        <f t="shared" si="39"/>
        <v>2.2999999999999998</v>
      </c>
      <c r="R95">
        <f t="shared" si="53"/>
        <v>5010.0794782189068</v>
      </c>
      <c r="S95">
        <f t="shared" si="43"/>
        <v>2.1</v>
      </c>
      <c r="T95">
        <f t="shared" si="49"/>
        <v>630.64606083958699</v>
      </c>
      <c r="V95">
        <f t="shared" si="66"/>
        <v>5640.7255390584942</v>
      </c>
      <c r="W95">
        <f t="shared" si="67"/>
        <v>159.27446094150582</v>
      </c>
      <c r="X95">
        <f t="shared" si="50"/>
        <v>3.2907946475517735</v>
      </c>
      <c r="Y95">
        <f>VLOOKUP(K95,Sheet2!$A$6:$B$262,2,TRUE)</f>
        <v>307.60000000000002</v>
      </c>
      <c r="Z95">
        <f t="shared" si="36"/>
        <v>1.0698292092170915E-2</v>
      </c>
      <c r="AA95">
        <f t="shared" si="37"/>
        <v>516.47395354855155</v>
      </c>
      <c r="AD95">
        <f t="shared" si="54"/>
        <v>517.23044257555182</v>
      </c>
      <c r="AE95">
        <f>VLOOKUP(AU94,Sheet2!$E$6:$F$261,2,TRUE)</f>
        <v>503.2</v>
      </c>
      <c r="AF95">
        <f>VLOOKUP(AE95,Sheet3!A$52:B$77,2,TRUE)</f>
        <v>1</v>
      </c>
      <c r="AG95">
        <f t="shared" si="55"/>
        <v>0.83044257555184231</v>
      </c>
      <c r="AH95">
        <f t="shared" si="56"/>
        <v>1</v>
      </c>
      <c r="AI95">
        <f t="shared" si="38"/>
        <v>4500</v>
      </c>
      <c r="AJ95">
        <f t="shared" si="40"/>
        <v>1.55</v>
      </c>
      <c r="AK95">
        <f t="shared" si="44"/>
        <v>862.15122043929819</v>
      </c>
      <c r="AM95">
        <f t="shared" si="57"/>
        <v>-4.2695574244481804</v>
      </c>
      <c r="AN95">
        <f t="shared" si="58"/>
        <v>0</v>
      </c>
      <c r="AP95">
        <f t="shared" si="45"/>
        <v>1.55</v>
      </c>
      <c r="AQ95">
        <f>VLOOKUP(AE95,Sheet3!$K$52:$L$77,2,TRUE)</f>
        <v>1</v>
      </c>
      <c r="AR95">
        <f t="shared" si="46"/>
        <v>0</v>
      </c>
      <c r="AU95">
        <f t="shared" si="59"/>
        <v>5362.1512204392984</v>
      </c>
      <c r="AV95">
        <f t="shared" si="60"/>
        <v>437.84877956070159</v>
      </c>
      <c r="AW95">
        <f t="shared" si="61"/>
        <v>9.0464623876178027</v>
      </c>
      <c r="AX95">
        <f>VLOOKUP(AD95,Sheet2!$A$6:$B$262,2,TRUE)</f>
        <v>312.8</v>
      </c>
      <c r="AY95">
        <f t="shared" si="62"/>
        <v>2.8920915561437988E-2</v>
      </c>
      <c r="AZ95">
        <f t="shared" si="63"/>
        <v>517.25936349111328</v>
      </c>
      <c r="BB95">
        <f t="shared" si="51"/>
        <v>0.7854099425617278</v>
      </c>
    </row>
    <row r="96" spans="4:54" x14ac:dyDescent="0.55000000000000004">
      <c r="D96">
        <f t="shared" si="47"/>
        <v>1290</v>
      </c>
      <c r="E96">
        <f t="shared" si="41"/>
        <v>21.5</v>
      </c>
      <c r="F96">
        <v>5860</v>
      </c>
      <c r="H96">
        <f t="shared" si="64"/>
        <v>1465</v>
      </c>
      <c r="J96">
        <f t="shared" si="65"/>
        <v>121.07438016528926</v>
      </c>
      <c r="K96">
        <f t="shared" si="52"/>
        <v>516.47395354855155</v>
      </c>
      <c r="L96">
        <f>VLOOKUP(V96, Sheet2!E$6:F$261,2,TRUE)</f>
        <v>503.2</v>
      </c>
      <c r="M96">
        <f>VLOOKUP(L96,Sheet3!A$52:B$77,2,TRUE)</f>
        <v>1</v>
      </c>
      <c r="N96">
        <f t="shared" si="42"/>
        <v>2.0739535485515717</v>
      </c>
      <c r="O96">
        <f t="shared" si="48"/>
        <v>1.6739535485515944</v>
      </c>
      <c r="P96">
        <v>0</v>
      </c>
      <c r="Q96">
        <f t="shared" si="39"/>
        <v>2.2999999999999998</v>
      </c>
      <c r="R96">
        <f t="shared" si="53"/>
        <v>5049.0969824913191</v>
      </c>
      <c r="S96">
        <f t="shared" si="43"/>
        <v>2.1</v>
      </c>
      <c r="T96">
        <f t="shared" si="49"/>
        <v>636.74044107943064</v>
      </c>
      <c r="V96">
        <f t="shared" si="66"/>
        <v>5685.8374235707497</v>
      </c>
      <c r="W96">
        <f t="shared" si="67"/>
        <v>174.16257642925029</v>
      </c>
      <c r="X96">
        <f t="shared" si="50"/>
        <v>3.5984003394473199</v>
      </c>
      <c r="Y96">
        <f>VLOOKUP(K96,Sheet2!$A$6:$B$262,2,TRUE)</f>
        <v>307.60000000000002</v>
      </c>
      <c r="Z96">
        <f t="shared" si="36"/>
        <v>1.1698310596382704E-2</v>
      </c>
      <c r="AA96">
        <f t="shared" si="37"/>
        <v>516.48565185914788</v>
      </c>
      <c r="AD96">
        <f t="shared" si="54"/>
        <v>517.25936349111328</v>
      </c>
      <c r="AE96">
        <f>VLOOKUP(AU95,Sheet2!$E$6:$F$261,2,TRUE)</f>
        <v>503.2</v>
      </c>
      <c r="AF96">
        <f>VLOOKUP(AE96,Sheet3!A$52:B$77,2,TRUE)</f>
        <v>1</v>
      </c>
      <c r="AG96">
        <f t="shared" si="55"/>
        <v>0.85936349111329946</v>
      </c>
      <c r="AH96">
        <f t="shared" si="56"/>
        <v>1</v>
      </c>
      <c r="AI96">
        <f t="shared" si="38"/>
        <v>4500</v>
      </c>
      <c r="AJ96">
        <f t="shared" si="40"/>
        <v>1.55</v>
      </c>
      <c r="AK96">
        <f t="shared" si="44"/>
        <v>907.57889098915348</v>
      </c>
      <c r="AM96">
        <f t="shared" si="57"/>
        <v>-4.2406365088867233</v>
      </c>
      <c r="AN96">
        <f t="shared" si="58"/>
        <v>0</v>
      </c>
      <c r="AP96">
        <f t="shared" si="45"/>
        <v>1.55</v>
      </c>
      <c r="AQ96">
        <f>VLOOKUP(AE96,Sheet3!$K$52:$L$77,2,TRUE)</f>
        <v>1</v>
      </c>
      <c r="AR96">
        <f t="shared" si="46"/>
        <v>0</v>
      </c>
      <c r="AU96">
        <f t="shared" si="59"/>
        <v>5407.5788909891535</v>
      </c>
      <c r="AV96">
        <f t="shared" si="60"/>
        <v>452.42110901084652</v>
      </c>
      <c r="AW96">
        <f t="shared" si="61"/>
        <v>9.3475435746042663</v>
      </c>
      <c r="AX96">
        <f>VLOOKUP(AD96,Sheet2!$A$6:$B$262,2,TRUE)</f>
        <v>312.8</v>
      </c>
      <c r="AY96">
        <f t="shared" si="62"/>
        <v>2.9883451325461208E-2</v>
      </c>
      <c r="AZ96">
        <f t="shared" si="63"/>
        <v>517.28924694243869</v>
      </c>
      <c r="BB96">
        <f t="shared" si="51"/>
        <v>0.80359508329081564</v>
      </c>
    </row>
    <row r="97" spans="4:54" x14ac:dyDescent="0.55000000000000004">
      <c r="D97">
        <f t="shared" si="47"/>
        <v>1305</v>
      </c>
      <c r="E97">
        <f t="shared" si="41"/>
        <v>21.75</v>
      </c>
      <c r="F97">
        <v>5920</v>
      </c>
      <c r="H97">
        <f t="shared" si="64"/>
        <v>1480</v>
      </c>
      <c r="J97">
        <f t="shared" si="65"/>
        <v>122.31404958677686</v>
      </c>
      <c r="K97">
        <f t="shared" si="52"/>
        <v>516.48565185914788</v>
      </c>
      <c r="L97">
        <f>VLOOKUP(V97, Sheet2!E$6:F$261,2,TRUE)</f>
        <v>503.2</v>
      </c>
      <c r="M97">
        <f>VLOOKUP(L97,Sheet3!A$52:B$77,2,TRUE)</f>
        <v>1</v>
      </c>
      <c r="N97">
        <f t="shared" si="42"/>
        <v>2.0856518591479016</v>
      </c>
      <c r="O97">
        <f t="shared" si="48"/>
        <v>1.6856518591479244</v>
      </c>
      <c r="P97">
        <v>0</v>
      </c>
      <c r="Q97">
        <f t="shared" si="39"/>
        <v>2.2999999999999998</v>
      </c>
      <c r="R97">
        <f t="shared" si="53"/>
        <v>5091.8769556944426</v>
      </c>
      <c r="S97">
        <f t="shared" si="43"/>
        <v>2.1</v>
      </c>
      <c r="T97">
        <f t="shared" si="49"/>
        <v>643.42681493984674</v>
      </c>
      <c r="V97">
        <f t="shared" si="66"/>
        <v>5735.3037706342893</v>
      </c>
      <c r="W97">
        <f t="shared" si="67"/>
        <v>184.69622936571068</v>
      </c>
      <c r="X97">
        <f t="shared" si="50"/>
        <v>3.8160377968122043</v>
      </c>
      <c r="Y97">
        <f>VLOOKUP(K97,Sheet2!$A$6:$B$262,2,TRUE)</f>
        <v>307.60000000000002</v>
      </c>
      <c r="Z97">
        <f t="shared" si="36"/>
        <v>1.2405844593017568E-2</v>
      </c>
      <c r="AA97">
        <f t="shared" si="37"/>
        <v>516.49805770374087</v>
      </c>
      <c r="AD97">
        <f t="shared" si="54"/>
        <v>517.28924694243869</v>
      </c>
      <c r="AE97">
        <f>VLOOKUP(AU96,Sheet2!$E$6:$F$261,2,TRUE)</f>
        <v>503.2</v>
      </c>
      <c r="AF97">
        <f>VLOOKUP(AE97,Sheet3!A$52:B$77,2,TRUE)</f>
        <v>1</v>
      </c>
      <c r="AG97">
        <f t="shared" si="55"/>
        <v>0.88924694243871727</v>
      </c>
      <c r="AH97">
        <f t="shared" si="56"/>
        <v>1</v>
      </c>
      <c r="AI97">
        <f t="shared" si="38"/>
        <v>4500</v>
      </c>
      <c r="AJ97">
        <f t="shared" si="40"/>
        <v>1.55</v>
      </c>
      <c r="AK97">
        <f t="shared" si="44"/>
        <v>955.32822293018808</v>
      </c>
      <c r="AM97">
        <f t="shared" si="57"/>
        <v>-4.2107530575613055</v>
      </c>
      <c r="AN97">
        <f t="shared" si="58"/>
        <v>0</v>
      </c>
      <c r="AP97">
        <f t="shared" si="45"/>
        <v>1.55</v>
      </c>
      <c r="AQ97">
        <f>VLOOKUP(AE97,Sheet3!$K$52:$L$77,2,TRUE)</f>
        <v>1</v>
      </c>
      <c r="AR97">
        <f t="shared" si="46"/>
        <v>0</v>
      </c>
      <c r="AU97">
        <f t="shared" si="59"/>
        <v>5455.3282229301876</v>
      </c>
      <c r="AV97">
        <f t="shared" si="60"/>
        <v>464.67177706981238</v>
      </c>
      <c r="AW97">
        <f t="shared" si="61"/>
        <v>9.6006565510291821</v>
      </c>
      <c r="AX97">
        <f>VLOOKUP(AD97,Sheet2!$A$6:$B$262,2,TRUE)</f>
        <v>312.8</v>
      </c>
      <c r="AY97">
        <f t="shared" si="62"/>
        <v>3.0692636032701989E-2</v>
      </c>
      <c r="AZ97">
        <f t="shared" si="63"/>
        <v>517.31993957847135</v>
      </c>
      <c r="BB97">
        <f t="shared" si="51"/>
        <v>0.82188187473047947</v>
      </c>
    </row>
    <row r="98" spans="4:54" x14ac:dyDescent="0.55000000000000004">
      <c r="D98">
        <f t="shared" si="47"/>
        <v>1320</v>
      </c>
      <c r="E98">
        <f t="shared" si="41"/>
        <v>22</v>
      </c>
      <c r="F98">
        <v>5950</v>
      </c>
      <c r="H98">
        <f t="shared" si="64"/>
        <v>1487.5</v>
      </c>
      <c r="J98">
        <f t="shared" si="65"/>
        <v>122.93388429752066</v>
      </c>
      <c r="K98">
        <f t="shared" si="52"/>
        <v>516.49805770374087</v>
      </c>
      <c r="L98">
        <f>VLOOKUP(V98, Sheet2!E$6:F$261,2,TRUE)</f>
        <v>503.2</v>
      </c>
      <c r="M98">
        <f>VLOOKUP(L98,Sheet3!A$52:B$77,2,TRUE)</f>
        <v>1</v>
      </c>
      <c r="N98">
        <f t="shared" si="42"/>
        <v>2.0980577037408921</v>
      </c>
      <c r="O98">
        <f t="shared" si="48"/>
        <v>1.6980577037409148</v>
      </c>
      <c r="P98">
        <v>0</v>
      </c>
      <c r="Q98">
        <f t="shared" si="39"/>
        <v>2.2999999999999998</v>
      </c>
      <c r="R98">
        <f t="shared" si="53"/>
        <v>5137.375591738044</v>
      </c>
      <c r="S98">
        <f t="shared" si="43"/>
        <v>2.1</v>
      </c>
      <c r="T98">
        <f t="shared" si="49"/>
        <v>650.54298346116741</v>
      </c>
      <c r="V98">
        <f t="shared" si="66"/>
        <v>5787.9185751992118</v>
      </c>
      <c r="W98">
        <f t="shared" si="67"/>
        <v>162.08142480078823</v>
      </c>
      <c r="X98">
        <f t="shared" si="50"/>
        <v>3.348789768611327</v>
      </c>
      <c r="Y98">
        <f>VLOOKUP(K98,Sheet2!$A$6:$B$262,2,TRUE)</f>
        <v>307.60000000000002</v>
      </c>
      <c r="Z98">
        <f t="shared" ref="Z98:Z105" si="68">+X98/Y98</f>
        <v>1.088683279782616E-2</v>
      </c>
      <c r="AA98">
        <f t="shared" ref="AA98:AA105" si="69">+K98+Z98</f>
        <v>516.50894453653871</v>
      </c>
      <c r="AD98">
        <f t="shared" si="54"/>
        <v>517.31993957847135</v>
      </c>
      <c r="AE98">
        <f>VLOOKUP(AU97,Sheet2!$E$6:$F$261,2,TRUE)</f>
        <v>503.2</v>
      </c>
      <c r="AF98">
        <f>VLOOKUP(AE98,Sheet3!A$52:B$77,2,TRUE)</f>
        <v>1</v>
      </c>
      <c r="AG98">
        <f t="shared" si="55"/>
        <v>0.91993957847137153</v>
      </c>
      <c r="AH98">
        <f t="shared" si="56"/>
        <v>1</v>
      </c>
      <c r="AI98">
        <f t="shared" si="38"/>
        <v>4500</v>
      </c>
      <c r="AJ98">
        <f t="shared" si="40"/>
        <v>1.55</v>
      </c>
      <c r="AK98">
        <f t="shared" si="44"/>
        <v>1005.2127605612143</v>
      </c>
      <c r="AM98">
        <f t="shared" si="57"/>
        <v>-4.1800604215286512</v>
      </c>
      <c r="AN98">
        <f t="shared" si="58"/>
        <v>0</v>
      </c>
      <c r="AP98">
        <f t="shared" si="45"/>
        <v>1.55</v>
      </c>
      <c r="AQ98">
        <f>VLOOKUP(AE98,Sheet3!$K$52:$L$77,2,TRUE)</f>
        <v>1</v>
      </c>
      <c r="AR98">
        <f t="shared" si="46"/>
        <v>0</v>
      </c>
      <c r="AU98">
        <f t="shared" si="59"/>
        <v>5505.2127605612141</v>
      </c>
      <c r="AV98">
        <f t="shared" si="60"/>
        <v>444.78723943878595</v>
      </c>
      <c r="AW98">
        <f t="shared" si="61"/>
        <v>9.1898189966691302</v>
      </c>
      <c r="AX98">
        <f>VLOOKUP(AD98,Sheet2!$A$6:$B$262,2,TRUE)</f>
        <v>313.45</v>
      </c>
      <c r="AY98">
        <f t="shared" si="62"/>
        <v>2.9318293178079855E-2</v>
      </c>
      <c r="AZ98">
        <f t="shared" si="63"/>
        <v>517.34925787164946</v>
      </c>
      <c r="BB98">
        <f t="shared" si="51"/>
        <v>0.8403133351107499</v>
      </c>
    </row>
    <row r="99" spans="4:54" x14ac:dyDescent="0.55000000000000004">
      <c r="D99">
        <f t="shared" si="47"/>
        <v>1335</v>
      </c>
      <c r="E99">
        <f t="shared" si="41"/>
        <v>22.25</v>
      </c>
      <c r="F99">
        <v>5990</v>
      </c>
      <c r="H99">
        <f t="shared" si="64"/>
        <v>1497.5</v>
      </c>
      <c r="J99">
        <f t="shared" si="65"/>
        <v>123.7603305785124</v>
      </c>
      <c r="K99">
        <f t="shared" si="52"/>
        <v>516.50894453653871</v>
      </c>
      <c r="L99">
        <f>VLOOKUP(V99, Sheet2!E$6:F$261,2,TRUE)</f>
        <v>503.65</v>
      </c>
      <c r="M99">
        <f>VLOOKUP(L99,Sheet3!A$52:B$77,2,TRUE)</f>
        <v>1</v>
      </c>
      <c r="N99">
        <f t="shared" si="42"/>
        <v>2.1089445365387292</v>
      </c>
      <c r="O99">
        <f t="shared" si="48"/>
        <v>1.7089445365387519</v>
      </c>
      <c r="P99">
        <v>0</v>
      </c>
      <c r="Q99">
        <f t="shared" si="39"/>
        <v>2.4</v>
      </c>
      <c r="R99">
        <f t="shared" si="53"/>
        <v>5402.5191908780089</v>
      </c>
      <c r="S99">
        <f t="shared" si="43"/>
        <v>2.2000000000000002</v>
      </c>
      <c r="T99">
        <f t="shared" si="49"/>
        <v>688.08591580244172</v>
      </c>
      <c r="V99">
        <f t="shared" si="66"/>
        <v>6090.6051066804503</v>
      </c>
      <c r="W99">
        <f t="shared" si="67"/>
        <v>-100.60510668045026</v>
      </c>
      <c r="X99">
        <f t="shared" si="50"/>
        <v>-2.078617906620873</v>
      </c>
      <c r="Y99">
        <f>VLOOKUP(K99,Sheet2!$A$6:$B$262,2,TRUE)</f>
        <v>308.25</v>
      </c>
      <c r="Z99">
        <f t="shared" si="68"/>
        <v>-6.7432859906597659E-3</v>
      </c>
      <c r="AA99">
        <f t="shared" si="69"/>
        <v>516.50220125054807</v>
      </c>
      <c r="AD99">
        <f t="shared" si="54"/>
        <v>517.34925787164946</v>
      </c>
      <c r="AE99">
        <f>VLOOKUP(AU98,Sheet2!$E$6:$F$261,2,TRUE)</f>
        <v>503.2</v>
      </c>
      <c r="AF99">
        <f>VLOOKUP(AE99,Sheet3!A$52:B$77,2,TRUE)</f>
        <v>1</v>
      </c>
      <c r="AG99">
        <f t="shared" si="55"/>
        <v>0.94925787164947906</v>
      </c>
      <c r="AH99">
        <f t="shared" si="56"/>
        <v>1</v>
      </c>
      <c r="AI99">
        <f t="shared" si="38"/>
        <v>4500</v>
      </c>
      <c r="AJ99">
        <f t="shared" si="40"/>
        <v>1.55</v>
      </c>
      <c r="AK99">
        <f t="shared" si="44"/>
        <v>1053.6475169546318</v>
      </c>
      <c r="AM99">
        <f t="shared" si="57"/>
        <v>-4.1507421283505437</v>
      </c>
      <c r="AN99">
        <f t="shared" si="58"/>
        <v>0</v>
      </c>
      <c r="AP99">
        <f t="shared" si="45"/>
        <v>1.55</v>
      </c>
      <c r="AQ99">
        <f>VLOOKUP(AE99,Sheet3!$K$52:$L$77,2,TRUE)</f>
        <v>1</v>
      </c>
      <c r="AR99">
        <f t="shared" si="46"/>
        <v>0</v>
      </c>
      <c r="AU99">
        <f t="shared" si="59"/>
        <v>5553.647516954632</v>
      </c>
      <c r="AV99">
        <f t="shared" si="60"/>
        <v>436.35248304536799</v>
      </c>
      <c r="AW99">
        <f t="shared" si="61"/>
        <v>9.0155471703588432</v>
      </c>
      <c r="AX99">
        <f>VLOOKUP(AD99,Sheet2!$A$6:$B$262,2,TRUE)</f>
        <v>313.45</v>
      </c>
      <c r="AY99">
        <f t="shared" si="62"/>
        <v>2.8762313512071602E-2</v>
      </c>
      <c r="AZ99">
        <f t="shared" si="63"/>
        <v>517.37802018516152</v>
      </c>
      <c r="BB99">
        <f t="shared" si="51"/>
        <v>0.87581893461344862</v>
      </c>
    </row>
    <row r="100" spans="4:54" x14ac:dyDescent="0.55000000000000004">
      <c r="D100">
        <f t="shared" si="47"/>
        <v>1350</v>
      </c>
      <c r="E100">
        <f t="shared" si="41"/>
        <v>22.5</v>
      </c>
      <c r="F100">
        <v>6030</v>
      </c>
      <c r="H100">
        <f t="shared" si="64"/>
        <v>1507.5</v>
      </c>
      <c r="J100">
        <f t="shared" si="65"/>
        <v>124.58677685950413</v>
      </c>
      <c r="K100">
        <f t="shared" si="52"/>
        <v>516.50220125054807</v>
      </c>
      <c r="L100">
        <f>VLOOKUP(V100, Sheet2!E$6:F$261,2,TRUE)</f>
        <v>503.65</v>
      </c>
      <c r="M100">
        <f>VLOOKUP(L100,Sheet3!A$52:B$77,2,TRUE)</f>
        <v>1</v>
      </c>
      <c r="N100">
        <f t="shared" si="42"/>
        <v>2.1022012505480916</v>
      </c>
      <c r="O100">
        <f t="shared" si="48"/>
        <v>1.7022012505481143</v>
      </c>
      <c r="P100">
        <v>0</v>
      </c>
      <c r="Q100">
        <f t="shared" si="39"/>
        <v>2.4</v>
      </c>
      <c r="R100">
        <f t="shared" si="53"/>
        <v>5376.628328695856</v>
      </c>
      <c r="S100">
        <f t="shared" si="43"/>
        <v>2.2000000000000002</v>
      </c>
      <c r="T100">
        <f t="shared" si="49"/>
        <v>684.01728177954556</v>
      </c>
      <c r="V100">
        <f t="shared" si="66"/>
        <v>6060.6456104754016</v>
      </c>
      <c r="W100">
        <f t="shared" si="67"/>
        <v>-30.645610475401554</v>
      </c>
      <c r="X100">
        <f t="shared" si="50"/>
        <v>-0.63317377015292464</v>
      </c>
      <c r="Y100">
        <f>VLOOKUP(K100,Sheet2!$A$6:$B$262,2,TRUE)</f>
        <v>308.25</v>
      </c>
      <c r="Z100">
        <f t="shared" si="68"/>
        <v>-2.054091711769423E-3</v>
      </c>
      <c r="AA100">
        <f t="shared" si="69"/>
        <v>516.50014715883628</v>
      </c>
      <c r="AD100">
        <f t="shared" si="54"/>
        <v>517.37802018516152</v>
      </c>
      <c r="AE100">
        <f>VLOOKUP(AU99,Sheet2!$E$6:$F$261,2,TRUE)</f>
        <v>503.2</v>
      </c>
      <c r="AF100">
        <f>VLOOKUP(AE100,Sheet3!A$52:B$77,2,TRUE)</f>
        <v>1</v>
      </c>
      <c r="AG100">
        <f t="shared" si="55"/>
        <v>0.97802018516154021</v>
      </c>
      <c r="AH100">
        <f t="shared" si="56"/>
        <v>1</v>
      </c>
      <c r="AI100">
        <f t="shared" si="38"/>
        <v>4500</v>
      </c>
      <c r="AJ100">
        <f t="shared" si="40"/>
        <v>1.55</v>
      </c>
      <c r="AK100">
        <f t="shared" si="44"/>
        <v>1101.8964009211686</v>
      </c>
      <c r="AM100">
        <f t="shared" si="57"/>
        <v>-4.1219798148384825</v>
      </c>
      <c r="AN100">
        <f t="shared" si="58"/>
        <v>0</v>
      </c>
      <c r="AP100">
        <f t="shared" si="45"/>
        <v>1.55</v>
      </c>
      <c r="AQ100">
        <f>VLOOKUP(AE100,Sheet3!$K$52:$L$77,2,TRUE)</f>
        <v>1</v>
      </c>
      <c r="AR100">
        <f t="shared" si="46"/>
        <v>0</v>
      </c>
      <c r="AU100">
        <f t="shared" si="59"/>
        <v>5601.8964009211686</v>
      </c>
      <c r="AV100">
        <f t="shared" si="60"/>
        <v>428.10359907883139</v>
      </c>
      <c r="AW100">
        <f t="shared" si="61"/>
        <v>8.8451156834469309</v>
      </c>
      <c r="AX100">
        <f>VLOOKUP(AD100,Sheet2!$A$6:$B$262,2,TRUE)</f>
        <v>313.45</v>
      </c>
      <c r="AY100">
        <f t="shared" si="62"/>
        <v>2.8218585686543087E-2</v>
      </c>
      <c r="AZ100">
        <f t="shared" si="63"/>
        <v>517.40623877084806</v>
      </c>
      <c r="BB100">
        <f t="shared" si="51"/>
        <v>0.90609161201177812</v>
      </c>
    </row>
    <row r="101" spans="4:54" x14ac:dyDescent="0.55000000000000004">
      <c r="D101">
        <f t="shared" si="47"/>
        <v>1365</v>
      </c>
      <c r="E101">
        <f t="shared" si="41"/>
        <v>22.75</v>
      </c>
      <c r="F101">
        <v>6070</v>
      </c>
      <c r="H101">
        <f t="shared" si="64"/>
        <v>1517.5</v>
      </c>
      <c r="J101">
        <f t="shared" si="65"/>
        <v>125.41322314049587</v>
      </c>
      <c r="K101">
        <f t="shared" si="52"/>
        <v>516.50014715883628</v>
      </c>
      <c r="L101">
        <f>VLOOKUP(V101, Sheet2!E$6:F$261,2,TRUE)</f>
        <v>503.65</v>
      </c>
      <c r="M101">
        <f>VLOOKUP(L101,Sheet3!A$52:B$77,2,TRUE)</f>
        <v>1</v>
      </c>
      <c r="N101">
        <f t="shared" si="42"/>
        <v>2.1001471588363074</v>
      </c>
      <c r="O101">
        <f t="shared" si="48"/>
        <v>1.7001471588363302</v>
      </c>
      <c r="P101">
        <v>0</v>
      </c>
      <c r="Q101">
        <f t="shared" si="39"/>
        <v>2.4</v>
      </c>
      <c r="R101">
        <f t="shared" si="53"/>
        <v>5368.7498802767059</v>
      </c>
      <c r="S101">
        <f t="shared" si="43"/>
        <v>2.2000000000000002</v>
      </c>
      <c r="T101">
        <f t="shared" si="49"/>
        <v>682.77952249250723</v>
      </c>
      <c r="V101">
        <f t="shared" si="66"/>
        <v>6051.5294027692134</v>
      </c>
      <c r="W101">
        <f t="shared" si="67"/>
        <v>18.470597230786552</v>
      </c>
      <c r="X101">
        <f t="shared" si="50"/>
        <v>0.38162390972699489</v>
      </c>
      <c r="Y101">
        <f>VLOOKUP(K101,Sheet2!$A$6:$B$262,2,TRUE)</f>
        <v>308.25</v>
      </c>
      <c r="Z101">
        <f t="shared" si="68"/>
        <v>1.2380337704038765E-3</v>
      </c>
      <c r="AA101">
        <f t="shared" si="69"/>
        <v>516.50138519260668</v>
      </c>
      <c r="AD101">
        <f t="shared" si="54"/>
        <v>517.40623877084806</v>
      </c>
      <c r="AE101">
        <f>VLOOKUP(AU100,Sheet2!$E$6:$F$261,2,TRUE)</f>
        <v>503.2</v>
      </c>
      <c r="AF101">
        <f>VLOOKUP(AE101,Sheet3!A$52:B$77,2,TRUE)</f>
        <v>1</v>
      </c>
      <c r="AG101">
        <f t="shared" si="55"/>
        <v>1.0062387708480856</v>
      </c>
      <c r="AH101">
        <f t="shared" si="56"/>
        <v>1</v>
      </c>
      <c r="AI101">
        <f t="shared" si="38"/>
        <v>4500</v>
      </c>
      <c r="AJ101">
        <f t="shared" si="40"/>
        <v>1.55</v>
      </c>
      <c r="AK101">
        <f t="shared" si="44"/>
        <v>1149.9278906032894</v>
      </c>
      <c r="AM101">
        <f t="shared" si="57"/>
        <v>-4.0937612291519372</v>
      </c>
      <c r="AN101">
        <f t="shared" si="58"/>
        <v>0</v>
      </c>
      <c r="AP101">
        <f t="shared" si="45"/>
        <v>1.55</v>
      </c>
      <c r="AQ101">
        <f>VLOOKUP(AE101,Sheet3!$K$52:$L$77,2,TRUE)</f>
        <v>1</v>
      </c>
      <c r="AR101">
        <f t="shared" si="46"/>
        <v>0</v>
      </c>
      <c r="AU101">
        <f t="shared" si="59"/>
        <v>5649.9278906032896</v>
      </c>
      <c r="AV101">
        <f t="shared" si="60"/>
        <v>420.0721093967104</v>
      </c>
      <c r="AW101">
        <f t="shared" si="61"/>
        <v>8.6791758139816206</v>
      </c>
      <c r="AX101">
        <f>VLOOKUP(AD101,Sheet2!$A$6:$B$262,2,TRUE)</f>
        <v>314.10000000000002</v>
      </c>
      <c r="AY101">
        <f t="shared" si="62"/>
        <v>2.7631887341552436E-2</v>
      </c>
      <c r="AZ101">
        <f t="shared" si="63"/>
        <v>517.43387065818956</v>
      </c>
      <c r="BB101">
        <f t="shared" si="51"/>
        <v>0.93248546558288581</v>
      </c>
    </row>
    <row r="102" spans="4:54" x14ac:dyDescent="0.55000000000000004">
      <c r="D102">
        <f t="shared" si="47"/>
        <v>1380</v>
      </c>
      <c r="E102">
        <f t="shared" si="41"/>
        <v>23</v>
      </c>
      <c r="F102">
        <v>6130</v>
      </c>
      <c r="H102">
        <f t="shared" si="64"/>
        <v>1532.5</v>
      </c>
      <c r="J102">
        <f t="shared" si="65"/>
        <v>126.65289256198348</v>
      </c>
      <c r="K102">
        <f t="shared" si="52"/>
        <v>516.50138519260668</v>
      </c>
      <c r="L102">
        <f>VLOOKUP(V102, Sheet2!E$6:F$261,2,TRUE)</f>
        <v>503.65</v>
      </c>
      <c r="M102">
        <f>VLOOKUP(L102,Sheet3!A$52:B$77,2,TRUE)</f>
        <v>1</v>
      </c>
      <c r="N102">
        <f t="shared" si="42"/>
        <v>2.1013851926066991</v>
      </c>
      <c r="O102">
        <f t="shared" si="48"/>
        <v>1.7013851926067218</v>
      </c>
      <c r="P102">
        <v>0</v>
      </c>
      <c r="Q102">
        <f t="shared" si="39"/>
        <v>2.4</v>
      </c>
      <c r="R102">
        <f t="shared" si="53"/>
        <v>5373.4978854961255</v>
      </c>
      <c r="S102">
        <f t="shared" si="43"/>
        <v>2.2000000000000002</v>
      </c>
      <c r="T102">
        <f t="shared" si="49"/>
        <v>683.52545025187226</v>
      </c>
      <c r="V102">
        <f t="shared" si="66"/>
        <v>6057.0233357479974</v>
      </c>
      <c r="W102">
        <f t="shared" si="67"/>
        <v>72.976664252002593</v>
      </c>
      <c r="X102">
        <f t="shared" si="50"/>
        <v>1.5077823192562521</v>
      </c>
      <c r="Y102">
        <f>VLOOKUP(K102,Sheet2!$A$6:$B$262,2,TRUE)</f>
        <v>308.25</v>
      </c>
      <c r="Z102">
        <f t="shared" si="68"/>
        <v>4.8914268264598606E-3</v>
      </c>
      <c r="AA102">
        <f t="shared" si="69"/>
        <v>516.50627661943315</v>
      </c>
      <c r="AD102">
        <f t="shared" si="54"/>
        <v>517.43387065818956</v>
      </c>
      <c r="AE102">
        <f>VLOOKUP(AU101,Sheet2!$E$6:$F$261,2,TRUE)</f>
        <v>503.2</v>
      </c>
      <c r="AF102">
        <f>VLOOKUP(AE102,Sheet3!A$52:B$77,2,TRUE)</f>
        <v>1</v>
      </c>
      <c r="AG102">
        <f t="shared" si="55"/>
        <v>1.0338706581895849</v>
      </c>
      <c r="AH102">
        <f t="shared" si="56"/>
        <v>1</v>
      </c>
      <c r="AI102">
        <f t="shared" si="38"/>
        <v>4500</v>
      </c>
      <c r="AJ102">
        <f t="shared" si="40"/>
        <v>1.55</v>
      </c>
      <c r="AK102">
        <f t="shared" si="44"/>
        <v>1197.6181033509893</v>
      </c>
      <c r="AM102">
        <f t="shared" si="57"/>
        <v>-4.0661293418104378</v>
      </c>
      <c r="AN102">
        <f t="shared" si="58"/>
        <v>0</v>
      </c>
      <c r="AP102">
        <f t="shared" si="45"/>
        <v>1.55</v>
      </c>
      <c r="AQ102">
        <f>VLOOKUP(AE102,Sheet3!$K$52:$L$77,2,TRUE)</f>
        <v>1</v>
      </c>
      <c r="AR102">
        <f t="shared" si="46"/>
        <v>0</v>
      </c>
      <c r="AU102">
        <f t="shared" si="59"/>
        <v>5697.6181033509893</v>
      </c>
      <c r="AV102">
        <f t="shared" si="60"/>
        <v>432.38189664901074</v>
      </c>
      <c r="AW102">
        <f t="shared" si="61"/>
        <v>8.933510261343196</v>
      </c>
      <c r="AX102">
        <f>VLOOKUP(AD102,Sheet2!$A$6:$B$262,2,TRUE)</f>
        <v>314.10000000000002</v>
      </c>
      <c r="AY102">
        <f t="shared" si="62"/>
        <v>2.844161178396433E-2</v>
      </c>
      <c r="AZ102">
        <f t="shared" si="63"/>
        <v>517.46231226997349</v>
      </c>
      <c r="BB102">
        <f t="shared" si="51"/>
        <v>0.95603565054034334</v>
      </c>
    </row>
    <row r="103" spans="4:54" x14ac:dyDescent="0.55000000000000004">
      <c r="D103">
        <f t="shared" si="47"/>
        <v>1395</v>
      </c>
      <c r="E103">
        <f t="shared" si="41"/>
        <v>23.25</v>
      </c>
      <c r="F103">
        <v>6170</v>
      </c>
      <c r="H103">
        <f t="shared" si="64"/>
        <v>1542.5</v>
      </c>
      <c r="J103">
        <f t="shared" si="65"/>
        <v>127.47933884297521</v>
      </c>
      <c r="K103">
        <f t="shared" si="52"/>
        <v>516.50627661943315</v>
      </c>
      <c r="L103">
        <f>VLOOKUP(V103, Sheet2!E$6:F$261,2,TRUE)</f>
        <v>503.65</v>
      </c>
      <c r="M103">
        <f>VLOOKUP(L103,Sheet3!A$52:B$77,2,TRUE)</f>
        <v>1</v>
      </c>
      <c r="N103">
        <f t="shared" si="42"/>
        <v>2.1062766194331743</v>
      </c>
      <c r="O103">
        <f t="shared" si="48"/>
        <v>1.7062766194331971</v>
      </c>
      <c r="P103">
        <v>0</v>
      </c>
      <c r="Q103">
        <f t="shared" si="39"/>
        <v>2.4</v>
      </c>
      <c r="R103">
        <f t="shared" si="53"/>
        <v>5392.2707606451077</v>
      </c>
      <c r="S103">
        <f t="shared" si="43"/>
        <v>2.2000000000000002</v>
      </c>
      <c r="T103">
        <f t="shared" si="49"/>
        <v>686.47523784872533</v>
      </c>
      <c r="V103">
        <f t="shared" si="66"/>
        <v>6078.7459984938332</v>
      </c>
      <c r="W103">
        <f t="shared" si="67"/>
        <v>91.254001506166787</v>
      </c>
      <c r="X103">
        <f t="shared" si="50"/>
        <v>1.8854132542596445</v>
      </c>
      <c r="Y103">
        <f>VLOOKUP(K103,Sheet2!$A$6:$B$262,2,TRUE)</f>
        <v>308.25</v>
      </c>
      <c r="Z103">
        <f t="shared" si="68"/>
        <v>6.1165069075738666E-3</v>
      </c>
      <c r="AA103">
        <f t="shared" si="69"/>
        <v>516.51239312634073</v>
      </c>
      <c r="AD103">
        <f t="shared" si="54"/>
        <v>517.46231226997349</v>
      </c>
      <c r="AE103">
        <f>VLOOKUP(AU102,Sheet2!$E$6:$F$261,2,TRUE)</f>
        <v>503.2</v>
      </c>
      <c r="AF103">
        <f>VLOOKUP(AE103,Sheet3!A$52:B$77,2,TRUE)</f>
        <v>1</v>
      </c>
      <c r="AG103">
        <f t="shared" si="55"/>
        <v>1.0623122699735177</v>
      </c>
      <c r="AH103">
        <f t="shared" si="56"/>
        <v>1</v>
      </c>
      <c r="AI103">
        <f t="shared" si="38"/>
        <v>4500</v>
      </c>
      <c r="AJ103">
        <f t="shared" si="40"/>
        <v>1.55</v>
      </c>
      <c r="AK103">
        <f t="shared" si="44"/>
        <v>1247.3758564754648</v>
      </c>
      <c r="AM103">
        <f t="shared" si="57"/>
        <v>-4.0376877300265051</v>
      </c>
      <c r="AN103">
        <f t="shared" si="58"/>
        <v>0</v>
      </c>
      <c r="AP103">
        <f t="shared" si="45"/>
        <v>1.55</v>
      </c>
      <c r="AQ103">
        <f>VLOOKUP(AE103,Sheet3!$K$52:$L$77,2,TRUE)</f>
        <v>1</v>
      </c>
      <c r="AR103">
        <f t="shared" si="46"/>
        <v>0</v>
      </c>
      <c r="AU103">
        <f t="shared" si="59"/>
        <v>5747.3758564754644</v>
      </c>
      <c r="AV103">
        <f t="shared" si="60"/>
        <v>422.62414352453561</v>
      </c>
      <c r="AW103">
        <f t="shared" si="61"/>
        <v>8.7319037918292484</v>
      </c>
      <c r="AX103">
        <f>VLOOKUP(AD103,Sheet2!$A$6:$B$262,2,TRUE)</f>
        <v>314.10000000000002</v>
      </c>
      <c r="AY103">
        <f t="shared" si="62"/>
        <v>2.7799757376088023E-2</v>
      </c>
      <c r="AZ103">
        <f t="shared" si="63"/>
        <v>517.4901120273496</v>
      </c>
      <c r="BB103">
        <f t="shared" si="51"/>
        <v>0.97771890100887049</v>
      </c>
    </row>
    <row r="104" spans="4:54" x14ac:dyDescent="0.55000000000000004">
      <c r="D104">
        <f t="shared" si="47"/>
        <v>1410</v>
      </c>
      <c r="E104">
        <f t="shared" si="41"/>
        <v>23.5</v>
      </c>
      <c r="F104">
        <v>6210</v>
      </c>
      <c r="H104">
        <f t="shared" si="64"/>
        <v>1552.5</v>
      </c>
      <c r="J104">
        <f t="shared" si="65"/>
        <v>128.30578512396696</v>
      </c>
      <c r="K104">
        <f t="shared" si="52"/>
        <v>516.51239312634073</v>
      </c>
      <c r="L104">
        <f>VLOOKUP(V104, Sheet2!E$6:F$261,2,TRUE)</f>
        <v>503.65</v>
      </c>
      <c r="M104">
        <f>VLOOKUP(L104,Sheet3!A$52:B$77,2,TRUE)</f>
        <v>1</v>
      </c>
      <c r="N104">
        <f t="shared" si="42"/>
        <v>2.1123931263407485</v>
      </c>
      <c r="O104">
        <f t="shared" si="48"/>
        <v>1.7123931263407712</v>
      </c>
      <c r="P104">
        <v>0</v>
      </c>
      <c r="Q104">
        <f t="shared" si="39"/>
        <v>2.4</v>
      </c>
      <c r="R104">
        <f t="shared" si="53"/>
        <v>5415.7760736469218</v>
      </c>
      <c r="S104">
        <f t="shared" si="43"/>
        <v>2.2000000000000002</v>
      </c>
      <c r="T104">
        <f t="shared" si="49"/>
        <v>690.16976586838825</v>
      </c>
      <c r="V104">
        <f t="shared" si="66"/>
        <v>6105.9458395153097</v>
      </c>
      <c r="W104">
        <f t="shared" si="67"/>
        <v>104.05416048469033</v>
      </c>
      <c r="X104">
        <f t="shared" si="50"/>
        <v>2.1498793488572381</v>
      </c>
      <c r="Y104">
        <f>VLOOKUP(K104,Sheet2!$A$6:$B$262,2,TRUE)</f>
        <v>308.25</v>
      </c>
      <c r="Z104">
        <f t="shared" si="68"/>
        <v>6.9744666629594099E-3</v>
      </c>
      <c r="AA104">
        <f t="shared" si="69"/>
        <v>516.51936759300372</v>
      </c>
      <c r="AD104">
        <f t="shared" si="54"/>
        <v>517.4901120273496</v>
      </c>
      <c r="AE104">
        <f>VLOOKUP(AU103,Sheet2!$E$6:$F$261,2,TRUE)</f>
        <v>503.2</v>
      </c>
      <c r="AF104">
        <f>VLOOKUP(AE104,Sheet3!A$52:B$77,2,TRUE)</f>
        <v>1</v>
      </c>
      <c r="AG104">
        <f t="shared" si="55"/>
        <v>1.090112027349619</v>
      </c>
      <c r="AH104">
        <f t="shared" si="56"/>
        <v>1</v>
      </c>
      <c r="AI104">
        <f t="shared" si="38"/>
        <v>4500</v>
      </c>
      <c r="AJ104">
        <f t="shared" si="40"/>
        <v>1.55</v>
      </c>
      <c r="AK104">
        <f t="shared" si="44"/>
        <v>1296.6588668729034</v>
      </c>
      <c r="AM104">
        <f t="shared" si="57"/>
        <v>-4.0098879726504038</v>
      </c>
      <c r="AN104">
        <f t="shared" si="58"/>
        <v>0</v>
      </c>
      <c r="AP104">
        <f t="shared" si="45"/>
        <v>1.55</v>
      </c>
      <c r="AQ104">
        <f>VLOOKUP(AE104,Sheet3!$K$52:$L$77,2,TRUE)</f>
        <v>1</v>
      </c>
      <c r="AR104">
        <f t="shared" si="46"/>
        <v>0</v>
      </c>
      <c r="AU104">
        <f t="shared" si="59"/>
        <v>5796.6588668729037</v>
      </c>
      <c r="AV104">
        <f t="shared" si="60"/>
        <v>413.34113312709633</v>
      </c>
      <c r="AW104">
        <f t="shared" si="61"/>
        <v>8.5401060563449658</v>
      </c>
      <c r="AX104">
        <f>VLOOKUP(AD104,Sheet2!$A$6:$B$262,2,TRUE)</f>
        <v>314.10000000000002</v>
      </c>
      <c r="AY104">
        <f t="shared" si="62"/>
        <v>2.718913102943319E-2</v>
      </c>
      <c r="AZ104">
        <f t="shared" si="63"/>
        <v>517.51730115837904</v>
      </c>
      <c r="BB104">
        <f t="shared" si="51"/>
        <v>0.99793356537531963</v>
      </c>
    </row>
    <row r="105" spans="4:54" x14ac:dyDescent="0.55000000000000004">
      <c r="D105">
        <f t="shared" si="47"/>
        <v>1425</v>
      </c>
      <c r="E105">
        <f t="shared" si="41"/>
        <v>23.75</v>
      </c>
      <c r="F105">
        <v>6250</v>
      </c>
      <c r="H105">
        <f t="shared" si="64"/>
        <v>1562.5</v>
      </c>
      <c r="J105">
        <f t="shared" si="65"/>
        <v>129.13223140495867</v>
      </c>
      <c r="K105">
        <f t="shared" si="52"/>
        <v>516.51936759300372</v>
      </c>
      <c r="L105">
        <f>VLOOKUP(V105, Sheet2!E$6:F$261,2,TRUE)</f>
        <v>503.65</v>
      </c>
      <c r="M105">
        <f>VLOOKUP(L105,Sheet3!A$52:B$77,2,TRUE)</f>
        <v>1</v>
      </c>
      <c r="N105">
        <f t="shared" si="42"/>
        <v>2.1193675930037443</v>
      </c>
      <c r="O105">
        <f t="shared" si="48"/>
        <v>1.7193675930037671</v>
      </c>
      <c r="P105">
        <v>0</v>
      </c>
      <c r="Q105">
        <f t="shared" si="39"/>
        <v>2.4</v>
      </c>
      <c r="R105">
        <f t="shared" si="53"/>
        <v>5442.6200190654554</v>
      </c>
      <c r="S105">
        <f t="shared" si="43"/>
        <v>2.2000000000000002</v>
      </c>
      <c r="T105">
        <f t="shared" si="49"/>
        <v>694.39058172275497</v>
      </c>
      <c r="V105">
        <f t="shared" si="66"/>
        <v>6137.0106007882105</v>
      </c>
      <c r="W105">
        <f t="shared" si="67"/>
        <v>112.98939921178953</v>
      </c>
      <c r="X105">
        <f t="shared" si="50"/>
        <v>2.33449171925185</v>
      </c>
      <c r="Y105">
        <f>VLOOKUP(K105,Sheet2!$A$6:$B$262,2,TRUE)</f>
        <v>308.25</v>
      </c>
      <c r="Z105">
        <f t="shared" si="68"/>
        <v>7.5733713519930248E-3</v>
      </c>
      <c r="AA105">
        <f t="shared" si="69"/>
        <v>516.52694096435573</v>
      </c>
      <c r="AD105">
        <f t="shared" si="54"/>
        <v>517.51730115837904</v>
      </c>
      <c r="AE105">
        <f>VLOOKUP(AU104,Sheet2!$E$6:$F$261,2,TRUE)</f>
        <v>503.2</v>
      </c>
      <c r="AF105">
        <f>VLOOKUP(AE105,Sheet3!A$52:B$77,2,TRUE)</f>
        <v>1</v>
      </c>
      <c r="AG105">
        <f t="shared" si="55"/>
        <v>1.117301158379064</v>
      </c>
      <c r="AH105">
        <f t="shared" si="56"/>
        <v>1</v>
      </c>
      <c r="AI105">
        <f t="shared" si="38"/>
        <v>4500</v>
      </c>
      <c r="AJ105">
        <f t="shared" si="40"/>
        <v>1.7</v>
      </c>
      <c r="AK105">
        <f t="shared" si="44"/>
        <v>1475.6781063984247</v>
      </c>
      <c r="AM105">
        <f t="shared" si="57"/>
        <v>-3.9826988416209588</v>
      </c>
      <c r="AN105">
        <f t="shared" si="58"/>
        <v>0</v>
      </c>
      <c r="AP105">
        <f t="shared" si="45"/>
        <v>1.55</v>
      </c>
      <c r="AQ105">
        <f>VLOOKUP(AE105,Sheet3!$K$52:$L$77,2,TRUE)</f>
        <v>1</v>
      </c>
      <c r="AR105">
        <f t="shared" si="46"/>
        <v>0</v>
      </c>
      <c r="AU105">
        <f t="shared" si="59"/>
        <v>5975.6781063984245</v>
      </c>
      <c r="AV105">
        <f t="shared" si="60"/>
        <v>274.32189360157554</v>
      </c>
      <c r="AW105">
        <f t="shared" si="61"/>
        <v>5.6678077190408169</v>
      </c>
      <c r="AX105">
        <f>VLOOKUP(AD105,Sheet2!$A$6:$B$262,2,TRUE)</f>
        <v>314.75</v>
      </c>
      <c r="AY105">
        <f t="shared" si="62"/>
        <v>1.8007331911170189E-2</v>
      </c>
      <c r="AZ105">
        <f t="shared" si="63"/>
        <v>517.53530849029016</v>
      </c>
      <c r="BB105">
        <f t="shared" si="51"/>
        <v>1.0083675259344318</v>
      </c>
    </row>
    <row r="106" spans="4:54" x14ac:dyDescent="0.55000000000000004">
      <c r="D106">
        <f t="shared" si="47"/>
        <v>1440</v>
      </c>
      <c r="E106">
        <f t="shared" si="41"/>
        <v>24</v>
      </c>
      <c r="F106">
        <v>6290</v>
      </c>
      <c r="G106">
        <f>+SUM(F11:F106)/96</f>
        <v>4326.25</v>
      </c>
      <c r="H106">
        <f t="shared" ref="H106:H169" si="70">+F106*0.25</f>
        <v>1572.5</v>
      </c>
      <c r="J106">
        <f t="shared" ref="J106:J169" si="71">+H106*3600/43560</f>
        <v>129.95867768595042</v>
      </c>
      <c r="K106">
        <f t="shared" ref="K106:K169" si="72">+AA105</f>
        <v>516.52694096435573</v>
      </c>
      <c r="L106">
        <f>VLOOKUP(V106, Sheet2!E$6:F$261,2,TRUE)</f>
        <v>503.65</v>
      </c>
      <c r="M106">
        <f>VLOOKUP(L106,Sheet3!A$52:B$77,2,TRUE)</f>
        <v>1</v>
      </c>
      <c r="N106">
        <f t="shared" ref="N106:N169" si="73">+(K106-J$3)</f>
        <v>2.1269409643557537</v>
      </c>
      <c r="O106">
        <f t="shared" ref="O106:O169" si="74">+K106-O$3</f>
        <v>1.7269409643557765</v>
      </c>
      <c r="P106">
        <v>0</v>
      </c>
      <c r="Q106">
        <f t="shared" si="39"/>
        <v>2.4</v>
      </c>
      <c r="R106">
        <f t="shared" si="53"/>
        <v>5471.8191423260487</v>
      </c>
      <c r="S106">
        <f t="shared" si="43"/>
        <v>2.2000000000000002</v>
      </c>
      <c r="T106">
        <f t="shared" si="49"/>
        <v>698.98354763326563</v>
      </c>
      <c r="V106">
        <f t="shared" ref="V106:V169" si="75">+R106+T106</f>
        <v>6170.8026899593142</v>
      </c>
      <c r="W106">
        <f t="shared" ref="W106:W169" si="76">+F106-V106</f>
        <v>119.19731004068581</v>
      </c>
      <c r="X106">
        <f t="shared" si="50"/>
        <v>2.4627543396835909</v>
      </c>
      <c r="Y106">
        <f>VLOOKUP(K106,Sheet2!$A$6:$B$262,2,TRUE)</f>
        <v>308.25</v>
      </c>
      <c r="Z106">
        <f t="shared" ref="Z106:Z169" si="77">+X106/Y106</f>
        <v>7.9894706883490377E-3</v>
      </c>
      <c r="AA106">
        <f t="shared" ref="AA106:AA169" si="78">+K106+Z106</f>
        <v>516.53493043504409</v>
      </c>
      <c r="AD106">
        <f t="shared" si="54"/>
        <v>517.53530849029016</v>
      </c>
      <c r="AE106">
        <f>VLOOKUP(AU105,Sheet2!$E$6:$F$261,2,TRUE)</f>
        <v>503.2</v>
      </c>
      <c r="AF106">
        <f>VLOOKUP(AE106,Sheet3!A$52:B$77,2,TRUE)</f>
        <v>1</v>
      </c>
      <c r="AG106">
        <f t="shared" si="55"/>
        <v>1.1353084902901855</v>
      </c>
      <c r="AH106">
        <f t="shared" si="56"/>
        <v>1</v>
      </c>
      <c r="AI106">
        <f t="shared" si="38"/>
        <v>4500</v>
      </c>
      <c r="AJ106">
        <f t="shared" si="40"/>
        <v>1.7</v>
      </c>
      <c r="AK106">
        <f t="shared" si="44"/>
        <v>1511.4963020878379</v>
      </c>
      <c r="AM106">
        <f t="shared" si="57"/>
        <v>-3.9646915097098372</v>
      </c>
      <c r="AN106">
        <f t="shared" si="58"/>
        <v>0</v>
      </c>
      <c r="AP106">
        <f t="shared" si="45"/>
        <v>1.55</v>
      </c>
      <c r="AQ106">
        <f>VLOOKUP(AE106,Sheet3!$K$52:$L$77,2,TRUE)</f>
        <v>1</v>
      </c>
      <c r="AR106">
        <f t="shared" si="46"/>
        <v>0</v>
      </c>
      <c r="AU106">
        <f t="shared" si="59"/>
        <v>6011.4963020878376</v>
      </c>
      <c r="AV106">
        <f t="shared" si="60"/>
        <v>278.50369791216235</v>
      </c>
      <c r="AW106">
        <f t="shared" si="61"/>
        <v>5.7542086345488093</v>
      </c>
      <c r="AX106">
        <f>VLOOKUP(AD106,Sheet2!$A$6:$B$262,2,TRUE)</f>
        <v>314.75</v>
      </c>
      <c r="AY106">
        <f t="shared" si="62"/>
        <v>1.8281838394118535E-2</v>
      </c>
      <c r="AZ106">
        <f t="shared" si="63"/>
        <v>517.55359032868432</v>
      </c>
      <c r="BB106">
        <f t="shared" si="51"/>
        <v>1.0186598936402333</v>
      </c>
    </row>
    <row r="107" spans="4:54" x14ac:dyDescent="0.55000000000000004">
      <c r="D107">
        <f t="shared" si="47"/>
        <v>1455</v>
      </c>
      <c r="E107">
        <f t="shared" si="41"/>
        <v>24.25</v>
      </c>
      <c r="F107">
        <v>6330</v>
      </c>
      <c r="H107">
        <f t="shared" si="70"/>
        <v>1582.5</v>
      </c>
      <c r="J107">
        <f t="shared" si="71"/>
        <v>130.78512396694214</v>
      </c>
      <c r="K107">
        <f t="shared" si="72"/>
        <v>516.53493043504409</v>
      </c>
      <c r="L107">
        <f>VLOOKUP(V107, Sheet2!E$6:F$261,2,TRUE)</f>
        <v>503.65</v>
      </c>
      <c r="M107">
        <f>VLOOKUP(L107,Sheet3!A$52:B$77,2,TRUE)</f>
        <v>1</v>
      </c>
      <c r="N107">
        <f t="shared" si="73"/>
        <v>2.1349304350441116</v>
      </c>
      <c r="O107">
        <f t="shared" si="74"/>
        <v>1.7349304350441344</v>
      </c>
      <c r="P107">
        <v>0</v>
      </c>
      <c r="Q107">
        <f t="shared" si="39"/>
        <v>2.4</v>
      </c>
      <c r="R107">
        <f t="shared" si="53"/>
        <v>5502.6789316330887</v>
      </c>
      <c r="S107">
        <f t="shared" si="43"/>
        <v>2.2000000000000002</v>
      </c>
      <c r="T107">
        <f t="shared" si="49"/>
        <v>703.83979001113744</v>
      </c>
      <c r="V107">
        <f t="shared" si="75"/>
        <v>6206.5187216442264</v>
      </c>
      <c r="W107">
        <f t="shared" si="76"/>
        <v>123.48127835577361</v>
      </c>
      <c r="X107">
        <f t="shared" si="50"/>
        <v>2.5512660817308594</v>
      </c>
      <c r="Y107">
        <f>VLOOKUP(K107,Sheet2!$A$6:$B$262,2,TRUE)</f>
        <v>308.25</v>
      </c>
      <c r="Z107">
        <f t="shared" si="77"/>
        <v>8.2766134038308493E-3</v>
      </c>
      <c r="AA107">
        <f t="shared" si="78"/>
        <v>516.54320704844793</v>
      </c>
      <c r="AD107">
        <f t="shared" si="54"/>
        <v>517.55359032868432</v>
      </c>
      <c r="AE107">
        <f>VLOOKUP(AU106,Sheet2!$E$6:$F$261,2,TRUE)</f>
        <v>503.65</v>
      </c>
      <c r="AF107">
        <f>VLOOKUP(AE107,Sheet3!A$52:B$77,2,TRUE)</f>
        <v>1</v>
      </c>
      <c r="AG107">
        <f t="shared" si="55"/>
        <v>1.153590328684345</v>
      </c>
      <c r="AH107">
        <f t="shared" si="56"/>
        <v>1</v>
      </c>
      <c r="AI107">
        <f t="shared" si="38"/>
        <v>4500</v>
      </c>
      <c r="AJ107">
        <f t="shared" si="40"/>
        <v>1.7</v>
      </c>
      <c r="AK107">
        <f t="shared" si="44"/>
        <v>1548.15225638686</v>
      </c>
      <c r="AM107">
        <f t="shared" si="57"/>
        <v>-3.9464096713156778</v>
      </c>
      <c r="AN107">
        <f t="shared" si="58"/>
        <v>0</v>
      </c>
      <c r="AP107">
        <f t="shared" si="45"/>
        <v>1.55</v>
      </c>
      <c r="AQ107">
        <f>VLOOKUP(AE107,Sheet3!$K$52:$L$77,2,TRUE)</f>
        <v>1</v>
      </c>
      <c r="AR107">
        <f t="shared" si="46"/>
        <v>0</v>
      </c>
      <c r="AU107">
        <f t="shared" si="59"/>
        <v>6048.1522563868602</v>
      </c>
      <c r="AV107">
        <f t="shared" si="60"/>
        <v>281.84774361313976</v>
      </c>
      <c r="AW107">
        <f t="shared" si="61"/>
        <v>5.8233004878747883</v>
      </c>
      <c r="AX107">
        <f>VLOOKUP(AD107,Sheet2!$A$6:$B$262,2,TRUE)</f>
        <v>314.75</v>
      </c>
      <c r="AY107">
        <f t="shared" si="62"/>
        <v>1.8501351828037454E-2</v>
      </c>
      <c r="AZ107">
        <f t="shared" si="63"/>
        <v>517.57209168051236</v>
      </c>
      <c r="BB107">
        <f t="shared" si="51"/>
        <v>1.0288846320644325</v>
      </c>
    </row>
    <row r="108" spans="4:54" x14ac:dyDescent="0.55000000000000004">
      <c r="D108">
        <f t="shared" si="47"/>
        <v>1470</v>
      </c>
      <c r="E108">
        <f t="shared" si="41"/>
        <v>24.5</v>
      </c>
      <c r="F108">
        <v>6370</v>
      </c>
      <c r="H108">
        <f t="shared" si="70"/>
        <v>1592.5</v>
      </c>
      <c r="J108">
        <f t="shared" si="71"/>
        <v>131.61157024793388</v>
      </c>
      <c r="K108">
        <f t="shared" si="72"/>
        <v>516.54320704844793</v>
      </c>
      <c r="L108">
        <f>VLOOKUP(V108, Sheet2!E$6:F$261,2,TRUE)</f>
        <v>503.65</v>
      </c>
      <c r="M108">
        <f>VLOOKUP(L108,Sheet3!A$52:B$77,2,TRUE)</f>
        <v>1</v>
      </c>
      <c r="N108">
        <f t="shared" si="73"/>
        <v>2.1432070484479482</v>
      </c>
      <c r="O108">
        <f t="shared" si="74"/>
        <v>1.7432070484479709</v>
      </c>
      <c r="P108">
        <v>0</v>
      </c>
      <c r="Q108">
        <f t="shared" si="39"/>
        <v>2.4</v>
      </c>
      <c r="R108">
        <f t="shared" si="53"/>
        <v>5534.7087748501363</v>
      </c>
      <c r="S108">
        <f t="shared" si="43"/>
        <v>2.2000000000000002</v>
      </c>
      <c r="T108">
        <f t="shared" si="49"/>
        <v>708.88237141224158</v>
      </c>
      <c r="V108">
        <f t="shared" si="75"/>
        <v>6243.5911462623781</v>
      </c>
      <c r="W108">
        <f t="shared" si="76"/>
        <v>126.40885373762194</v>
      </c>
      <c r="X108">
        <f t="shared" si="50"/>
        <v>2.6117531763971478</v>
      </c>
      <c r="Y108">
        <f>VLOOKUP(K108,Sheet2!$A$6:$B$262,2,TRUE)</f>
        <v>308.25</v>
      </c>
      <c r="Z108">
        <f t="shared" si="77"/>
        <v>8.4728407993419231E-3</v>
      </c>
      <c r="AA108">
        <f t="shared" si="78"/>
        <v>516.55167988924723</v>
      </c>
      <c r="AD108">
        <f t="shared" si="54"/>
        <v>517.57209168051236</v>
      </c>
      <c r="AE108">
        <f>VLOOKUP(AU107,Sheet2!$E$6:$F$261,2,TRUE)</f>
        <v>503.65</v>
      </c>
      <c r="AF108">
        <f>VLOOKUP(AE108,Sheet3!A$52:B$77,2,TRUE)</f>
        <v>1</v>
      </c>
      <c r="AG108">
        <f t="shared" si="55"/>
        <v>1.1720916805123807</v>
      </c>
      <c r="AH108">
        <f t="shared" si="56"/>
        <v>1</v>
      </c>
      <c r="AI108">
        <f t="shared" si="38"/>
        <v>4500</v>
      </c>
      <c r="AJ108">
        <f t="shared" si="40"/>
        <v>1.7</v>
      </c>
      <c r="AK108">
        <f t="shared" si="44"/>
        <v>1585.5452301709245</v>
      </c>
      <c r="AM108">
        <f t="shared" si="57"/>
        <v>-3.9279083194876421</v>
      </c>
      <c r="AN108">
        <f t="shared" si="58"/>
        <v>0</v>
      </c>
      <c r="AP108">
        <f t="shared" si="45"/>
        <v>1.55</v>
      </c>
      <c r="AQ108">
        <f>VLOOKUP(AE108,Sheet3!$K$52:$L$77,2,TRUE)</f>
        <v>1</v>
      </c>
      <c r="AR108">
        <f t="shared" si="46"/>
        <v>0</v>
      </c>
      <c r="AU108">
        <f t="shared" si="59"/>
        <v>6085.5452301709247</v>
      </c>
      <c r="AV108">
        <f t="shared" si="60"/>
        <v>284.4547698290753</v>
      </c>
      <c r="AW108">
        <f t="shared" si="61"/>
        <v>5.8771646658899854</v>
      </c>
      <c r="AX108">
        <f>VLOOKUP(AD108,Sheet2!$A$6:$B$262,2,TRUE)</f>
        <v>314.75</v>
      </c>
      <c r="AY108">
        <f t="shared" si="62"/>
        <v>1.8672485038570247E-2</v>
      </c>
      <c r="AZ108">
        <f t="shared" si="63"/>
        <v>517.59076416555092</v>
      </c>
      <c r="BB108">
        <f t="shared" si="51"/>
        <v>1.0390842763036972</v>
      </c>
    </row>
    <row r="109" spans="4:54" x14ac:dyDescent="0.55000000000000004">
      <c r="D109">
        <f t="shared" si="47"/>
        <v>1485</v>
      </c>
      <c r="E109">
        <f t="shared" si="41"/>
        <v>24.75</v>
      </c>
      <c r="F109">
        <v>6390</v>
      </c>
      <c r="H109">
        <f t="shared" si="70"/>
        <v>1597.5</v>
      </c>
      <c r="J109">
        <f t="shared" si="71"/>
        <v>132.02479338842974</v>
      </c>
      <c r="K109">
        <f t="shared" si="72"/>
        <v>516.55167988924723</v>
      </c>
      <c r="L109">
        <f>VLOOKUP(V109, Sheet2!E$6:F$261,2,TRUE)</f>
        <v>503.65</v>
      </c>
      <c r="M109">
        <f>VLOOKUP(L109,Sheet3!A$52:B$77,2,TRUE)</f>
        <v>1</v>
      </c>
      <c r="N109">
        <f t="shared" si="73"/>
        <v>2.151679889247248</v>
      </c>
      <c r="O109">
        <f t="shared" si="74"/>
        <v>1.7516798892472707</v>
      </c>
      <c r="P109">
        <v>0</v>
      </c>
      <c r="Q109">
        <f t="shared" si="39"/>
        <v>2.4</v>
      </c>
      <c r="R109">
        <f t="shared" si="53"/>
        <v>5567.562126760673</v>
      </c>
      <c r="S109">
        <f t="shared" si="43"/>
        <v>2.2000000000000002</v>
      </c>
      <c r="T109">
        <f t="shared" si="49"/>
        <v>714.05692016338514</v>
      </c>
      <c r="V109">
        <f t="shared" si="75"/>
        <v>6281.6190469240582</v>
      </c>
      <c r="W109">
        <f t="shared" si="76"/>
        <v>108.38095307594176</v>
      </c>
      <c r="X109">
        <f t="shared" si="50"/>
        <v>2.239275889998797</v>
      </c>
      <c r="Y109">
        <f>VLOOKUP(K109,Sheet2!$A$6:$B$262,2,TRUE)</f>
        <v>308.25</v>
      </c>
      <c r="Z109">
        <f t="shared" si="77"/>
        <v>7.2644797729076952E-3</v>
      </c>
      <c r="AA109">
        <f t="shared" si="78"/>
        <v>516.55894436902008</v>
      </c>
      <c r="AD109">
        <f t="shared" si="54"/>
        <v>517.59076416555092</v>
      </c>
      <c r="AE109">
        <f>VLOOKUP(AU108,Sheet2!$E$6:$F$261,2,TRUE)</f>
        <v>503.65</v>
      </c>
      <c r="AF109">
        <f>VLOOKUP(AE109,Sheet3!A$52:B$77,2,TRUE)</f>
        <v>1</v>
      </c>
      <c r="AG109">
        <f t="shared" si="55"/>
        <v>1.1907641655509451</v>
      </c>
      <c r="AH109">
        <f t="shared" si="56"/>
        <v>1</v>
      </c>
      <c r="AI109">
        <f t="shared" si="38"/>
        <v>4500</v>
      </c>
      <c r="AJ109">
        <f t="shared" si="40"/>
        <v>1.7</v>
      </c>
      <c r="AK109">
        <f t="shared" si="44"/>
        <v>1623.5844958992743</v>
      </c>
      <c r="AM109">
        <f t="shared" si="57"/>
        <v>-3.9092358344490776</v>
      </c>
      <c r="AN109">
        <f t="shared" si="58"/>
        <v>0</v>
      </c>
      <c r="AP109">
        <f t="shared" si="45"/>
        <v>1.55</v>
      </c>
      <c r="AQ109">
        <f>VLOOKUP(AE109,Sheet3!$K$52:$L$77,2,TRUE)</f>
        <v>1</v>
      </c>
      <c r="AR109">
        <f t="shared" si="46"/>
        <v>0</v>
      </c>
      <c r="AU109">
        <f t="shared" si="59"/>
        <v>6123.5844958992748</v>
      </c>
      <c r="AV109">
        <f t="shared" si="60"/>
        <v>266.41550410072523</v>
      </c>
      <c r="AW109">
        <f t="shared" si="61"/>
        <v>5.5044525640645707</v>
      </c>
      <c r="AX109">
        <f>VLOOKUP(AD109,Sheet2!$A$6:$B$262,2,TRUE)</f>
        <v>314.75</v>
      </c>
      <c r="AY109">
        <f t="shared" si="62"/>
        <v>1.7488332213072503E-2</v>
      </c>
      <c r="AZ109">
        <f t="shared" si="63"/>
        <v>517.60825249776394</v>
      </c>
      <c r="BB109">
        <f t="shared" si="51"/>
        <v>1.0493081287438599</v>
      </c>
    </row>
    <row r="110" spans="4:54" x14ac:dyDescent="0.55000000000000004">
      <c r="D110">
        <f t="shared" si="47"/>
        <v>1500</v>
      </c>
      <c r="E110">
        <f t="shared" si="41"/>
        <v>25</v>
      </c>
      <c r="F110">
        <v>6430</v>
      </c>
      <c r="H110">
        <f t="shared" si="70"/>
        <v>1607.5</v>
      </c>
      <c r="J110">
        <f t="shared" si="71"/>
        <v>132.85123966942149</v>
      </c>
      <c r="K110">
        <f t="shared" si="72"/>
        <v>516.55894436902008</v>
      </c>
      <c r="L110">
        <f>VLOOKUP(V110, Sheet2!E$6:F$261,2,TRUE)</f>
        <v>503.65</v>
      </c>
      <c r="M110">
        <f>VLOOKUP(L110,Sheet3!A$52:B$77,2,TRUE)</f>
        <v>1</v>
      </c>
      <c r="N110">
        <f t="shared" si="73"/>
        <v>2.1589443690201051</v>
      </c>
      <c r="O110">
        <f t="shared" si="74"/>
        <v>1.7589443690201279</v>
      </c>
      <c r="P110">
        <v>0</v>
      </c>
      <c r="Q110">
        <f t="shared" si="39"/>
        <v>2.4</v>
      </c>
      <c r="R110">
        <f t="shared" si="53"/>
        <v>5595.7816319092972</v>
      </c>
      <c r="S110">
        <f t="shared" si="43"/>
        <v>2.2000000000000002</v>
      </c>
      <c r="T110">
        <f t="shared" si="49"/>
        <v>718.50347439857649</v>
      </c>
      <c r="V110">
        <f t="shared" si="75"/>
        <v>6314.2851063078733</v>
      </c>
      <c r="W110">
        <f t="shared" si="76"/>
        <v>115.71489369212668</v>
      </c>
      <c r="X110">
        <f t="shared" si="50"/>
        <v>2.3908035886803032</v>
      </c>
      <c r="Y110">
        <f>VLOOKUP(K110,Sheet2!$A$6:$B$262,2,TRUE)</f>
        <v>308.25</v>
      </c>
      <c r="Z110">
        <f t="shared" si="77"/>
        <v>7.7560538156700833E-3</v>
      </c>
      <c r="AA110">
        <f t="shared" si="78"/>
        <v>516.56670042283577</v>
      </c>
      <c r="AD110">
        <f t="shared" si="54"/>
        <v>517.60825249776394</v>
      </c>
      <c r="AE110">
        <f>VLOOKUP(AU109,Sheet2!$E$6:$F$261,2,TRUE)</f>
        <v>503.65</v>
      </c>
      <c r="AF110">
        <f>VLOOKUP(AE110,Sheet3!A$52:B$77,2,TRUE)</f>
        <v>1</v>
      </c>
      <c r="AG110">
        <f t="shared" si="55"/>
        <v>1.208252497763965</v>
      </c>
      <c r="AH110">
        <f t="shared" si="56"/>
        <v>1</v>
      </c>
      <c r="AI110">
        <f t="shared" si="38"/>
        <v>4500</v>
      </c>
      <c r="AJ110">
        <f t="shared" si="40"/>
        <v>1.8</v>
      </c>
      <c r="AK110">
        <f t="shared" si="44"/>
        <v>1757.0996676425482</v>
      </c>
      <c r="AM110">
        <f t="shared" si="57"/>
        <v>-3.8917475022360577</v>
      </c>
      <c r="AN110">
        <f t="shared" si="58"/>
        <v>0</v>
      </c>
      <c r="AP110">
        <f t="shared" si="45"/>
        <v>1.55</v>
      </c>
      <c r="AQ110">
        <f>VLOOKUP(AE110,Sheet3!$K$52:$L$77,2,TRUE)</f>
        <v>1</v>
      </c>
      <c r="AR110">
        <f t="shared" si="46"/>
        <v>0</v>
      </c>
      <c r="AU110">
        <f t="shared" si="59"/>
        <v>6257.0996676425484</v>
      </c>
      <c r="AV110">
        <f t="shared" si="60"/>
        <v>172.90033235745159</v>
      </c>
      <c r="AW110">
        <f t="shared" si="61"/>
        <v>3.5723209164762726</v>
      </c>
      <c r="AX110">
        <f>VLOOKUP(AD110,Sheet2!$A$6:$B$262,2,TRUE)</f>
        <v>315.39999999999998</v>
      </c>
      <c r="AY110">
        <f t="shared" si="62"/>
        <v>1.1326318695232318E-2</v>
      </c>
      <c r="AZ110">
        <f t="shared" si="63"/>
        <v>517.61957881645912</v>
      </c>
      <c r="BB110">
        <f t="shared" si="51"/>
        <v>1.0528783936233594</v>
      </c>
    </row>
    <row r="111" spans="4:54" x14ac:dyDescent="0.55000000000000004">
      <c r="D111">
        <f t="shared" si="47"/>
        <v>1515</v>
      </c>
      <c r="E111">
        <f t="shared" si="41"/>
        <v>25.25</v>
      </c>
      <c r="F111">
        <v>6460</v>
      </c>
      <c r="H111">
        <f t="shared" si="70"/>
        <v>1615</v>
      </c>
      <c r="J111">
        <f t="shared" si="71"/>
        <v>133.47107438016528</v>
      </c>
      <c r="K111">
        <f t="shared" si="72"/>
        <v>516.56670042283577</v>
      </c>
      <c r="L111">
        <f>VLOOKUP(V111, Sheet2!E$6:F$261,2,TRUE)</f>
        <v>503.65</v>
      </c>
      <c r="M111">
        <f>VLOOKUP(L111,Sheet3!A$52:B$77,2,TRUE)</f>
        <v>1</v>
      </c>
      <c r="N111">
        <f t="shared" si="73"/>
        <v>2.1667004228357882</v>
      </c>
      <c r="O111">
        <f t="shared" si="74"/>
        <v>1.766700422835811</v>
      </c>
      <c r="P111">
        <v>0</v>
      </c>
      <c r="Q111">
        <f t="shared" si="39"/>
        <v>2.4</v>
      </c>
      <c r="R111">
        <f t="shared" si="53"/>
        <v>5625.9631461112485</v>
      </c>
      <c r="S111">
        <f t="shared" si="43"/>
        <v>2.2000000000000002</v>
      </c>
      <c r="T111">
        <f t="shared" si="49"/>
        <v>723.26106405704536</v>
      </c>
      <c r="V111">
        <f t="shared" si="75"/>
        <v>6349.2242101682941</v>
      </c>
      <c r="W111">
        <f t="shared" si="76"/>
        <v>110.77578983170588</v>
      </c>
      <c r="X111">
        <f t="shared" si="50"/>
        <v>2.2887559882583859</v>
      </c>
      <c r="Y111">
        <f>VLOOKUP(K111,Sheet2!$A$6:$B$262,2,TRUE)</f>
        <v>308.25</v>
      </c>
      <c r="Z111">
        <f t="shared" si="77"/>
        <v>7.4249991508787867E-3</v>
      </c>
      <c r="AA111">
        <f t="shared" si="78"/>
        <v>516.57412542198665</v>
      </c>
      <c r="AD111">
        <f t="shared" si="54"/>
        <v>517.61957881645912</v>
      </c>
      <c r="AE111">
        <f>VLOOKUP(AU110,Sheet2!$E$6:$F$261,2,TRUE)</f>
        <v>503.65</v>
      </c>
      <c r="AF111">
        <f>VLOOKUP(AE111,Sheet3!A$52:B$77,2,TRUE)</f>
        <v>1</v>
      </c>
      <c r="AG111">
        <f t="shared" si="55"/>
        <v>1.2195788164591477</v>
      </c>
      <c r="AH111">
        <f t="shared" si="56"/>
        <v>1</v>
      </c>
      <c r="AI111">
        <f t="shared" si="38"/>
        <v>4500</v>
      </c>
      <c r="AJ111">
        <f t="shared" si="40"/>
        <v>1.8</v>
      </c>
      <c r="AK111">
        <f t="shared" si="44"/>
        <v>1781.8644059655319</v>
      </c>
      <c r="AM111">
        <f t="shared" si="57"/>
        <v>-3.8804211835408751</v>
      </c>
      <c r="AN111">
        <f t="shared" si="58"/>
        <v>0</v>
      </c>
      <c r="AP111">
        <f t="shared" si="45"/>
        <v>1.55</v>
      </c>
      <c r="AQ111">
        <f>VLOOKUP(AE111,Sheet3!$K$52:$L$77,2,TRUE)</f>
        <v>1</v>
      </c>
      <c r="AR111">
        <f t="shared" si="46"/>
        <v>0</v>
      </c>
      <c r="AU111">
        <f t="shared" si="59"/>
        <v>6281.8644059655317</v>
      </c>
      <c r="AV111">
        <f t="shared" si="60"/>
        <v>178.13559403446834</v>
      </c>
      <c r="AW111">
        <f t="shared" si="61"/>
        <v>3.6804874800509984</v>
      </c>
      <c r="AX111">
        <f>VLOOKUP(AD111,Sheet2!$A$6:$B$262,2,TRUE)</f>
        <v>315.39999999999998</v>
      </c>
      <c r="AY111">
        <f t="shared" si="62"/>
        <v>1.1669269118741277E-2</v>
      </c>
      <c r="AZ111">
        <f t="shared" si="63"/>
        <v>517.63124808557791</v>
      </c>
      <c r="BB111">
        <f t="shared" si="51"/>
        <v>1.0571226635912581</v>
      </c>
    </row>
    <row r="112" spans="4:54" x14ac:dyDescent="0.55000000000000004">
      <c r="D112">
        <f t="shared" si="47"/>
        <v>1530</v>
      </c>
      <c r="E112">
        <f t="shared" si="41"/>
        <v>25.5</v>
      </c>
      <c r="F112">
        <v>6480</v>
      </c>
      <c r="H112">
        <f t="shared" si="70"/>
        <v>1620</v>
      </c>
      <c r="J112">
        <f t="shared" si="71"/>
        <v>133.88429752066116</v>
      </c>
      <c r="K112">
        <f t="shared" si="72"/>
        <v>516.57412542198665</v>
      </c>
      <c r="L112">
        <f>VLOOKUP(V112, Sheet2!E$6:F$261,2,TRUE)</f>
        <v>503.65</v>
      </c>
      <c r="M112">
        <f>VLOOKUP(L112,Sheet3!A$52:B$77,2,TRUE)</f>
        <v>1</v>
      </c>
      <c r="N112">
        <f t="shared" si="73"/>
        <v>2.1741254219866732</v>
      </c>
      <c r="O112">
        <f t="shared" si="74"/>
        <v>1.774125421986696</v>
      </c>
      <c r="P112">
        <v>0</v>
      </c>
      <c r="Q112">
        <f t="shared" si="39"/>
        <v>2.4</v>
      </c>
      <c r="R112">
        <f t="shared" si="53"/>
        <v>5654.9070680666964</v>
      </c>
      <c r="S112">
        <f t="shared" si="43"/>
        <v>2.2000000000000002</v>
      </c>
      <c r="T112">
        <f t="shared" si="49"/>
        <v>727.82537885450063</v>
      </c>
      <c r="V112">
        <f t="shared" si="75"/>
        <v>6382.7324469211972</v>
      </c>
      <c r="W112">
        <f t="shared" si="76"/>
        <v>97.267553078802848</v>
      </c>
      <c r="X112">
        <f t="shared" si="50"/>
        <v>2.0096601875785711</v>
      </c>
      <c r="Y112">
        <f>VLOOKUP(K112,Sheet2!$A$6:$B$262,2,TRUE)</f>
        <v>308.25</v>
      </c>
      <c r="Z112">
        <f t="shared" si="77"/>
        <v>6.5195788729231832E-3</v>
      </c>
      <c r="AA112">
        <f t="shared" si="78"/>
        <v>516.58064500085959</v>
      </c>
      <c r="AD112">
        <f t="shared" si="54"/>
        <v>517.63124808557791</v>
      </c>
      <c r="AE112">
        <f>VLOOKUP(AU111,Sheet2!$E$6:$F$261,2,TRUE)</f>
        <v>503.65</v>
      </c>
      <c r="AF112">
        <f>VLOOKUP(AE112,Sheet3!A$52:B$77,2,TRUE)</f>
        <v>1</v>
      </c>
      <c r="AG112">
        <f t="shared" si="55"/>
        <v>1.2312480855779313</v>
      </c>
      <c r="AH112">
        <f t="shared" si="56"/>
        <v>1</v>
      </c>
      <c r="AI112">
        <f t="shared" si="38"/>
        <v>4500</v>
      </c>
      <c r="AJ112">
        <f t="shared" si="40"/>
        <v>1.8</v>
      </c>
      <c r="AK112">
        <f t="shared" si="44"/>
        <v>1807.4995445925156</v>
      </c>
      <c r="AM112">
        <f t="shared" si="57"/>
        <v>-3.8687519144220914</v>
      </c>
      <c r="AN112">
        <f t="shared" si="58"/>
        <v>0</v>
      </c>
      <c r="AP112">
        <f t="shared" si="45"/>
        <v>1.55</v>
      </c>
      <c r="AQ112">
        <f>VLOOKUP(AE112,Sheet3!$K$52:$L$77,2,TRUE)</f>
        <v>1</v>
      </c>
      <c r="AR112">
        <f t="shared" si="46"/>
        <v>0</v>
      </c>
      <c r="AU112">
        <f t="shared" si="59"/>
        <v>6307.499544592516</v>
      </c>
      <c r="AV112">
        <f t="shared" si="60"/>
        <v>172.50045540748397</v>
      </c>
      <c r="AW112">
        <f t="shared" si="61"/>
        <v>3.5640589960223958</v>
      </c>
      <c r="AX112">
        <f>VLOOKUP(AD112,Sheet2!$A$6:$B$262,2,TRUE)</f>
        <v>315.39999999999998</v>
      </c>
      <c r="AY112">
        <f t="shared" si="62"/>
        <v>1.1300123639893456E-2</v>
      </c>
      <c r="AZ112">
        <f t="shared" si="63"/>
        <v>517.64254820921781</v>
      </c>
      <c r="BB112">
        <f t="shared" si="51"/>
        <v>1.0619032083582169</v>
      </c>
    </row>
    <row r="113" spans="4:54" x14ac:dyDescent="0.55000000000000004">
      <c r="D113">
        <f t="shared" si="47"/>
        <v>1545</v>
      </c>
      <c r="E113">
        <f t="shared" si="41"/>
        <v>25.75</v>
      </c>
      <c r="F113">
        <v>6500</v>
      </c>
      <c r="H113">
        <f t="shared" si="70"/>
        <v>1625</v>
      </c>
      <c r="J113">
        <f t="shared" si="71"/>
        <v>134.29752066115702</v>
      </c>
      <c r="K113">
        <f t="shared" si="72"/>
        <v>516.58064500085959</v>
      </c>
      <c r="L113">
        <f>VLOOKUP(V113, Sheet2!E$6:F$261,2,TRUE)</f>
        <v>503.65</v>
      </c>
      <c r="M113">
        <f>VLOOKUP(L113,Sheet3!A$52:B$77,2,TRUE)</f>
        <v>1</v>
      </c>
      <c r="N113">
        <f t="shared" si="73"/>
        <v>2.180645000859613</v>
      </c>
      <c r="O113">
        <f t="shared" si="74"/>
        <v>1.7806450008596357</v>
      </c>
      <c r="P113">
        <v>0</v>
      </c>
      <c r="Q113">
        <f t="shared" si="39"/>
        <v>2.4</v>
      </c>
      <c r="R113">
        <f t="shared" si="53"/>
        <v>5680.3622952550377</v>
      </c>
      <c r="S113">
        <f t="shared" si="43"/>
        <v>2.2000000000000002</v>
      </c>
      <c r="T113">
        <f t="shared" si="49"/>
        <v>731.84099544255946</v>
      </c>
      <c r="V113">
        <f t="shared" si="75"/>
        <v>6412.2032906975974</v>
      </c>
      <c r="W113">
        <f t="shared" si="76"/>
        <v>87.796709302402633</v>
      </c>
      <c r="X113">
        <f t="shared" si="50"/>
        <v>1.8139815971570792</v>
      </c>
      <c r="Y113">
        <f>VLOOKUP(K113,Sheet2!$A$6:$B$262,2,TRUE)</f>
        <v>308.25</v>
      </c>
      <c r="Z113">
        <f t="shared" si="77"/>
        <v>5.8847740378169637E-3</v>
      </c>
      <c r="AA113">
        <f t="shared" si="78"/>
        <v>516.58652977489737</v>
      </c>
      <c r="AD113">
        <f t="shared" si="54"/>
        <v>517.64254820921781</v>
      </c>
      <c r="AE113">
        <f>VLOOKUP(AU112,Sheet2!$E$6:$F$261,2,TRUE)</f>
        <v>503.65</v>
      </c>
      <c r="AF113">
        <f>VLOOKUP(AE113,Sheet3!A$52:B$77,2,TRUE)</f>
        <v>1</v>
      </c>
      <c r="AG113">
        <f t="shared" si="55"/>
        <v>1.2425482092178299</v>
      </c>
      <c r="AH113">
        <f t="shared" si="56"/>
        <v>1</v>
      </c>
      <c r="AI113">
        <f t="shared" si="38"/>
        <v>4500</v>
      </c>
      <c r="AJ113">
        <f t="shared" si="40"/>
        <v>1.8</v>
      </c>
      <c r="AK113">
        <f t="shared" si="44"/>
        <v>1832.4397996457733</v>
      </c>
      <c r="AM113">
        <f t="shared" si="57"/>
        <v>-3.8574517907821928</v>
      </c>
      <c r="AN113">
        <f t="shared" si="58"/>
        <v>0</v>
      </c>
      <c r="AP113">
        <f t="shared" si="45"/>
        <v>1.55</v>
      </c>
      <c r="AQ113">
        <f>VLOOKUP(AE113,Sheet3!$K$52:$L$77,2,TRUE)</f>
        <v>1</v>
      </c>
      <c r="AR113">
        <f t="shared" si="46"/>
        <v>0</v>
      </c>
      <c r="AU113">
        <f t="shared" si="59"/>
        <v>6332.4397996457737</v>
      </c>
      <c r="AV113">
        <f t="shared" si="60"/>
        <v>167.56020035422625</v>
      </c>
      <c r="AW113">
        <f t="shared" si="61"/>
        <v>3.4619876106245098</v>
      </c>
      <c r="AX113">
        <f>VLOOKUP(AD113,Sheet2!$A$6:$B$262,2,TRUE)</f>
        <v>315.39999999999998</v>
      </c>
      <c r="AY113">
        <f t="shared" si="62"/>
        <v>1.0976498448397305E-2</v>
      </c>
      <c r="AZ113">
        <f t="shared" si="63"/>
        <v>517.65352470766618</v>
      </c>
      <c r="BB113">
        <f t="shared" si="51"/>
        <v>1.0669949327688073</v>
      </c>
    </row>
    <row r="114" spans="4:54" x14ac:dyDescent="0.55000000000000004">
      <c r="D114">
        <f t="shared" si="47"/>
        <v>1560</v>
      </c>
      <c r="E114">
        <f t="shared" si="41"/>
        <v>26</v>
      </c>
      <c r="F114">
        <v>6520</v>
      </c>
      <c r="H114">
        <f t="shared" si="70"/>
        <v>1630</v>
      </c>
      <c r="J114">
        <f t="shared" si="71"/>
        <v>134.71074380165288</v>
      </c>
      <c r="K114">
        <f t="shared" si="72"/>
        <v>516.58652977489737</v>
      </c>
      <c r="L114">
        <f>VLOOKUP(V114, Sheet2!E$6:F$261,2,TRUE)</f>
        <v>503.65</v>
      </c>
      <c r="M114">
        <f>VLOOKUP(L114,Sheet3!A$52:B$77,2,TRUE)</f>
        <v>1</v>
      </c>
      <c r="N114">
        <f t="shared" si="73"/>
        <v>2.1865297748973944</v>
      </c>
      <c r="O114">
        <f t="shared" si="74"/>
        <v>1.7865297748974172</v>
      </c>
      <c r="P114">
        <v>0</v>
      </c>
      <c r="Q114">
        <f t="shared" si="39"/>
        <v>2.4</v>
      </c>
      <c r="R114">
        <f t="shared" si="53"/>
        <v>5703.3716736989063</v>
      </c>
      <c r="S114">
        <f t="shared" si="43"/>
        <v>2.2000000000000002</v>
      </c>
      <c r="T114">
        <f t="shared" si="49"/>
        <v>735.47193411999012</v>
      </c>
      <c r="V114">
        <f t="shared" si="75"/>
        <v>6438.8436078188961</v>
      </c>
      <c r="W114">
        <f t="shared" si="76"/>
        <v>81.156392181103911</v>
      </c>
      <c r="X114">
        <f t="shared" si="50"/>
        <v>1.6767849624195021</v>
      </c>
      <c r="Y114">
        <f>VLOOKUP(K114,Sheet2!$A$6:$B$262,2,TRUE)</f>
        <v>308.25</v>
      </c>
      <c r="Z114">
        <f t="shared" si="77"/>
        <v>5.4396916866812726E-3</v>
      </c>
      <c r="AA114">
        <f t="shared" si="78"/>
        <v>516.59196946658403</v>
      </c>
      <c r="AD114">
        <f t="shared" si="54"/>
        <v>517.65352470766618</v>
      </c>
      <c r="AE114">
        <f>VLOOKUP(AU113,Sheet2!$E$6:$F$261,2,TRUE)</f>
        <v>503.65</v>
      </c>
      <c r="AF114">
        <f>VLOOKUP(AE114,Sheet3!A$52:B$77,2,TRUE)</f>
        <v>1</v>
      </c>
      <c r="AG114">
        <f t="shared" si="55"/>
        <v>1.2535247076662017</v>
      </c>
      <c r="AH114">
        <f t="shared" si="56"/>
        <v>1</v>
      </c>
      <c r="AI114">
        <f t="shared" si="38"/>
        <v>4500</v>
      </c>
      <c r="AJ114">
        <f t="shared" si="40"/>
        <v>1.8</v>
      </c>
      <c r="AK114">
        <f t="shared" si="44"/>
        <v>1856.7746236612879</v>
      </c>
      <c r="AM114">
        <f t="shared" si="57"/>
        <v>-3.846475292333821</v>
      </c>
      <c r="AN114">
        <f t="shared" si="58"/>
        <v>0</v>
      </c>
      <c r="AP114">
        <f t="shared" si="45"/>
        <v>1.55</v>
      </c>
      <c r="AQ114">
        <f>VLOOKUP(AE114,Sheet3!$K$52:$L$77,2,TRUE)</f>
        <v>1</v>
      </c>
      <c r="AR114">
        <f t="shared" si="46"/>
        <v>0</v>
      </c>
      <c r="AU114">
        <f t="shared" si="59"/>
        <v>6356.7746236612875</v>
      </c>
      <c r="AV114">
        <f t="shared" si="60"/>
        <v>163.22537633871252</v>
      </c>
      <c r="AW114">
        <f t="shared" si="61"/>
        <v>3.372425130965135</v>
      </c>
      <c r="AX114">
        <f>VLOOKUP(AD114,Sheet2!$A$6:$B$262,2,TRUE)</f>
        <v>315.39999999999998</v>
      </c>
      <c r="AY114">
        <f t="shared" si="62"/>
        <v>1.0692533706294024E-2</v>
      </c>
      <c r="AZ114">
        <f t="shared" si="63"/>
        <v>517.66421724137251</v>
      </c>
      <c r="BB114">
        <f t="shared" si="51"/>
        <v>1.0722477747884795</v>
      </c>
    </row>
    <row r="115" spans="4:54" x14ac:dyDescent="0.55000000000000004">
      <c r="D115">
        <f t="shared" si="47"/>
        <v>1575</v>
      </c>
      <c r="E115">
        <f t="shared" si="41"/>
        <v>26.25</v>
      </c>
      <c r="F115">
        <v>6540</v>
      </c>
      <c r="H115">
        <f t="shared" si="70"/>
        <v>1635</v>
      </c>
      <c r="J115">
        <f t="shared" si="71"/>
        <v>135.12396694214877</v>
      </c>
      <c r="K115">
        <f t="shared" si="72"/>
        <v>516.59196946658403</v>
      </c>
      <c r="L115">
        <f>VLOOKUP(V115, Sheet2!E$6:F$261,2,TRUE)</f>
        <v>503.65</v>
      </c>
      <c r="M115">
        <f>VLOOKUP(L115,Sheet3!A$52:B$77,2,TRUE)</f>
        <v>1</v>
      </c>
      <c r="N115">
        <f t="shared" si="73"/>
        <v>2.1919694665840552</v>
      </c>
      <c r="O115">
        <f t="shared" si="74"/>
        <v>1.791969466584078</v>
      </c>
      <c r="P115">
        <v>0</v>
      </c>
      <c r="Q115">
        <f t="shared" si="39"/>
        <v>2.4</v>
      </c>
      <c r="R115">
        <f t="shared" si="53"/>
        <v>5724.6683455309203</v>
      </c>
      <c r="S115">
        <f t="shared" si="43"/>
        <v>2.2000000000000002</v>
      </c>
      <c r="T115">
        <f t="shared" si="49"/>
        <v>738.83357785994212</v>
      </c>
      <c r="V115">
        <f t="shared" si="75"/>
        <v>6463.5019233908624</v>
      </c>
      <c r="W115">
        <f t="shared" si="76"/>
        <v>76.49807660913757</v>
      </c>
      <c r="X115">
        <f t="shared" si="50"/>
        <v>1.5805387729160656</v>
      </c>
      <c r="Y115">
        <f>VLOOKUP(K115,Sheet2!$A$6:$B$262,2,TRUE)</f>
        <v>308.25</v>
      </c>
      <c r="Z115">
        <f t="shared" si="77"/>
        <v>5.127457495267042E-3</v>
      </c>
      <c r="AA115">
        <f t="shared" si="78"/>
        <v>516.59709692407932</v>
      </c>
      <c r="AD115">
        <f t="shared" si="54"/>
        <v>517.66421724137251</v>
      </c>
      <c r="AE115">
        <f>VLOOKUP(AU114,Sheet2!$E$6:$F$261,2,TRUE)</f>
        <v>503.65</v>
      </c>
      <c r="AF115">
        <f>VLOOKUP(AE115,Sheet3!A$52:B$77,2,TRUE)</f>
        <v>1</v>
      </c>
      <c r="AG115">
        <f t="shared" si="55"/>
        <v>1.2642172413725348</v>
      </c>
      <c r="AH115">
        <f t="shared" si="56"/>
        <v>1</v>
      </c>
      <c r="AI115">
        <f t="shared" si="38"/>
        <v>4500</v>
      </c>
      <c r="AJ115">
        <f t="shared" si="40"/>
        <v>1.8</v>
      </c>
      <c r="AK115">
        <f t="shared" si="44"/>
        <v>1880.5825743832563</v>
      </c>
      <c r="AM115">
        <f t="shared" si="57"/>
        <v>-3.835782758627488</v>
      </c>
      <c r="AN115">
        <f t="shared" si="58"/>
        <v>0</v>
      </c>
      <c r="AP115">
        <f t="shared" si="45"/>
        <v>1.55</v>
      </c>
      <c r="AQ115">
        <f>VLOOKUP(AE115,Sheet3!$K$52:$L$77,2,TRUE)</f>
        <v>1</v>
      </c>
      <c r="AR115">
        <f t="shared" si="46"/>
        <v>0</v>
      </c>
      <c r="AU115">
        <f t="shared" si="59"/>
        <v>6380.5825743832565</v>
      </c>
      <c r="AV115">
        <f t="shared" si="60"/>
        <v>159.41742561674346</v>
      </c>
      <c r="AW115">
        <f t="shared" si="61"/>
        <v>3.2937484631558567</v>
      </c>
      <c r="AX115">
        <f>VLOOKUP(AD115,Sheet2!$A$6:$B$262,2,TRUE)</f>
        <v>315.39999999999998</v>
      </c>
      <c r="AY115">
        <f t="shared" si="62"/>
        <v>1.0443083269359089E-2</v>
      </c>
      <c r="AZ115">
        <f t="shared" si="63"/>
        <v>517.67466032464188</v>
      </c>
      <c r="BB115">
        <f t="shared" si="51"/>
        <v>1.0775634005625534</v>
      </c>
    </row>
    <row r="116" spans="4:54" x14ac:dyDescent="0.55000000000000004">
      <c r="D116">
        <f t="shared" si="47"/>
        <v>1590</v>
      </c>
      <c r="E116">
        <f t="shared" si="41"/>
        <v>26.5</v>
      </c>
      <c r="F116">
        <v>6540</v>
      </c>
      <c r="H116">
        <f t="shared" si="70"/>
        <v>1635</v>
      </c>
      <c r="J116">
        <f t="shared" si="71"/>
        <v>135.12396694214877</v>
      </c>
      <c r="K116">
        <f t="shared" si="72"/>
        <v>516.59709692407932</v>
      </c>
      <c r="L116">
        <f>VLOOKUP(V116, Sheet2!E$6:F$261,2,TRUE)</f>
        <v>503.65</v>
      </c>
      <c r="M116">
        <f>VLOOKUP(L116,Sheet3!A$52:B$77,2,TRUE)</f>
        <v>1</v>
      </c>
      <c r="N116">
        <f t="shared" si="73"/>
        <v>2.1970969240793465</v>
      </c>
      <c r="O116">
        <f t="shared" si="74"/>
        <v>1.7970969240793693</v>
      </c>
      <c r="P116">
        <v>0</v>
      </c>
      <c r="Q116">
        <f t="shared" si="39"/>
        <v>2.4</v>
      </c>
      <c r="R116">
        <f t="shared" si="53"/>
        <v>5744.7668138376675</v>
      </c>
      <c r="S116">
        <f t="shared" si="43"/>
        <v>2.2000000000000002</v>
      </c>
      <c r="T116">
        <f t="shared" si="49"/>
        <v>742.00694087423312</v>
      </c>
      <c r="V116">
        <f t="shared" si="75"/>
        <v>6486.7737547119004</v>
      </c>
      <c r="W116">
        <f t="shared" si="76"/>
        <v>53.226245288099562</v>
      </c>
      <c r="X116">
        <f t="shared" si="50"/>
        <v>1.0997158117375943</v>
      </c>
      <c r="Y116">
        <f>VLOOKUP(K116,Sheet2!$A$6:$B$262,2,TRUE)</f>
        <v>308.25</v>
      </c>
      <c r="Z116">
        <f t="shared" si="77"/>
        <v>3.5676100948502654E-3</v>
      </c>
      <c r="AA116">
        <f t="shared" si="78"/>
        <v>516.60066453417414</v>
      </c>
      <c r="AD116">
        <f t="shared" si="54"/>
        <v>517.67466032464188</v>
      </c>
      <c r="AE116">
        <f>VLOOKUP(AU115,Sheet2!$E$6:$F$261,2,TRUE)</f>
        <v>503.65</v>
      </c>
      <c r="AF116">
        <f>VLOOKUP(AE116,Sheet3!A$52:B$77,2,TRUE)</f>
        <v>1</v>
      </c>
      <c r="AG116">
        <f t="shared" si="55"/>
        <v>1.2746603246418999</v>
      </c>
      <c r="AH116">
        <f t="shared" si="56"/>
        <v>1</v>
      </c>
      <c r="AI116">
        <f t="shared" si="38"/>
        <v>4500</v>
      </c>
      <c r="AJ116">
        <f t="shared" si="40"/>
        <v>1.8</v>
      </c>
      <c r="AK116">
        <f t="shared" si="44"/>
        <v>1903.9324955809432</v>
      </c>
      <c r="AM116">
        <f t="shared" si="57"/>
        <v>-3.8253396753581228</v>
      </c>
      <c r="AN116">
        <f t="shared" si="58"/>
        <v>0</v>
      </c>
      <c r="AP116">
        <f t="shared" si="45"/>
        <v>1.55</v>
      </c>
      <c r="AQ116">
        <f>VLOOKUP(AE116,Sheet3!$K$52:$L$77,2,TRUE)</f>
        <v>1</v>
      </c>
      <c r="AR116">
        <f t="shared" si="46"/>
        <v>0</v>
      </c>
      <c r="AU116">
        <f t="shared" si="59"/>
        <v>6403.9324955809434</v>
      </c>
      <c r="AV116">
        <f t="shared" si="60"/>
        <v>136.0675044190566</v>
      </c>
      <c r="AW116">
        <f t="shared" si="61"/>
        <v>2.8113120747738969</v>
      </c>
      <c r="AX116">
        <f>VLOOKUP(AD116,Sheet2!$A$6:$B$262,2,TRUE)</f>
        <v>315.39999999999998</v>
      </c>
      <c r="AY116">
        <f t="shared" si="62"/>
        <v>8.9134815306718355E-3</v>
      </c>
      <c r="AZ116">
        <f t="shared" si="63"/>
        <v>517.6835738061726</v>
      </c>
      <c r="BB116">
        <f t="shared" si="51"/>
        <v>1.0829092719984601</v>
      </c>
    </row>
    <row r="117" spans="4:54" x14ac:dyDescent="0.55000000000000004">
      <c r="D117">
        <f t="shared" si="47"/>
        <v>1605</v>
      </c>
      <c r="E117">
        <f t="shared" si="41"/>
        <v>26.75</v>
      </c>
      <c r="F117">
        <v>6560</v>
      </c>
      <c r="H117">
        <f t="shared" si="70"/>
        <v>1640</v>
      </c>
      <c r="J117">
        <f t="shared" si="71"/>
        <v>135.53719008264463</v>
      </c>
      <c r="K117">
        <f t="shared" si="72"/>
        <v>516.60066453417414</v>
      </c>
      <c r="L117">
        <f>VLOOKUP(V117, Sheet2!E$6:F$261,2,TRUE)</f>
        <v>503.65</v>
      </c>
      <c r="M117">
        <f>VLOOKUP(L117,Sheet3!A$52:B$77,2,TRUE)</f>
        <v>1</v>
      </c>
      <c r="N117">
        <f t="shared" si="73"/>
        <v>2.200664534174166</v>
      </c>
      <c r="O117">
        <f t="shared" si="74"/>
        <v>1.8006645341741887</v>
      </c>
      <c r="P117">
        <v>0</v>
      </c>
      <c r="Q117">
        <f t="shared" si="39"/>
        <v>2.4</v>
      </c>
      <c r="R117">
        <f t="shared" si="53"/>
        <v>5758.7648802177482</v>
      </c>
      <c r="S117">
        <f t="shared" si="43"/>
        <v>2.2000000000000002</v>
      </c>
      <c r="T117">
        <f t="shared" si="49"/>
        <v>744.21759361268937</v>
      </c>
      <c r="V117">
        <f t="shared" si="75"/>
        <v>6502.9824738304378</v>
      </c>
      <c r="W117">
        <f t="shared" si="76"/>
        <v>57.017526169562188</v>
      </c>
      <c r="X117">
        <f t="shared" si="50"/>
        <v>1.1780480613545907</v>
      </c>
      <c r="Y117">
        <f>VLOOKUP(K117,Sheet2!$A$6:$B$262,2,TRUE)</f>
        <v>308.89999999999998</v>
      </c>
      <c r="Z117">
        <f t="shared" si="77"/>
        <v>3.813687476058889E-3</v>
      </c>
      <c r="AA117">
        <f t="shared" si="78"/>
        <v>516.6044782216502</v>
      </c>
      <c r="AD117">
        <f t="shared" si="54"/>
        <v>517.6835738061726</v>
      </c>
      <c r="AE117">
        <f>VLOOKUP(AU116,Sheet2!$E$6:$F$261,2,TRUE)</f>
        <v>503.65</v>
      </c>
      <c r="AF117">
        <f>VLOOKUP(AE117,Sheet3!A$52:B$77,2,TRUE)</f>
        <v>1</v>
      </c>
      <c r="AG117">
        <f t="shared" si="55"/>
        <v>1.2835738061726261</v>
      </c>
      <c r="AH117">
        <f t="shared" si="56"/>
        <v>1</v>
      </c>
      <c r="AI117">
        <f t="shared" si="38"/>
        <v>4500</v>
      </c>
      <c r="AJ117">
        <f t="shared" si="40"/>
        <v>1.8</v>
      </c>
      <c r="AK117">
        <f t="shared" si="44"/>
        <v>1923.9381793252389</v>
      </c>
      <c r="AM117">
        <f t="shared" si="57"/>
        <v>-3.8164261938273967</v>
      </c>
      <c r="AN117">
        <f t="shared" si="58"/>
        <v>0</v>
      </c>
      <c r="AP117">
        <f t="shared" si="45"/>
        <v>1.55</v>
      </c>
      <c r="AQ117">
        <f>VLOOKUP(AE117,Sheet3!$K$52:$L$77,2,TRUE)</f>
        <v>1</v>
      </c>
      <c r="AR117">
        <f t="shared" si="46"/>
        <v>0</v>
      </c>
      <c r="AU117">
        <f t="shared" si="59"/>
        <v>6423.9381793252387</v>
      </c>
      <c r="AV117">
        <f t="shared" si="60"/>
        <v>136.06182067476129</v>
      </c>
      <c r="AW117">
        <f t="shared" si="61"/>
        <v>2.8111946420405225</v>
      </c>
      <c r="AX117">
        <f>VLOOKUP(AD117,Sheet2!$A$6:$B$262,2,TRUE)</f>
        <v>315.39999999999998</v>
      </c>
      <c r="AY117">
        <f t="shared" si="62"/>
        <v>8.9131092011430647E-3</v>
      </c>
      <c r="AZ117">
        <f t="shared" si="63"/>
        <v>517.69248691537371</v>
      </c>
      <c r="BB117">
        <f t="shared" si="51"/>
        <v>1.0880086937235092</v>
      </c>
    </row>
    <row r="118" spans="4:54" x14ac:dyDescent="0.55000000000000004">
      <c r="D118">
        <f t="shared" si="47"/>
        <v>1620</v>
      </c>
      <c r="E118">
        <f t="shared" si="41"/>
        <v>27</v>
      </c>
      <c r="F118">
        <v>6580</v>
      </c>
      <c r="H118">
        <f t="shared" si="70"/>
        <v>1645</v>
      </c>
      <c r="J118">
        <f t="shared" si="71"/>
        <v>135.95041322314049</v>
      </c>
      <c r="K118">
        <f t="shared" si="72"/>
        <v>516.6044782216502</v>
      </c>
      <c r="L118">
        <f>VLOOKUP(V118, Sheet2!E$6:F$261,2,TRUE)</f>
        <v>503.65</v>
      </c>
      <c r="M118">
        <f>VLOOKUP(L118,Sheet3!A$52:B$77,2,TRUE)</f>
        <v>1</v>
      </c>
      <c r="N118">
        <f t="shared" si="73"/>
        <v>2.2044782216502199</v>
      </c>
      <c r="O118">
        <f t="shared" si="74"/>
        <v>1.8044782216502426</v>
      </c>
      <c r="P118">
        <v>0</v>
      </c>
      <c r="Q118">
        <f t="shared" si="39"/>
        <v>2.4</v>
      </c>
      <c r="R118">
        <f t="shared" si="53"/>
        <v>5773.7410212966051</v>
      </c>
      <c r="S118">
        <f t="shared" si="43"/>
        <v>2.2000000000000002</v>
      </c>
      <c r="T118">
        <f t="shared" si="49"/>
        <v>746.58314992726787</v>
      </c>
      <c r="V118">
        <f t="shared" si="75"/>
        <v>6520.3241712238732</v>
      </c>
      <c r="W118">
        <f t="shared" si="76"/>
        <v>59.675828776126764</v>
      </c>
      <c r="X118">
        <f t="shared" si="50"/>
        <v>1.2329716689282388</v>
      </c>
      <c r="Y118">
        <f>VLOOKUP(K118,Sheet2!$A$6:$B$262,2,TRUE)</f>
        <v>308.89999999999998</v>
      </c>
      <c r="Z118">
        <f t="shared" si="77"/>
        <v>3.9914913205834866E-3</v>
      </c>
      <c r="AA118">
        <f t="shared" si="78"/>
        <v>516.60846971297076</v>
      </c>
      <c r="AD118">
        <f t="shared" si="54"/>
        <v>517.69248691537371</v>
      </c>
      <c r="AE118">
        <f>VLOOKUP(AU117,Sheet2!$E$6:$F$261,2,TRUE)</f>
        <v>503.65</v>
      </c>
      <c r="AF118">
        <f>VLOOKUP(AE118,Sheet3!A$52:B$77,2,TRUE)</f>
        <v>1</v>
      </c>
      <c r="AG118">
        <f t="shared" si="55"/>
        <v>1.2924869153737291</v>
      </c>
      <c r="AH118">
        <f t="shared" si="56"/>
        <v>1</v>
      </c>
      <c r="AI118">
        <f t="shared" si="38"/>
        <v>4500</v>
      </c>
      <c r="AJ118">
        <f t="shared" si="40"/>
        <v>1.8</v>
      </c>
      <c r="AK118">
        <f t="shared" si="44"/>
        <v>1944.0126066193145</v>
      </c>
      <c r="AM118">
        <f t="shared" si="57"/>
        <v>-3.8075130846262937</v>
      </c>
      <c r="AN118">
        <f t="shared" si="58"/>
        <v>0</v>
      </c>
      <c r="AP118">
        <f t="shared" si="45"/>
        <v>1.55</v>
      </c>
      <c r="AQ118">
        <f>VLOOKUP(AE118,Sheet3!$K$52:$L$77,2,TRUE)</f>
        <v>1</v>
      </c>
      <c r="AR118">
        <f t="shared" si="46"/>
        <v>0</v>
      </c>
      <c r="AU118">
        <f t="shared" si="59"/>
        <v>6444.0126066193143</v>
      </c>
      <c r="AV118">
        <f t="shared" si="60"/>
        <v>135.98739338068572</v>
      </c>
      <c r="AW118">
        <f t="shared" si="61"/>
        <v>2.8096568880306965</v>
      </c>
      <c r="AX118">
        <f>VLOOKUP(AD118,Sheet2!$A$6:$B$262,2,TRUE)</f>
        <v>315.39999999999998</v>
      </c>
      <c r="AY118">
        <f t="shared" si="62"/>
        <v>8.9082336335786199E-3</v>
      </c>
      <c r="AZ118">
        <f t="shared" si="63"/>
        <v>517.70139514900734</v>
      </c>
      <c r="BB118">
        <f t="shared" si="51"/>
        <v>1.0929254360365803</v>
      </c>
    </row>
    <row r="119" spans="4:54" x14ac:dyDescent="0.55000000000000004">
      <c r="D119">
        <f t="shared" si="47"/>
        <v>1635</v>
      </c>
      <c r="E119">
        <f t="shared" si="41"/>
        <v>27.25</v>
      </c>
      <c r="F119">
        <v>6580</v>
      </c>
      <c r="H119">
        <f t="shared" si="70"/>
        <v>1645</v>
      </c>
      <c r="J119">
        <f t="shared" si="71"/>
        <v>135.95041322314049</v>
      </c>
      <c r="K119">
        <f t="shared" si="72"/>
        <v>516.60846971297076</v>
      </c>
      <c r="L119">
        <f>VLOOKUP(V119, Sheet2!E$6:F$261,2,TRUE)</f>
        <v>503.65</v>
      </c>
      <c r="M119">
        <f>VLOOKUP(L119,Sheet3!A$52:B$77,2,TRUE)</f>
        <v>1</v>
      </c>
      <c r="N119">
        <f t="shared" si="73"/>
        <v>2.208469712970782</v>
      </c>
      <c r="O119">
        <f t="shared" si="74"/>
        <v>1.8084697129708047</v>
      </c>
      <c r="P119">
        <v>0</v>
      </c>
      <c r="Q119">
        <f t="shared" si="39"/>
        <v>2.4</v>
      </c>
      <c r="R119">
        <f t="shared" si="53"/>
        <v>5789.429268291512</v>
      </c>
      <c r="S119">
        <f t="shared" si="43"/>
        <v>2.2000000000000002</v>
      </c>
      <c r="T119">
        <f t="shared" si="49"/>
        <v>749.06167317286713</v>
      </c>
      <c r="V119">
        <f t="shared" si="75"/>
        <v>6538.4909414643789</v>
      </c>
      <c r="W119">
        <f t="shared" si="76"/>
        <v>41.509058535621079</v>
      </c>
      <c r="X119">
        <f t="shared" si="50"/>
        <v>0.85762517635580737</v>
      </c>
      <c r="Y119">
        <f>VLOOKUP(K119,Sheet2!$A$6:$B$262,2,TRUE)</f>
        <v>308.89999999999998</v>
      </c>
      <c r="Z119">
        <f t="shared" si="77"/>
        <v>2.7763845139391632E-3</v>
      </c>
      <c r="AA119">
        <f t="shared" si="78"/>
        <v>516.6112460974847</v>
      </c>
      <c r="AD119">
        <f t="shared" si="54"/>
        <v>517.70139514900734</v>
      </c>
      <c r="AE119">
        <f>VLOOKUP(AU118,Sheet2!$E$6:$F$261,2,TRUE)</f>
        <v>503.65</v>
      </c>
      <c r="AF119">
        <f>VLOOKUP(AE119,Sheet3!A$52:B$77,2,TRUE)</f>
        <v>1</v>
      </c>
      <c r="AG119">
        <f t="shared" si="55"/>
        <v>1.3013951490073623</v>
      </c>
      <c r="AH119">
        <f t="shared" si="56"/>
        <v>1</v>
      </c>
      <c r="AI119">
        <f t="shared" si="38"/>
        <v>4500</v>
      </c>
      <c r="AJ119">
        <f t="shared" si="40"/>
        <v>1.9</v>
      </c>
      <c r="AK119">
        <f t="shared" si="44"/>
        <v>2073.2645187796675</v>
      </c>
      <c r="AM119">
        <f t="shared" si="57"/>
        <v>-3.7986048509926604</v>
      </c>
      <c r="AN119">
        <f t="shared" si="58"/>
        <v>0</v>
      </c>
      <c r="AP119">
        <f t="shared" si="45"/>
        <v>1.55</v>
      </c>
      <c r="AQ119">
        <f>VLOOKUP(AE119,Sheet3!$K$52:$L$77,2,TRUE)</f>
        <v>1</v>
      </c>
      <c r="AR119">
        <f t="shared" si="46"/>
        <v>0</v>
      </c>
      <c r="AU119">
        <f t="shared" si="59"/>
        <v>6573.2645187796679</v>
      </c>
      <c r="AV119">
        <f t="shared" si="60"/>
        <v>6.7354812203320762</v>
      </c>
      <c r="AW119">
        <f t="shared" si="61"/>
        <v>0.13916283513082803</v>
      </c>
      <c r="AX119">
        <f>VLOOKUP(AD119,Sheet2!$A$6:$B$262,2,TRUE)</f>
        <v>316.05</v>
      </c>
      <c r="AY119">
        <f t="shared" si="62"/>
        <v>4.4031904803299484E-4</v>
      </c>
      <c r="AZ119">
        <f t="shared" si="63"/>
        <v>517.70183546805538</v>
      </c>
      <c r="BB119">
        <f t="shared" si="51"/>
        <v>1.0905893705706831</v>
      </c>
    </row>
    <row r="120" spans="4:54" x14ac:dyDescent="0.55000000000000004">
      <c r="D120">
        <f t="shared" si="47"/>
        <v>1650</v>
      </c>
      <c r="E120">
        <f t="shared" si="41"/>
        <v>27.5</v>
      </c>
      <c r="F120">
        <v>6600</v>
      </c>
      <c r="H120">
        <f t="shared" si="70"/>
        <v>1650</v>
      </c>
      <c r="J120">
        <f t="shared" si="71"/>
        <v>136.36363636363637</v>
      </c>
      <c r="K120">
        <f t="shared" si="72"/>
        <v>516.6112460974847</v>
      </c>
      <c r="L120">
        <f>VLOOKUP(V120, Sheet2!E$6:F$261,2,TRUE)</f>
        <v>503.65</v>
      </c>
      <c r="M120">
        <f>VLOOKUP(L120,Sheet3!A$52:B$77,2,TRUE)</f>
        <v>1</v>
      </c>
      <c r="N120">
        <f t="shared" si="73"/>
        <v>2.2112460974847181</v>
      </c>
      <c r="O120">
        <f t="shared" si="74"/>
        <v>1.8112460974847409</v>
      </c>
      <c r="P120">
        <v>0</v>
      </c>
      <c r="Q120">
        <f t="shared" si="39"/>
        <v>2.4</v>
      </c>
      <c r="R120">
        <f t="shared" si="53"/>
        <v>5800.3499970537823</v>
      </c>
      <c r="S120">
        <f t="shared" si="43"/>
        <v>2.2000000000000002</v>
      </c>
      <c r="T120">
        <f t="shared" si="49"/>
        <v>750.78728781742404</v>
      </c>
      <c r="V120">
        <f t="shared" si="75"/>
        <v>6551.1372848712062</v>
      </c>
      <c r="W120">
        <f t="shared" si="76"/>
        <v>48.862715128793752</v>
      </c>
      <c r="X120">
        <f t="shared" si="50"/>
        <v>1.0095602299337554</v>
      </c>
      <c r="Y120">
        <f>VLOOKUP(K120,Sheet2!$A$6:$B$262,2,TRUE)</f>
        <v>308.89999999999998</v>
      </c>
      <c r="Z120">
        <f t="shared" si="77"/>
        <v>3.2682428939260454E-3</v>
      </c>
      <c r="AA120">
        <f t="shared" si="78"/>
        <v>516.61451434037861</v>
      </c>
      <c r="AD120">
        <f t="shared" si="54"/>
        <v>517.70183546805538</v>
      </c>
      <c r="AE120">
        <f>VLOOKUP(AU119,Sheet2!$E$6:$F$261,2,TRUE)</f>
        <v>503.65</v>
      </c>
      <c r="AF120">
        <f>VLOOKUP(AE120,Sheet3!A$52:B$77,2,TRUE)</f>
        <v>1</v>
      </c>
      <c r="AG120">
        <f t="shared" si="55"/>
        <v>1.3018354680554012</v>
      </c>
      <c r="AH120">
        <f t="shared" si="56"/>
        <v>1</v>
      </c>
      <c r="AI120">
        <f t="shared" si="38"/>
        <v>4500</v>
      </c>
      <c r="AJ120">
        <f t="shared" si="40"/>
        <v>1.9</v>
      </c>
      <c r="AK120">
        <f t="shared" si="44"/>
        <v>2074.3168222333056</v>
      </c>
      <c r="AM120">
        <f t="shared" si="57"/>
        <v>-3.7981645319446216</v>
      </c>
      <c r="AN120">
        <f t="shared" si="58"/>
        <v>0</v>
      </c>
      <c r="AP120">
        <f t="shared" si="45"/>
        <v>1.55</v>
      </c>
      <c r="AQ120">
        <f>VLOOKUP(AE120,Sheet3!$K$52:$L$77,2,TRUE)</f>
        <v>1</v>
      </c>
      <c r="AR120">
        <f t="shared" si="46"/>
        <v>0</v>
      </c>
      <c r="AU120">
        <f t="shared" si="59"/>
        <v>6574.3168222333061</v>
      </c>
      <c r="AV120">
        <f t="shared" si="60"/>
        <v>25.683177766693916</v>
      </c>
      <c r="AW120">
        <f t="shared" si="61"/>
        <v>0.53064416873334541</v>
      </c>
      <c r="AX120">
        <f>VLOOKUP(AD120,Sheet2!$A$6:$B$262,2,TRUE)</f>
        <v>316.05</v>
      </c>
      <c r="AY120">
        <f t="shared" si="62"/>
        <v>1.678988035859343E-3</v>
      </c>
      <c r="AZ120">
        <f t="shared" si="63"/>
        <v>517.70351445609128</v>
      </c>
      <c r="BB120">
        <f t="shared" si="51"/>
        <v>1.089000115712679</v>
      </c>
    </row>
    <row r="121" spans="4:54" x14ac:dyDescent="0.55000000000000004">
      <c r="D121">
        <f t="shared" si="47"/>
        <v>1665</v>
      </c>
      <c r="E121">
        <f t="shared" si="41"/>
        <v>27.75</v>
      </c>
      <c r="F121">
        <v>6600</v>
      </c>
      <c r="H121">
        <f t="shared" si="70"/>
        <v>1650</v>
      </c>
      <c r="J121">
        <f t="shared" si="71"/>
        <v>136.36363636363637</v>
      </c>
      <c r="K121">
        <f t="shared" si="72"/>
        <v>516.61451434037861</v>
      </c>
      <c r="L121">
        <f>VLOOKUP(V121, Sheet2!E$6:F$261,2,TRUE)</f>
        <v>503.65</v>
      </c>
      <c r="M121">
        <f>VLOOKUP(L121,Sheet3!A$52:B$77,2,TRUE)</f>
        <v>1</v>
      </c>
      <c r="N121">
        <f t="shared" si="73"/>
        <v>2.2145143403786278</v>
      </c>
      <c r="O121">
        <f t="shared" si="74"/>
        <v>1.8145143403786506</v>
      </c>
      <c r="P121">
        <v>0</v>
      </c>
      <c r="Q121">
        <f t="shared" si="39"/>
        <v>2.4</v>
      </c>
      <c r="R121">
        <f t="shared" si="53"/>
        <v>5813.2142066931765</v>
      </c>
      <c r="S121">
        <f t="shared" si="43"/>
        <v>2.2000000000000002</v>
      </c>
      <c r="T121">
        <f t="shared" si="49"/>
        <v>752.82030402788018</v>
      </c>
      <c r="V121">
        <f t="shared" si="75"/>
        <v>6566.0345107210569</v>
      </c>
      <c r="W121">
        <f t="shared" si="76"/>
        <v>33.965489278943096</v>
      </c>
      <c r="X121">
        <f t="shared" si="50"/>
        <v>0.70176630741617962</v>
      </c>
      <c r="Y121">
        <f>VLOOKUP(K121,Sheet2!$A$6:$B$262,2,TRUE)</f>
        <v>308.89999999999998</v>
      </c>
      <c r="Z121">
        <f t="shared" si="77"/>
        <v>2.2718235915059233E-3</v>
      </c>
      <c r="AA121">
        <f t="shared" si="78"/>
        <v>516.61678616397012</v>
      </c>
      <c r="AD121">
        <f t="shared" si="54"/>
        <v>517.70351445609128</v>
      </c>
      <c r="AE121">
        <f>VLOOKUP(AU120,Sheet2!$E$6:$F$261,2,TRUE)</f>
        <v>503.65</v>
      </c>
      <c r="AF121">
        <f>VLOOKUP(AE121,Sheet3!A$52:B$77,2,TRUE)</f>
        <v>1</v>
      </c>
      <c r="AG121">
        <f t="shared" si="55"/>
        <v>1.3035144560913068</v>
      </c>
      <c r="AH121">
        <f t="shared" si="56"/>
        <v>1</v>
      </c>
      <c r="AI121">
        <f t="shared" si="38"/>
        <v>4500</v>
      </c>
      <c r="AJ121">
        <f t="shared" si="40"/>
        <v>1.9</v>
      </c>
      <c r="AK121">
        <f t="shared" si="44"/>
        <v>2078.3310113209723</v>
      </c>
      <c r="AM121">
        <f t="shared" si="57"/>
        <v>-3.796485543908716</v>
      </c>
      <c r="AN121">
        <f t="shared" si="58"/>
        <v>0</v>
      </c>
      <c r="AP121">
        <f t="shared" si="45"/>
        <v>1.55</v>
      </c>
      <c r="AQ121">
        <f>VLOOKUP(AE121,Sheet3!$K$52:$L$77,2,TRUE)</f>
        <v>1</v>
      </c>
      <c r="AR121">
        <f t="shared" si="46"/>
        <v>0</v>
      </c>
      <c r="AU121">
        <f t="shared" si="59"/>
        <v>6578.3310113209718</v>
      </c>
      <c r="AV121">
        <f t="shared" si="60"/>
        <v>21.668988679028189</v>
      </c>
      <c r="AW121">
        <f t="shared" si="61"/>
        <v>0.44770637766587168</v>
      </c>
      <c r="AX121">
        <f>VLOOKUP(AD121,Sheet2!$A$6:$B$262,2,TRUE)</f>
        <v>316.05</v>
      </c>
      <c r="AY121">
        <f t="shared" si="62"/>
        <v>1.4165681938486684E-3</v>
      </c>
      <c r="AZ121">
        <f t="shared" si="63"/>
        <v>517.70493102428509</v>
      </c>
      <c r="BB121">
        <f t="shared" si="51"/>
        <v>1.0881448603149693</v>
      </c>
    </row>
    <row r="122" spans="4:54" x14ac:dyDescent="0.55000000000000004">
      <c r="D122">
        <f t="shared" si="47"/>
        <v>1680</v>
      </c>
      <c r="E122">
        <f t="shared" si="41"/>
        <v>28</v>
      </c>
      <c r="F122">
        <v>6620</v>
      </c>
      <c r="H122">
        <f t="shared" si="70"/>
        <v>1655</v>
      </c>
      <c r="J122">
        <f t="shared" si="71"/>
        <v>136.77685950413223</v>
      </c>
      <c r="K122">
        <f t="shared" si="72"/>
        <v>516.61678616397012</v>
      </c>
      <c r="L122">
        <f>VLOOKUP(V122, Sheet2!E$6:F$261,2,TRUE)</f>
        <v>503.65</v>
      </c>
      <c r="M122">
        <f>VLOOKUP(L122,Sheet3!A$52:B$77,2,TRUE)</f>
        <v>1</v>
      </c>
      <c r="N122">
        <f t="shared" si="73"/>
        <v>2.2167861639701414</v>
      </c>
      <c r="O122">
        <f t="shared" si="74"/>
        <v>1.8167861639701641</v>
      </c>
      <c r="P122">
        <v>0</v>
      </c>
      <c r="Q122">
        <f t="shared" si="39"/>
        <v>2.4</v>
      </c>
      <c r="R122">
        <f t="shared" si="53"/>
        <v>5822.1619814602782</v>
      </c>
      <c r="S122">
        <f t="shared" si="43"/>
        <v>2.2000000000000002</v>
      </c>
      <c r="T122">
        <f t="shared" si="49"/>
        <v>754.23457514055849</v>
      </c>
      <c r="V122">
        <f t="shared" si="75"/>
        <v>6576.3965566008364</v>
      </c>
      <c r="W122">
        <f t="shared" si="76"/>
        <v>43.603443399163552</v>
      </c>
      <c r="X122">
        <f t="shared" si="50"/>
        <v>0.90089759089180887</v>
      </c>
      <c r="Y122">
        <f>VLOOKUP(K122,Sheet2!$A$6:$B$262,2,TRUE)</f>
        <v>308.89999999999998</v>
      </c>
      <c r="Z122">
        <f t="shared" si="77"/>
        <v>2.9164700255481027E-3</v>
      </c>
      <c r="AA122">
        <f t="shared" si="78"/>
        <v>516.61970263399564</v>
      </c>
      <c r="AD122">
        <f t="shared" si="54"/>
        <v>517.70493102428509</v>
      </c>
      <c r="AE122">
        <f>VLOOKUP(AU121,Sheet2!$E$6:$F$261,2,TRUE)</f>
        <v>503.65</v>
      </c>
      <c r="AF122">
        <f>VLOOKUP(AE122,Sheet3!A$52:B$77,2,TRUE)</f>
        <v>1</v>
      </c>
      <c r="AG122">
        <f t="shared" si="55"/>
        <v>1.3049310242851107</v>
      </c>
      <c r="AH122">
        <f t="shared" si="56"/>
        <v>1</v>
      </c>
      <c r="AI122">
        <f t="shared" si="38"/>
        <v>4500</v>
      </c>
      <c r="AJ122">
        <f t="shared" si="40"/>
        <v>1.9</v>
      </c>
      <c r="AK122">
        <f t="shared" si="44"/>
        <v>2081.7198084010702</v>
      </c>
      <c r="AM122">
        <f t="shared" si="57"/>
        <v>-3.7950689757149121</v>
      </c>
      <c r="AN122">
        <f t="shared" si="58"/>
        <v>0</v>
      </c>
      <c r="AP122">
        <f t="shared" si="45"/>
        <v>1.55</v>
      </c>
      <c r="AQ122">
        <f>VLOOKUP(AE122,Sheet3!$K$52:$L$77,2,TRUE)</f>
        <v>1</v>
      </c>
      <c r="AR122">
        <f t="shared" si="46"/>
        <v>0</v>
      </c>
      <c r="AU122">
        <f t="shared" si="59"/>
        <v>6581.7198084010706</v>
      </c>
      <c r="AV122">
        <f t="shared" si="60"/>
        <v>38.280191598929378</v>
      </c>
      <c r="AW122">
        <f t="shared" si="61"/>
        <v>0.79091304956465658</v>
      </c>
      <c r="AX122">
        <f>VLOOKUP(AD122,Sheet2!$A$6:$B$262,2,TRUE)</f>
        <v>316.05</v>
      </c>
      <c r="AY122">
        <f t="shared" si="62"/>
        <v>2.5024934332056846E-3</v>
      </c>
      <c r="AZ122">
        <f t="shared" si="63"/>
        <v>517.7074335177183</v>
      </c>
      <c r="BB122">
        <f t="shared" si="51"/>
        <v>1.0877308837226565</v>
      </c>
    </row>
    <row r="123" spans="4:54" x14ac:dyDescent="0.55000000000000004">
      <c r="D123">
        <f t="shared" si="47"/>
        <v>1695</v>
      </c>
      <c r="E123">
        <f t="shared" si="41"/>
        <v>28.25</v>
      </c>
      <c r="F123">
        <v>6620</v>
      </c>
      <c r="H123">
        <f t="shared" si="70"/>
        <v>1655</v>
      </c>
      <c r="J123">
        <f t="shared" si="71"/>
        <v>136.77685950413223</v>
      </c>
      <c r="K123">
        <f t="shared" si="72"/>
        <v>516.61970263399564</v>
      </c>
      <c r="L123">
        <f>VLOOKUP(V123, Sheet2!E$6:F$261,2,TRUE)</f>
        <v>503.65</v>
      </c>
      <c r="M123">
        <f>VLOOKUP(L123,Sheet3!A$52:B$77,2,TRUE)</f>
        <v>1</v>
      </c>
      <c r="N123">
        <f t="shared" si="73"/>
        <v>2.2197026339956665</v>
      </c>
      <c r="O123">
        <f t="shared" si="74"/>
        <v>1.8197026339956892</v>
      </c>
      <c r="P123">
        <v>0</v>
      </c>
      <c r="Q123">
        <f t="shared" si="39"/>
        <v>2.4</v>
      </c>
      <c r="R123">
        <f t="shared" si="53"/>
        <v>5833.6554747364935</v>
      </c>
      <c r="S123">
        <f t="shared" si="43"/>
        <v>2.2000000000000002</v>
      </c>
      <c r="T123">
        <f t="shared" si="49"/>
        <v>756.05145248865097</v>
      </c>
      <c r="V123">
        <f t="shared" si="75"/>
        <v>6589.7069272251447</v>
      </c>
      <c r="W123">
        <f t="shared" si="76"/>
        <v>30.293072774855318</v>
      </c>
      <c r="X123">
        <f t="shared" si="50"/>
        <v>0.62588993336477927</v>
      </c>
      <c r="Y123">
        <f>VLOOKUP(K123,Sheet2!$A$6:$B$262,2,TRUE)</f>
        <v>308.89999999999998</v>
      </c>
      <c r="Z123">
        <f t="shared" si="77"/>
        <v>2.0261894896885053E-3</v>
      </c>
      <c r="AA123">
        <f t="shared" si="78"/>
        <v>516.62172882348534</v>
      </c>
      <c r="AD123">
        <f t="shared" si="54"/>
        <v>517.7074335177183</v>
      </c>
      <c r="AE123">
        <f>VLOOKUP(AU122,Sheet2!$E$6:$F$261,2,TRUE)</f>
        <v>503.65</v>
      </c>
      <c r="AF123">
        <f>VLOOKUP(AE123,Sheet3!A$52:B$77,2,TRUE)</f>
        <v>1</v>
      </c>
      <c r="AG123">
        <f t="shared" si="55"/>
        <v>1.3074335177183229</v>
      </c>
      <c r="AH123">
        <f t="shared" si="56"/>
        <v>1</v>
      </c>
      <c r="AI123">
        <f t="shared" si="38"/>
        <v>4500</v>
      </c>
      <c r="AJ123">
        <f t="shared" si="40"/>
        <v>1.9</v>
      </c>
      <c r="AK123">
        <f t="shared" si="44"/>
        <v>2087.7109146464345</v>
      </c>
      <c r="AM123">
        <f t="shared" si="57"/>
        <v>-3.7925664822816998</v>
      </c>
      <c r="AN123">
        <f t="shared" si="58"/>
        <v>0</v>
      </c>
      <c r="AP123">
        <f t="shared" si="45"/>
        <v>1.55</v>
      </c>
      <c r="AQ123">
        <f>VLOOKUP(AE123,Sheet3!$K$52:$L$77,2,TRUE)</f>
        <v>1</v>
      </c>
      <c r="AR123">
        <f t="shared" si="46"/>
        <v>0</v>
      </c>
      <c r="AU123">
        <f t="shared" si="59"/>
        <v>6587.7109146464345</v>
      </c>
      <c r="AV123">
        <f t="shared" si="60"/>
        <v>32.289085353565497</v>
      </c>
      <c r="AW123">
        <f t="shared" si="61"/>
        <v>0.66712986267697305</v>
      </c>
      <c r="AX123">
        <f>VLOOKUP(AD123,Sheet2!$A$6:$B$262,2,TRUE)</f>
        <v>316.05</v>
      </c>
      <c r="AY123">
        <f t="shared" si="62"/>
        <v>2.1108364583989022E-3</v>
      </c>
      <c r="AZ123">
        <f t="shared" si="63"/>
        <v>517.70954435417673</v>
      </c>
      <c r="BB123">
        <f t="shared" si="51"/>
        <v>1.0878155306913868</v>
      </c>
    </row>
    <row r="124" spans="4:54" x14ac:dyDescent="0.55000000000000004">
      <c r="D124">
        <f t="shared" si="47"/>
        <v>1710</v>
      </c>
      <c r="E124">
        <f t="shared" si="41"/>
        <v>28.5</v>
      </c>
      <c r="F124">
        <v>6640</v>
      </c>
      <c r="H124">
        <f t="shared" si="70"/>
        <v>1660</v>
      </c>
      <c r="J124">
        <f t="shared" si="71"/>
        <v>137.19008264462809</v>
      </c>
      <c r="K124">
        <f t="shared" si="72"/>
        <v>516.62172882348534</v>
      </c>
      <c r="L124">
        <f>VLOOKUP(V124, Sheet2!E$6:F$261,2,TRUE)</f>
        <v>503.65</v>
      </c>
      <c r="M124">
        <f>VLOOKUP(L124,Sheet3!A$52:B$77,2,TRUE)</f>
        <v>1</v>
      </c>
      <c r="N124">
        <f t="shared" si="73"/>
        <v>2.221728823485364</v>
      </c>
      <c r="O124">
        <f t="shared" si="74"/>
        <v>1.8217288234853868</v>
      </c>
      <c r="P124">
        <v>0</v>
      </c>
      <c r="Q124">
        <f t="shared" si="39"/>
        <v>2.4</v>
      </c>
      <c r="R124">
        <f t="shared" si="53"/>
        <v>5841.6449154544471</v>
      </c>
      <c r="S124">
        <f t="shared" si="43"/>
        <v>2.2000000000000002</v>
      </c>
      <c r="T124">
        <f t="shared" si="49"/>
        <v>757.31456809244435</v>
      </c>
      <c r="V124">
        <f t="shared" si="75"/>
        <v>6598.9594835468915</v>
      </c>
      <c r="W124">
        <f t="shared" si="76"/>
        <v>41.040516453108467</v>
      </c>
      <c r="X124">
        <f t="shared" si="50"/>
        <v>0.8479445548162905</v>
      </c>
      <c r="Y124">
        <f>VLOOKUP(K124,Sheet2!$A$6:$B$262,2,TRUE)</f>
        <v>308.89999999999998</v>
      </c>
      <c r="Z124">
        <f t="shared" si="77"/>
        <v>2.7450454995671431E-3</v>
      </c>
      <c r="AA124">
        <f t="shared" si="78"/>
        <v>516.62447386898486</v>
      </c>
      <c r="AD124">
        <f t="shared" si="54"/>
        <v>517.70954435417673</v>
      </c>
      <c r="AE124">
        <f>VLOOKUP(AU123,Sheet2!$E$6:$F$261,2,TRUE)</f>
        <v>503.65</v>
      </c>
      <c r="AF124">
        <f>VLOOKUP(AE124,Sheet3!A$52:B$77,2,TRUE)</f>
        <v>1</v>
      </c>
      <c r="AG124">
        <f t="shared" si="55"/>
        <v>1.3095443541767509</v>
      </c>
      <c r="AH124">
        <f t="shared" si="56"/>
        <v>1</v>
      </c>
      <c r="AI124">
        <f t="shared" si="38"/>
        <v>4500</v>
      </c>
      <c r="AJ124">
        <f t="shared" si="40"/>
        <v>1.9</v>
      </c>
      <c r="AK124">
        <f t="shared" si="44"/>
        <v>2092.7688328470822</v>
      </c>
      <c r="AM124">
        <f t="shared" si="57"/>
        <v>-3.7904556458232719</v>
      </c>
      <c r="AN124">
        <f t="shared" si="58"/>
        <v>0</v>
      </c>
      <c r="AP124">
        <f t="shared" si="45"/>
        <v>1.55</v>
      </c>
      <c r="AQ124">
        <f>VLOOKUP(AE124,Sheet3!$K$52:$L$77,2,TRUE)</f>
        <v>1</v>
      </c>
      <c r="AR124">
        <f t="shared" si="46"/>
        <v>0</v>
      </c>
      <c r="AU124">
        <f t="shared" si="59"/>
        <v>6592.7688328470822</v>
      </c>
      <c r="AV124">
        <f t="shared" si="60"/>
        <v>47.231167152917806</v>
      </c>
      <c r="AW124">
        <f t="shared" si="61"/>
        <v>0.97585056101069834</v>
      </c>
      <c r="AX124">
        <f>VLOOKUP(AD124,Sheet2!$A$6:$B$262,2,TRUE)</f>
        <v>316.05</v>
      </c>
      <c r="AY124">
        <f t="shared" si="62"/>
        <v>3.0876461351390548E-3</v>
      </c>
      <c r="AZ124">
        <f t="shared" si="63"/>
        <v>517.71263200031183</v>
      </c>
      <c r="BB124">
        <f t="shared" si="51"/>
        <v>1.0881581313269635</v>
      </c>
    </row>
    <row r="125" spans="4:54" x14ac:dyDescent="0.55000000000000004">
      <c r="D125">
        <f t="shared" si="47"/>
        <v>1725</v>
      </c>
      <c r="E125">
        <f t="shared" si="41"/>
        <v>28.75</v>
      </c>
      <c r="F125">
        <v>6640</v>
      </c>
      <c r="H125">
        <f t="shared" si="70"/>
        <v>1660</v>
      </c>
      <c r="J125">
        <f t="shared" si="71"/>
        <v>137.19008264462809</v>
      </c>
      <c r="K125">
        <f t="shared" si="72"/>
        <v>516.62447386898486</v>
      </c>
      <c r="L125">
        <f>VLOOKUP(V125, Sheet2!E$6:F$261,2,TRUE)</f>
        <v>503.65</v>
      </c>
      <c r="M125">
        <f>VLOOKUP(L125,Sheet3!A$52:B$77,2,TRUE)</f>
        <v>1</v>
      </c>
      <c r="N125">
        <f t="shared" si="73"/>
        <v>2.2244738689848873</v>
      </c>
      <c r="O125">
        <f t="shared" si="74"/>
        <v>1.82447386898491</v>
      </c>
      <c r="P125">
        <v>0</v>
      </c>
      <c r="Q125">
        <f t="shared" si="39"/>
        <v>2.4</v>
      </c>
      <c r="R125">
        <f t="shared" si="53"/>
        <v>5852.4746799146469</v>
      </c>
      <c r="S125">
        <f t="shared" si="43"/>
        <v>2.2000000000000002</v>
      </c>
      <c r="T125">
        <f t="shared" si="49"/>
        <v>759.02693536377024</v>
      </c>
      <c r="V125">
        <f t="shared" si="75"/>
        <v>6611.5016152784174</v>
      </c>
      <c r="W125">
        <f t="shared" si="76"/>
        <v>28.498384721582624</v>
      </c>
      <c r="X125">
        <f t="shared" si="50"/>
        <v>0.58880960168559138</v>
      </c>
      <c r="Y125">
        <f>VLOOKUP(K125,Sheet2!$A$6:$B$262,2,TRUE)</f>
        <v>308.89999999999998</v>
      </c>
      <c r="Z125">
        <f t="shared" si="77"/>
        <v>1.9061495684221154E-3</v>
      </c>
      <c r="AA125">
        <f t="shared" si="78"/>
        <v>516.62638001855328</v>
      </c>
      <c r="AD125">
        <f t="shared" si="54"/>
        <v>517.71263200031183</v>
      </c>
      <c r="AE125">
        <f>VLOOKUP(AU124,Sheet2!$E$6:$F$261,2,TRUE)</f>
        <v>503.65</v>
      </c>
      <c r="AF125">
        <f>VLOOKUP(AE125,Sheet3!A$52:B$77,2,TRUE)</f>
        <v>1</v>
      </c>
      <c r="AG125">
        <f t="shared" si="55"/>
        <v>1.3126320003118508</v>
      </c>
      <c r="AH125">
        <f t="shared" si="56"/>
        <v>1</v>
      </c>
      <c r="AI125">
        <f t="shared" ref="AI125:AI153" si="79">4500*AH125</f>
        <v>4500</v>
      </c>
      <c r="AJ125">
        <f t="shared" si="40"/>
        <v>1.9</v>
      </c>
      <c r="AK125">
        <f t="shared" si="44"/>
        <v>2100.1746953730981</v>
      </c>
      <c r="AM125">
        <f t="shared" si="57"/>
        <v>-3.7873679996881719</v>
      </c>
      <c r="AN125">
        <f t="shared" si="58"/>
        <v>0</v>
      </c>
      <c r="AP125">
        <f t="shared" si="45"/>
        <v>1.55</v>
      </c>
      <c r="AQ125">
        <f>VLOOKUP(AE125,Sheet3!$K$52:$L$77,2,TRUE)</f>
        <v>1</v>
      </c>
      <c r="AR125">
        <f t="shared" si="46"/>
        <v>0</v>
      </c>
      <c r="AU125">
        <f t="shared" si="59"/>
        <v>6600.1746953730981</v>
      </c>
      <c r="AV125">
        <f t="shared" si="60"/>
        <v>39.825304626901925</v>
      </c>
      <c r="AW125">
        <f t="shared" si="61"/>
        <v>0.82283687245665138</v>
      </c>
      <c r="AX125">
        <f>VLOOKUP(AD125,Sheet2!$A$6:$B$262,2,TRUE)</f>
        <v>316.05</v>
      </c>
      <c r="AY125">
        <f t="shared" si="62"/>
        <v>2.6035022067921257E-3</v>
      </c>
      <c r="AZ125">
        <f t="shared" si="63"/>
        <v>517.71523550251857</v>
      </c>
      <c r="BB125">
        <f t="shared" si="51"/>
        <v>1.0888554839652897</v>
      </c>
    </row>
    <row r="126" spans="4:54" x14ac:dyDescent="0.55000000000000004">
      <c r="D126">
        <f t="shared" si="47"/>
        <v>1740</v>
      </c>
      <c r="E126">
        <f t="shared" si="41"/>
        <v>29</v>
      </c>
      <c r="F126">
        <v>6660</v>
      </c>
      <c r="H126">
        <f t="shared" si="70"/>
        <v>1665</v>
      </c>
      <c r="J126">
        <f t="shared" si="71"/>
        <v>137.60330578512398</v>
      </c>
      <c r="K126">
        <f t="shared" si="72"/>
        <v>516.62638001855328</v>
      </c>
      <c r="L126">
        <f>VLOOKUP(V126, Sheet2!E$6:F$261,2,TRUE)</f>
        <v>503.65</v>
      </c>
      <c r="M126">
        <f>VLOOKUP(L126,Sheet3!A$52:B$77,2,TRUE)</f>
        <v>1</v>
      </c>
      <c r="N126">
        <f t="shared" si="73"/>
        <v>2.2263800185533</v>
      </c>
      <c r="O126">
        <f t="shared" si="74"/>
        <v>1.8263800185533228</v>
      </c>
      <c r="P126">
        <v>0</v>
      </c>
      <c r="Q126">
        <f t="shared" si="39"/>
        <v>2.4</v>
      </c>
      <c r="R126">
        <f t="shared" si="53"/>
        <v>5859.9987612660789</v>
      </c>
      <c r="S126">
        <f t="shared" si="43"/>
        <v>2.2000000000000002</v>
      </c>
      <c r="T126">
        <f t="shared" si="49"/>
        <v>760.21675511492981</v>
      </c>
      <c r="V126">
        <f t="shared" si="75"/>
        <v>6620.2155163810085</v>
      </c>
      <c r="W126">
        <f t="shared" si="76"/>
        <v>39.784483618991544</v>
      </c>
      <c r="X126">
        <f t="shared" si="50"/>
        <v>0.8219934632023046</v>
      </c>
      <c r="Y126">
        <f>VLOOKUP(K126,Sheet2!$A$6:$B$262,2,TRUE)</f>
        <v>308.89999999999998</v>
      </c>
      <c r="Z126">
        <f t="shared" si="77"/>
        <v>2.6610341961874544E-3</v>
      </c>
      <c r="AA126">
        <f t="shared" si="78"/>
        <v>516.62904105274947</v>
      </c>
      <c r="AD126">
        <f t="shared" si="54"/>
        <v>517.71523550251857</v>
      </c>
      <c r="AE126">
        <f>VLOOKUP(AU125,Sheet2!$E$6:$F$261,2,TRUE)</f>
        <v>503.65</v>
      </c>
      <c r="AF126">
        <f>VLOOKUP(AE126,Sheet3!A$52:B$77,2,TRUE)</f>
        <v>1</v>
      </c>
      <c r="AG126">
        <f t="shared" si="55"/>
        <v>1.3152355025185898</v>
      </c>
      <c r="AH126">
        <f t="shared" si="56"/>
        <v>1</v>
      </c>
      <c r="AI126">
        <f t="shared" si="79"/>
        <v>4500</v>
      </c>
      <c r="AJ126">
        <f t="shared" si="40"/>
        <v>1.9</v>
      </c>
      <c r="AK126">
        <f t="shared" si="44"/>
        <v>2106.4260892893913</v>
      </c>
      <c r="AM126">
        <f t="shared" si="57"/>
        <v>-3.784764497481433</v>
      </c>
      <c r="AN126">
        <f t="shared" si="58"/>
        <v>0</v>
      </c>
      <c r="AP126">
        <f t="shared" si="45"/>
        <v>1.55</v>
      </c>
      <c r="AQ126">
        <f>VLOOKUP(AE126,Sheet3!$K$52:$L$77,2,TRUE)</f>
        <v>1</v>
      </c>
      <c r="AR126">
        <f t="shared" si="46"/>
        <v>0</v>
      </c>
      <c r="AU126">
        <f t="shared" si="59"/>
        <v>6606.4260892893908</v>
      </c>
      <c r="AV126">
        <f t="shared" si="60"/>
        <v>53.573910710609198</v>
      </c>
      <c r="AW126">
        <f t="shared" si="61"/>
        <v>1.106898981624157</v>
      </c>
      <c r="AX126">
        <f>VLOOKUP(AD126,Sheet2!$A$6:$B$262,2,TRUE)</f>
        <v>316.05</v>
      </c>
      <c r="AY126">
        <f t="shared" si="62"/>
        <v>3.5022907186336243E-3</v>
      </c>
      <c r="AZ126">
        <f t="shared" si="63"/>
        <v>517.71873779323721</v>
      </c>
      <c r="BB126">
        <f t="shared" si="51"/>
        <v>1.0896967404877387</v>
      </c>
    </row>
    <row r="127" spans="4:54" x14ac:dyDescent="0.55000000000000004">
      <c r="D127">
        <f t="shared" si="47"/>
        <v>1755</v>
      </c>
      <c r="E127">
        <f t="shared" si="41"/>
        <v>29.25</v>
      </c>
      <c r="F127">
        <v>6680</v>
      </c>
      <c r="H127">
        <f t="shared" si="70"/>
        <v>1670</v>
      </c>
      <c r="J127">
        <f t="shared" si="71"/>
        <v>138.01652892561984</v>
      </c>
      <c r="K127">
        <f t="shared" si="72"/>
        <v>516.62904105274947</v>
      </c>
      <c r="L127">
        <f>VLOOKUP(V127, Sheet2!E$6:F$261,2,TRUE)</f>
        <v>503.65</v>
      </c>
      <c r="M127">
        <f>VLOOKUP(L127,Sheet3!A$52:B$77,2,TRUE)</f>
        <v>1</v>
      </c>
      <c r="N127">
        <f t="shared" si="73"/>
        <v>2.2290410527494942</v>
      </c>
      <c r="O127">
        <f t="shared" si="74"/>
        <v>1.8290410527495169</v>
      </c>
      <c r="P127">
        <v>0</v>
      </c>
      <c r="Q127">
        <f t="shared" si="39"/>
        <v>2.4</v>
      </c>
      <c r="R127">
        <f t="shared" si="53"/>
        <v>5870.5079615376999</v>
      </c>
      <c r="S127">
        <f t="shared" si="43"/>
        <v>2.2000000000000002</v>
      </c>
      <c r="T127">
        <f t="shared" si="49"/>
        <v>761.8788129393688</v>
      </c>
      <c r="V127">
        <f t="shared" si="75"/>
        <v>6632.3867744770687</v>
      </c>
      <c r="W127">
        <f t="shared" si="76"/>
        <v>47.613225522931316</v>
      </c>
      <c r="X127">
        <f t="shared" si="50"/>
        <v>0.98374432898618425</v>
      </c>
      <c r="Y127">
        <f>VLOOKUP(K127,Sheet2!$A$6:$B$262,2,TRUE)</f>
        <v>308.89999999999998</v>
      </c>
      <c r="Z127">
        <f t="shared" si="77"/>
        <v>3.184669242428567E-3</v>
      </c>
      <c r="AA127">
        <f t="shared" si="78"/>
        <v>516.63222572199186</v>
      </c>
      <c r="AD127">
        <f t="shared" si="54"/>
        <v>517.71873779323721</v>
      </c>
      <c r="AE127">
        <f>VLOOKUP(AU126,Sheet2!$E$6:$F$261,2,TRUE)</f>
        <v>503.65</v>
      </c>
      <c r="AF127">
        <f>VLOOKUP(AE127,Sheet3!A$52:B$77,2,TRUE)</f>
        <v>1</v>
      </c>
      <c r="AG127">
        <f t="shared" si="55"/>
        <v>1.3187377932372328</v>
      </c>
      <c r="AH127">
        <f t="shared" si="56"/>
        <v>1</v>
      </c>
      <c r="AI127">
        <f t="shared" si="79"/>
        <v>4500</v>
      </c>
      <c r="AJ127">
        <f t="shared" si="40"/>
        <v>1.9</v>
      </c>
      <c r="AK127">
        <f t="shared" si="44"/>
        <v>2114.8453710961517</v>
      </c>
      <c r="AM127">
        <f t="shared" si="57"/>
        <v>-3.7812622067627899</v>
      </c>
      <c r="AN127">
        <f t="shared" si="58"/>
        <v>0</v>
      </c>
      <c r="AP127">
        <f t="shared" si="45"/>
        <v>1.55</v>
      </c>
      <c r="AQ127">
        <f>VLOOKUP(AE127,Sheet3!$K$52:$L$77,2,TRUE)</f>
        <v>1</v>
      </c>
      <c r="AR127">
        <f t="shared" si="46"/>
        <v>0</v>
      </c>
      <c r="AU127">
        <f t="shared" si="59"/>
        <v>6614.8453710961512</v>
      </c>
      <c r="AV127">
        <f t="shared" si="60"/>
        <v>65.154628903848788</v>
      </c>
      <c r="AW127">
        <f t="shared" si="61"/>
        <v>1.3461700186745618</v>
      </c>
      <c r="AX127">
        <f>VLOOKUP(AD127,Sheet2!$A$6:$B$262,2,TRUE)</f>
        <v>316.05</v>
      </c>
      <c r="AY127">
        <f t="shared" si="62"/>
        <v>4.2593577556543638E-3</v>
      </c>
      <c r="AZ127">
        <f t="shared" si="63"/>
        <v>517.72299715099291</v>
      </c>
      <c r="BB127">
        <f t="shared" si="51"/>
        <v>1.0907714290010517</v>
      </c>
    </row>
    <row r="128" spans="4:54" x14ac:dyDescent="0.55000000000000004">
      <c r="D128">
        <f t="shared" si="47"/>
        <v>1770</v>
      </c>
      <c r="E128">
        <f t="shared" si="41"/>
        <v>29.5</v>
      </c>
      <c r="F128">
        <v>6680</v>
      </c>
      <c r="H128">
        <f t="shared" si="70"/>
        <v>1670</v>
      </c>
      <c r="J128">
        <f t="shared" si="71"/>
        <v>138.01652892561984</v>
      </c>
      <c r="K128">
        <f t="shared" si="72"/>
        <v>516.63222572199186</v>
      </c>
      <c r="L128">
        <f>VLOOKUP(V128, Sheet2!E$6:F$261,2,TRUE)</f>
        <v>503.65</v>
      </c>
      <c r="M128">
        <f>VLOOKUP(L128,Sheet3!A$52:B$77,2,TRUE)</f>
        <v>1</v>
      </c>
      <c r="N128">
        <f t="shared" si="73"/>
        <v>2.2322257219918811</v>
      </c>
      <c r="O128">
        <f t="shared" si="74"/>
        <v>1.8322257219919038</v>
      </c>
      <c r="P128">
        <v>0</v>
      </c>
      <c r="Q128">
        <f t="shared" si="39"/>
        <v>2.4</v>
      </c>
      <c r="R128">
        <f t="shared" si="53"/>
        <v>5883.0933974725031</v>
      </c>
      <c r="S128">
        <f t="shared" si="43"/>
        <v>2.2000000000000002</v>
      </c>
      <c r="T128">
        <f t="shared" si="49"/>
        <v>763.8695182946135</v>
      </c>
      <c r="V128">
        <f t="shared" si="75"/>
        <v>6646.962915767117</v>
      </c>
      <c r="W128">
        <f t="shared" si="76"/>
        <v>33.037084232882989</v>
      </c>
      <c r="X128">
        <f t="shared" si="50"/>
        <v>0.68258438497692131</v>
      </c>
      <c r="Y128">
        <f>VLOOKUP(K128,Sheet2!$A$6:$B$262,2,TRUE)</f>
        <v>308.89999999999998</v>
      </c>
      <c r="Z128">
        <f t="shared" si="77"/>
        <v>2.2097260763254173E-3</v>
      </c>
      <c r="AA128">
        <f t="shared" si="78"/>
        <v>516.63443544806819</v>
      </c>
      <c r="AD128">
        <f t="shared" si="54"/>
        <v>517.72299715099291</v>
      </c>
      <c r="AE128">
        <f>VLOOKUP(AU127,Sheet2!$E$6:$F$261,2,TRUE)</f>
        <v>503.65</v>
      </c>
      <c r="AF128">
        <f>VLOOKUP(AE128,Sheet3!A$52:B$77,2,TRUE)</f>
        <v>1</v>
      </c>
      <c r="AG128">
        <f t="shared" si="55"/>
        <v>1.3229971509929328</v>
      </c>
      <c r="AH128">
        <f t="shared" si="56"/>
        <v>1</v>
      </c>
      <c r="AI128">
        <f t="shared" si="79"/>
        <v>4500</v>
      </c>
      <c r="AJ128">
        <f t="shared" si="40"/>
        <v>1.9</v>
      </c>
      <c r="AK128">
        <f t="shared" si="44"/>
        <v>2125.0996681431848</v>
      </c>
      <c r="AM128">
        <f t="shared" si="57"/>
        <v>-3.7770028490070899</v>
      </c>
      <c r="AN128">
        <f t="shared" si="58"/>
        <v>0</v>
      </c>
      <c r="AP128">
        <f t="shared" si="45"/>
        <v>1.55</v>
      </c>
      <c r="AQ128">
        <f>VLOOKUP(AE128,Sheet3!$K$52:$L$77,2,TRUE)</f>
        <v>1</v>
      </c>
      <c r="AR128">
        <f t="shared" si="46"/>
        <v>0</v>
      </c>
      <c r="AU128">
        <f t="shared" si="59"/>
        <v>6625.0996681431843</v>
      </c>
      <c r="AV128">
        <f t="shared" si="60"/>
        <v>54.900331856815683</v>
      </c>
      <c r="AW128">
        <f t="shared" si="61"/>
        <v>1.1343043772069357</v>
      </c>
      <c r="AX128">
        <f>VLOOKUP(AD128,Sheet2!$A$6:$B$262,2,TRUE)</f>
        <v>316.05</v>
      </c>
      <c r="AY128">
        <f t="shared" si="62"/>
        <v>3.5890029337349648E-3</v>
      </c>
      <c r="AZ128">
        <f t="shared" si="63"/>
        <v>517.72658615392663</v>
      </c>
      <c r="BB128">
        <f t="shared" si="51"/>
        <v>1.0921507058584439</v>
      </c>
    </row>
    <row r="129" spans="4:54" x14ac:dyDescent="0.55000000000000004">
      <c r="D129">
        <f t="shared" si="47"/>
        <v>1785</v>
      </c>
      <c r="E129">
        <f t="shared" si="41"/>
        <v>29.75</v>
      </c>
      <c r="F129">
        <v>6720</v>
      </c>
      <c r="H129">
        <f t="shared" si="70"/>
        <v>1680</v>
      </c>
      <c r="J129">
        <f t="shared" si="71"/>
        <v>138.84297520661158</v>
      </c>
      <c r="K129">
        <f t="shared" si="72"/>
        <v>516.63443544806819</v>
      </c>
      <c r="L129">
        <f>VLOOKUP(V129, Sheet2!E$6:F$261,2,TRUE)</f>
        <v>503.65</v>
      </c>
      <c r="M129">
        <f>VLOOKUP(L129,Sheet3!A$52:B$77,2,TRUE)</f>
        <v>1</v>
      </c>
      <c r="N129">
        <f t="shared" si="73"/>
        <v>2.2344354480682114</v>
      </c>
      <c r="O129">
        <f t="shared" si="74"/>
        <v>1.8344354480682341</v>
      </c>
      <c r="P129">
        <v>0</v>
      </c>
      <c r="Q129">
        <f t="shared" si="39"/>
        <v>2.4</v>
      </c>
      <c r="R129">
        <f t="shared" si="53"/>
        <v>5891.8312514532126</v>
      </c>
      <c r="S129">
        <f t="shared" si="43"/>
        <v>2.2000000000000002</v>
      </c>
      <c r="T129">
        <f t="shared" si="49"/>
        <v>765.25181349971547</v>
      </c>
      <c r="V129">
        <f t="shared" si="75"/>
        <v>6657.083064952928</v>
      </c>
      <c r="W129">
        <f t="shared" si="76"/>
        <v>62.916935047072002</v>
      </c>
      <c r="X129">
        <f t="shared" si="50"/>
        <v>1.299936674526281</v>
      </c>
      <c r="Y129">
        <f>VLOOKUP(K129,Sheet2!$A$6:$B$262,2,TRUE)</f>
        <v>308.89999999999998</v>
      </c>
      <c r="Z129">
        <f t="shared" si="77"/>
        <v>4.2082767061388188E-3</v>
      </c>
      <c r="AA129">
        <f t="shared" si="78"/>
        <v>516.63864372477428</v>
      </c>
      <c r="AD129">
        <f t="shared" si="54"/>
        <v>517.72658615392663</v>
      </c>
      <c r="AE129">
        <f>VLOOKUP(AU128,Sheet2!$E$6:$F$261,2,TRUE)</f>
        <v>503.65</v>
      </c>
      <c r="AF129">
        <f>VLOOKUP(AE129,Sheet3!A$52:B$77,2,TRUE)</f>
        <v>1</v>
      </c>
      <c r="AG129">
        <f t="shared" si="55"/>
        <v>1.3265861539266552</v>
      </c>
      <c r="AH129">
        <f t="shared" si="56"/>
        <v>1</v>
      </c>
      <c r="AI129">
        <f t="shared" si="79"/>
        <v>4500</v>
      </c>
      <c r="AJ129">
        <f t="shared" si="40"/>
        <v>1.9</v>
      </c>
      <c r="AK129">
        <f t="shared" si="44"/>
        <v>2133.7529284972288</v>
      </c>
      <c r="AM129">
        <f t="shared" si="57"/>
        <v>-3.7734138460733675</v>
      </c>
      <c r="AN129">
        <f t="shared" si="58"/>
        <v>0</v>
      </c>
      <c r="AP129">
        <f t="shared" si="45"/>
        <v>1.55</v>
      </c>
      <c r="AQ129">
        <f>VLOOKUP(AE129,Sheet3!$K$52:$L$77,2,TRUE)</f>
        <v>1</v>
      </c>
      <c r="AR129">
        <f t="shared" si="46"/>
        <v>0</v>
      </c>
      <c r="AU129">
        <f t="shared" si="59"/>
        <v>6633.7529284972288</v>
      </c>
      <c r="AV129">
        <f t="shared" si="60"/>
        <v>86.247071502771178</v>
      </c>
      <c r="AW129">
        <f t="shared" si="61"/>
        <v>1.7819642872473382</v>
      </c>
      <c r="AX129">
        <f>VLOOKUP(AD129,Sheet2!$A$6:$B$262,2,TRUE)</f>
        <v>316.05</v>
      </c>
      <c r="AY129">
        <f t="shared" si="62"/>
        <v>5.6382353654400828E-3</v>
      </c>
      <c r="AZ129">
        <f t="shared" si="63"/>
        <v>517.73222438929213</v>
      </c>
      <c r="BB129">
        <f t="shared" si="51"/>
        <v>1.0935806645178445</v>
      </c>
    </row>
    <row r="130" spans="4:54" x14ac:dyDescent="0.55000000000000004">
      <c r="D130">
        <f t="shared" si="47"/>
        <v>1800</v>
      </c>
      <c r="E130">
        <f t="shared" si="41"/>
        <v>30</v>
      </c>
      <c r="F130">
        <v>6720</v>
      </c>
      <c r="H130">
        <f t="shared" si="70"/>
        <v>1680</v>
      </c>
      <c r="J130">
        <f t="shared" si="71"/>
        <v>138.84297520661158</v>
      </c>
      <c r="K130">
        <f t="shared" si="72"/>
        <v>516.63864372477428</v>
      </c>
      <c r="L130">
        <f>VLOOKUP(V130, Sheet2!E$6:F$261,2,TRUE)</f>
        <v>503.65</v>
      </c>
      <c r="M130">
        <f>VLOOKUP(L130,Sheet3!A$52:B$77,2,TRUE)</f>
        <v>1</v>
      </c>
      <c r="N130">
        <f t="shared" si="73"/>
        <v>2.2386437247743061</v>
      </c>
      <c r="O130">
        <f t="shared" si="74"/>
        <v>1.8386437247743288</v>
      </c>
      <c r="P130">
        <v>0</v>
      </c>
      <c r="Q130">
        <f t="shared" si="39"/>
        <v>2.4</v>
      </c>
      <c r="R130">
        <f t="shared" si="53"/>
        <v>5908.4838651216241</v>
      </c>
      <c r="S130">
        <f t="shared" si="43"/>
        <v>2.2000000000000002</v>
      </c>
      <c r="T130">
        <f t="shared" si="49"/>
        <v>767.88660580808744</v>
      </c>
      <c r="V130">
        <f t="shared" si="75"/>
        <v>6676.3704709297117</v>
      </c>
      <c r="W130">
        <f t="shared" si="76"/>
        <v>43.629529070288299</v>
      </c>
      <c r="X130">
        <f t="shared" si="50"/>
        <v>0.90143655103901432</v>
      </c>
      <c r="Y130">
        <f>VLOOKUP(K130,Sheet2!$A$6:$B$262,2,TRUE)</f>
        <v>308.89999999999998</v>
      </c>
      <c r="Z130">
        <f t="shared" si="77"/>
        <v>2.9182147977954496E-3</v>
      </c>
      <c r="AA130">
        <f t="shared" si="78"/>
        <v>516.64156193957206</v>
      </c>
      <c r="AD130">
        <f t="shared" si="54"/>
        <v>517.73222438929213</v>
      </c>
      <c r="AE130">
        <f>VLOOKUP(AU129,Sheet2!$E$6:$F$261,2,TRUE)</f>
        <v>503.65</v>
      </c>
      <c r="AF130">
        <f>VLOOKUP(AE130,Sheet3!A$52:B$77,2,TRUE)</f>
        <v>1</v>
      </c>
      <c r="AG130">
        <f t="shared" si="55"/>
        <v>1.3322243892921506</v>
      </c>
      <c r="AH130">
        <f t="shared" si="56"/>
        <v>1</v>
      </c>
      <c r="AI130">
        <f t="shared" si="79"/>
        <v>4500</v>
      </c>
      <c r="AJ130">
        <f t="shared" si="40"/>
        <v>1.9</v>
      </c>
      <c r="AK130">
        <f t="shared" si="44"/>
        <v>2147.370636492124</v>
      </c>
      <c r="AM130">
        <f t="shared" si="57"/>
        <v>-3.7677756107078721</v>
      </c>
      <c r="AN130">
        <f t="shared" si="58"/>
        <v>0</v>
      </c>
      <c r="AP130">
        <f t="shared" si="45"/>
        <v>1.55</v>
      </c>
      <c r="AQ130">
        <f>VLOOKUP(AE130,Sheet3!$K$52:$L$77,2,TRUE)</f>
        <v>1</v>
      </c>
      <c r="AR130">
        <f t="shared" si="46"/>
        <v>0</v>
      </c>
      <c r="AU130">
        <f t="shared" si="59"/>
        <v>6647.3706364921236</v>
      </c>
      <c r="AV130">
        <f t="shared" si="60"/>
        <v>72.629363507876405</v>
      </c>
      <c r="AW130">
        <f t="shared" si="61"/>
        <v>1.5006066840470331</v>
      </c>
      <c r="AX130">
        <f>VLOOKUP(AD130,Sheet2!$A$6:$B$262,2,TRUE)</f>
        <v>316.05</v>
      </c>
      <c r="AY130">
        <f t="shared" si="62"/>
        <v>4.7480040627971305E-3</v>
      </c>
      <c r="AZ130">
        <f t="shared" si="63"/>
        <v>517.7369723933549</v>
      </c>
      <c r="BB130">
        <f t="shared" si="51"/>
        <v>1.0954104537828471</v>
      </c>
    </row>
    <row r="131" spans="4:54" x14ac:dyDescent="0.55000000000000004">
      <c r="D131">
        <f t="shared" si="47"/>
        <v>1815</v>
      </c>
      <c r="E131">
        <f t="shared" si="41"/>
        <v>30.25</v>
      </c>
      <c r="F131">
        <v>6740</v>
      </c>
      <c r="H131">
        <f t="shared" si="70"/>
        <v>1685</v>
      </c>
      <c r="J131">
        <f t="shared" si="71"/>
        <v>139.25619834710744</v>
      </c>
      <c r="K131">
        <f t="shared" si="72"/>
        <v>516.64156193957206</v>
      </c>
      <c r="L131">
        <f>VLOOKUP(V131, Sheet2!E$6:F$261,2,TRUE)</f>
        <v>503.65</v>
      </c>
      <c r="M131">
        <f>VLOOKUP(L131,Sheet3!A$52:B$77,2,TRUE)</f>
        <v>1</v>
      </c>
      <c r="N131">
        <f t="shared" si="73"/>
        <v>2.2415619395720796</v>
      </c>
      <c r="O131">
        <f t="shared" si="74"/>
        <v>1.8415619395721023</v>
      </c>
      <c r="P131">
        <v>0</v>
      </c>
      <c r="Q131">
        <f t="shared" si="39"/>
        <v>2.4</v>
      </c>
      <c r="R131">
        <f t="shared" si="53"/>
        <v>5920.0407573962075</v>
      </c>
      <c r="S131">
        <f t="shared" si="43"/>
        <v>2.2000000000000002</v>
      </c>
      <c r="T131">
        <f t="shared" si="49"/>
        <v>769.71546498734676</v>
      </c>
      <c r="V131">
        <f t="shared" si="75"/>
        <v>6689.7562223835539</v>
      </c>
      <c r="W131">
        <f t="shared" si="76"/>
        <v>50.243777616446096</v>
      </c>
      <c r="X131">
        <f t="shared" si="50"/>
        <v>1.038094578852192</v>
      </c>
      <c r="Y131">
        <f>VLOOKUP(K131,Sheet2!$A$6:$B$262,2,TRUE)</f>
        <v>308.89999999999998</v>
      </c>
      <c r="Z131">
        <f t="shared" si="77"/>
        <v>3.3606169597027911E-3</v>
      </c>
      <c r="AA131">
        <f t="shared" si="78"/>
        <v>516.64492255653181</v>
      </c>
      <c r="AD131">
        <f t="shared" si="54"/>
        <v>517.7369723933549</v>
      </c>
      <c r="AE131">
        <f>VLOOKUP(AU130,Sheet2!$E$6:$F$261,2,TRUE)</f>
        <v>503.65</v>
      </c>
      <c r="AF131">
        <f>VLOOKUP(AE131,Sheet3!A$52:B$77,2,TRUE)</f>
        <v>1</v>
      </c>
      <c r="AG131">
        <f t="shared" si="55"/>
        <v>1.3369723933549267</v>
      </c>
      <c r="AH131">
        <f t="shared" si="56"/>
        <v>1</v>
      </c>
      <c r="AI131">
        <f t="shared" si="79"/>
        <v>4500</v>
      </c>
      <c r="AJ131">
        <f t="shared" si="40"/>
        <v>1.9</v>
      </c>
      <c r="AK131">
        <f t="shared" si="44"/>
        <v>2158.8605966368364</v>
      </c>
      <c r="AM131">
        <f t="shared" si="57"/>
        <v>-3.7630276066450961</v>
      </c>
      <c r="AN131">
        <f t="shared" si="58"/>
        <v>0</v>
      </c>
      <c r="AP131">
        <f t="shared" si="45"/>
        <v>1.55</v>
      </c>
      <c r="AQ131">
        <f>VLOOKUP(AE131,Sheet3!$K$52:$L$77,2,TRUE)</f>
        <v>1</v>
      </c>
      <c r="AR131">
        <f t="shared" si="46"/>
        <v>0</v>
      </c>
      <c r="AU131">
        <f t="shared" si="59"/>
        <v>6658.8605966368359</v>
      </c>
      <c r="AV131">
        <f t="shared" si="60"/>
        <v>81.139403363164092</v>
      </c>
      <c r="AW131">
        <f t="shared" si="61"/>
        <v>1.6764339537843822</v>
      </c>
      <c r="AX131">
        <f>VLOOKUP(AD131,Sheet2!$A$6:$B$262,2,TRUE)</f>
        <v>316.05</v>
      </c>
      <c r="AY131">
        <f t="shared" si="62"/>
        <v>5.3043314468735397E-3</v>
      </c>
      <c r="AZ131">
        <f t="shared" si="63"/>
        <v>517.74227672480174</v>
      </c>
      <c r="BB131">
        <f t="shared" si="51"/>
        <v>1.0973541682699306</v>
      </c>
    </row>
    <row r="132" spans="4:54" x14ac:dyDescent="0.55000000000000004">
      <c r="D132">
        <f t="shared" si="47"/>
        <v>1830</v>
      </c>
      <c r="E132">
        <f t="shared" si="41"/>
        <v>30.5</v>
      </c>
      <c r="F132">
        <v>6760</v>
      </c>
      <c r="H132">
        <f t="shared" si="70"/>
        <v>1690</v>
      </c>
      <c r="J132">
        <f t="shared" si="71"/>
        <v>139.6694214876033</v>
      </c>
      <c r="K132">
        <f t="shared" si="72"/>
        <v>516.64492255653181</v>
      </c>
      <c r="L132">
        <f>VLOOKUP(V132, Sheet2!E$6:F$261,2,TRUE)</f>
        <v>503.65</v>
      </c>
      <c r="M132">
        <f>VLOOKUP(L132,Sheet3!A$52:B$77,2,TRUE)</f>
        <v>1</v>
      </c>
      <c r="N132">
        <f t="shared" si="73"/>
        <v>2.2449225565318329</v>
      </c>
      <c r="O132">
        <f t="shared" si="74"/>
        <v>1.8449225565318557</v>
      </c>
      <c r="P132">
        <v>0</v>
      </c>
      <c r="Q132">
        <f t="shared" si="39"/>
        <v>2.4</v>
      </c>
      <c r="R132">
        <f t="shared" si="53"/>
        <v>5933.3590003250793</v>
      </c>
      <c r="S132">
        <f t="shared" si="43"/>
        <v>2.2000000000000002</v>
      </c>
      <c r="T132">
        <f t="shared" si="49"/>
        <v>771.82337556584685</v>
      </c>
      <c r="V132">
        <f t="shared" si="75"/>
        <v>6705.1823758909259</v>
      </c>
      <c r="W132">
        <f t="shared" si="76"/>
        <v>54.817624109074131</v>
      </c>
      <c r="X132">
        <f t="shared" si="50"/>
        <v>1.1325955394436804</v>
      </c>
      <c r="Y132">
        <f>VLOOKUP(K132,Sheet2!$A$6:$B$262,2,TRUE)</f>
        <v>308.89999999999998</v>
      </c>
      <c r="Z132">
        <f t="shared" si="77"/>
        <v>3.6665443167487231E-3</v>
      </c>
      <c r="AA132">
        <f t="shared" si="78"/>
        <v>516.64858910084854</v>
      </c>
      <c r="AD132">
        <f t="shared" si="54"/>
        <v>517.74227672480174</v>
      </c>
      <c r="AE132">
        <f>VLOOKUP(AU131,Sheet2!$E$6:$F$261,2,TRUE)</f>
        <v>503.65</v>
      </c>
      <c r="AF132">
        <f>VLOOKUP(AE132,Sheet3!A$52:B$77,2,TRUE)</f>
        <v>1</v>
      </c>
      <c r="AG132">
        <f t="shared" si="55"/>
        <v>1.3422767248017635</v>
      </c>
      <c r="AH132">
        <f t="shared" si="56"/>
        <v>1</v>
      </c>
      <c r="AI132">
        <f t="shared" si="79"/>
        <v>4500</v>
      </c>
      <c r="AJ132">
        <f t="shared" si="40"/>
        <v>1.9</v>
      </c>
      <c r="AK132">
        <f t="shared" si="44"/>
        <v>2171.7209923547935</v>
      </c>
      <c r="AM132">
        <f t="shared" si="57"/>
        <v>-3.7577232751982592</v>
      </c>
      <c r="AN132">
        <f t="shared" si="58"/>
        <v>0</v>
      </c>
      <c r="AP132">
        <f t="shared" si="45"/>
        <v>1.55</v>
      </c>
      <c r="AQ132">
        <f>VLOOKUP(AE132,Sheet3!$K$52:$L$77,2,TRUE)</f>
        <v>1</v>
      </c>
      <c r="AR132">
        <f t="shared" si="46"/>
        <v>0</v>
      </c>
      <c r="AU132">
        <f t="shared" si="59"/>
        <v>6671.7209923547935</v>
      </c>
      <c r="AV132">
        <f t="shared" si="60"/>
        <v>88.279007645206548</v>
      </c>
      <c r="AW132">
        <f t="shared" si="61"/>
        <v>1.8239464389505486</v>
      </c>
      <c r="AX132">
        <f>VLOOKUP(AD132,Sheet2!$A$6:$B$262,2,TRUE)</f>
        <v>316.05</v>
      </c>
      <c r="AY132">
        <f t="shared" si="62"/>
        <v>5.7710692578723261E-3</v>
      </c>
      <c r="AZ132">
        <f t="shared" si="63"/>
        <v>517.74804779405963</v>
      </c>
      <c r="BB132">
        <f t="shared" si="51"/>
        <v>1.0994586932110906</v>
      </c>
    </row>
    <row r="133" spans="4:54" x14ac:dyDescent="0.55000000000000004">
      <c r="D133">
        <f t="shared" si="47"/>
        <v>1845</v>
      </c>
      <c r="E133">
        <f t="shared" si="41"/>
        <v>30.75</v>
      </c>
      <c r="F133">
        <v>6780</v>
      </c>
      <c r="H133">
        <f t="shared" si="70"/>
        <v>1695</v>
      </c>
      <c r="J133">
        <f t="shared" si="71"/>
        <v>140.08264462809916</v>
      </c>
      <c r="K133">
        <f t="shared" si="72"/>
        <v>516.64858910084854</v>
      </c>
      <c r="L133">
        <f>VLOOKUP(V133, Sheet2!E$6:F$261,2,TRUE)</f>
        <v>503.65</v>
      </c>
      <c r="M133">
        <f>VLOOKUP(L133,Sheet3!A$52:B$77,2,TRUE)</f>
        <v>1</v>
      </c>
      <c r="N133">
        <f t="shared" si="73"/>
        <v>2.2485891008485623</v>
      </c>
      <c r="O133">
        <f t="shared" si="74"/>
        <v>1.8485891008485851</v>
      </c>
      <c r="P133">
        <v>0</v>
      </c>
      <c r="Q133">
        <f t="shared" si="39"/>
        <v>2.4</v>
      </c>
      <c r="R133">
        <f t="shared" si="53"/>
        <v>5947.9010192303731</v>
      </c>
      <c r="S133">
        <f t="shared" si="43"/>
        <v>2.2000000000000002</v>
      </c>
      <c r="T133">
        <f t="shared" si="49"/>
        <v>774.12536664090226</v>
      </c>
      <c r="V133">
        <f t="shared" si="75"/>
        <v>6722.0263858712751</v>
      </c>
      <c r="W133">
        <f t="shared" si="76"/>
        <v>57.973614128724876</v>
      </c>
      <c r="X133">
        <f t="shared" si="50"/>
        <v>1.1978019448083652</v>
      </c>
      <c r="Y133">
        <f>VLOOKUP(K133,Sheet2!$A$6:$B$262,2,TRUE)</f>
        <v>308.89999999999998</v>
      </c>
      <c r="Z133">
        <f t="shared" si="77"/>
        <v>3.877636596984025E-3</v>
      </c>
      <c r="AA133">
        <f t="shared" si="78"/>
        <v>516.65246673744548</v>
      </c>
      <c r="AD133">
        <f t="shared" si="54"/>
        <v>517.74804779405963</v>
      </c>
      <c r="AE133">
        <f>VLOOKUP(AU132,Sheet2!$E$6:$F$261,2,TRUE)</f>
        <v>503.65</v>
      </c>
      <c r="AF133">
        <f>VLOOKUP(AE133,Sheet3!A$52:B$77,2,TRUE)</f>
        <v>1</v>
      </c>
      <c r="AG133">
        <f t="shared" si="55"/>
        <v>1.3480477940596529</v>
      </c>
      <c r="AH133">
        <f t="shared" si="56"/>
        <v>1</v>
      </c>
      <c r="AI133">
        <f t="shared" si="79"/>
        <v>4500</v>
      </c>
      <c r="AJ133">
        <f t="shared" si="40"/>
        <v>1.9</v>
      </c>
      <c r="AK133">
        <f t="shared" si="44"/>
        <v>2185.7418874233999</v>
      </c>
      <c r="AM133">
        <f t="shared" si="57"/>
        <v>-3.7519522059403698</v>
      </c>
      <c r="AN133">
        <f t="shared" si="58"/>
        <v>0</v>
      </c>
      <c r="AP133">
        <f t="shared" si="45"/>
        <v>1.55</v>
      </c>
      <c r="AQ133">
        <f>VLOOKUP(AE133,Sheet3!$K$52:$L$77,2,TRUE)</f>
        <v>1</v>
      </c>
      <c r="AR133">
        <f t="shared" si="46"/>
        <v>0</v>
      </c>
      <c r="AU133">
        <f t="shared" si="59"/>
        <v>6685.7418874233999</v>
      </c>
      <c r="AV133">
        <f t="shared" si="60"/>
        <v>94.25811257660007</v>
      </c>
      <c r="AW133">
        <f t="shared" si="61"/>
        <v>1.9474816648057867</v>
      </c>
      <c r="AX133">
        <f>VLOOKUP(AD133,Sheet2!$A$6:$B$262,2,TRUE)</f>
        <v>316.05</v>
      </c>
      <c r="AY133">
        <f t="shared" si="62"/>
        <v>6.1619416700072352E-3</v>
      </c>
      <c r="AZ133">
        <f t="shared" si="63"/>
        <v>517.75420973572966</v>
      </c>
      <c r="BB133">
        <f t="shared" si="51"/>
        <v>1.1017429982841804</v>
      </c>
    </row>
    <row r="134" spans="4:54" x14ac:dyDescent="0.55000000000000004">
      <c r="D134">
        <f t="shared" si="47"/>
        <v>1860</v>
      </c>
      <c r="E134">
        <f t="shared" si="41"/>
        <v>31</v>
      </c>
      <c r="F134">
        <v>6780</v>
      </c>
      <c r="H134">
        <f t="shared" si="70"/>
        <v>1695</v>
      </c>
      <c r="J134">
        <f t="shared" si="71"/>
        <v>140.08264462809916</v>
      </c>
      <c r="K134">
        <f t="shared" si="72"/>
        <v>516.65246673744548</v>
      </c>
      <c r="L134">
        <f>VLOOKUP(V134, Sheet2!E$6:F$261,2,TRUE)</f>
        <v>503.65</v>
      </c>
      <c r="M134">
        <f>VLOOKUP(L134,Sheet3!A$52:B$77,2,TRUE)</f>
        <v>1</v>
      </c>
      <c r="N134">
        <f t="shared" si="73"/>
        <v>2.2524667374455021</v>
      </c>
      <c r="O134">
        <f t="shared" si="74"/>
        <v>1.8524667374455248</v>
      </c>
      <c r="P134">
        <v>0</v>
      </c>
      <c r="Q134">
        <f t="shared" si="39"/>
        <v>2.4</v>
      </c>
      <c r="R134">
        <f t="shared" si="53"/>
        <v>5963.2931638250739</v>
      </c>
      <c r="S134">
        <f t="shared" si="43"/>
        <v>2.2000000000000002</v>
      </c>
      <c r="T134">
        <f t="shared" si="49"/>
        <v>776.56237423291054</v>
      </c>
      <c r="V134">
        <f t="shared" si="75"/>
        <v>6739.8555380579846</v>
      </c>
      <c r="W134">
        <f t="shared" si="76"/>
        <v>40.144461942015369</v>
      </c>
      <c r="X134">
        <f t="shared" si="50"/>
        <v>0.82943103185982159</v>
      </c>
      <c r="Y134">
        <f>VLOOKUP(K134,Sheet2!$A$6:$B$262,2,TRUE)</f>
        <v>308.89999999999998</v>
      </c>
      <c r="Z134">
        <f t="shared" si="77"/>
        <v>2.6851117897695748E-3</v>
      </c>
      <c r="AA134">
        <f t="shared" si="78"/>
        <v>516.65515184923527</v>
      </c>
      <c r="AD134">
        <f t="shared" si="54"/>
        <v>517.75420973572966</v>
      </c>
      <c r="AE134">
        <f>VLOOKUP(AU133,Sheet2!$E$6:$F$261,2,TRUE)</f>
        <v>503.65</v>
      </c>
      <c r="AF134">
        <f>VLOOKUP(AE134,Sheet3!A$52:B$77,2,TRUE)</f>
        <v>1</v>
      </c>
      <c r="AG134">
        <f t="shared" si="55"/>
        <v>1.3542097357296825</v>
      </c>
      <c r="AH134">
        <f t="shared" si="56"/>
        <v>1</v>
      </c>
      <c r="AI134">
        <f t="shared" si="79"/>
        <v>4500</v>
      </c>
      <c r="AJ134">
        <f t="shared" si="40"/>
        <v>1.9</v>
      </c>
      <c r="AK134">
        <f t="shared" si="44"/>
        <v>2200.7455765783561</v>
      </c>
      <c r="AM134">
        <f t="shared" si="57"/>
        <v>-3.7457902642703402</v>
      </c>
      <c r="AN134">
        <f t="shared" si="58"/>
        <v>0</v>
      </c>
      <c r="AP134">
        <f t="shared" si="45"/>
        <v>1.55</v>
      </c>
      <c r="AQ134">
        <f>VLOOKUP(AE134,Sheet3!$K$52:$L$77,2,TRUE)</f>
        <v>1</v>
      </c>
      <c r="AR134">
        <f t="shared" si="46"/>
        <v>0</v>
      </c>
      <c r="AU134">
        <f t="shared" si="59"/>
        <v>6700.7455765783561</v>
      </c>
      <c r="AV134">
        <f t="shared" si="60"/>
        <v>79.254423421643878</v>
      </c>
      <c r="AW134">
        <f t="shared" si="61"/>
        <v>1.6374880872240472</v>
      </c>
      <c r="AX134">
        <f>VLOOKUP(AD134,Sheet2!$A$6:$B$262,2,TRUE)</f>
        <v>316.05</v>
      </c>
      <c r="AY134">
        <f t="shared" si="62"/>
        <v>5.181104531637548E-3</v>
      </c>
      <c r="AZ134">
        <f t="shared" si="63"/>
        <v>517.75939084026129</v>
      </c>
      <c r="BB134">
        <f t="shared" si="51"/>
        <v>1.1042389910260226</v>
      </c>
    </row>
    <row r="135" spans="4:54" x14ac:dyDescent="0.55000000000000004">
      <c r="D135">
        <f t="shared" si="47"/>
        <v>1875</v>
      </c>
      <c r="E135">
        <f t="shared" si="41"/>
        <v>31.25</v>
      </c>
      <c r="F135">
        <v>6780</v>
      </c>
      <c r="H135">
        <f t="shared" si="70"/>
        <v>1695</v>
      </c>
      <c r="J135">
        <f t="shared" si="71"/>
        <v>140.08264462809916</v>
      </c>
      <c r="K135">
        <f t="shared" si="72"/>
        <v>516.65515184923527</v>
      </c>
      <c r="L135">
        <f>VLOOKUP(V135, Sheet2!E$6:F$261,2,TRUE)</f>
        <v>503.65</v>
      </c>
      <c r="M135">
        <f>VLOOKUP(L135,Sheet3!A$52:B$77,2,TRUE)</f>
        <v>1</v>
      </c>
      <c r="N135">
        <f t="shared" si="73"/>
        <v>2.2551518492352898</v>
      </c>
      <c r="O135">
        <f t="shared" si="74"/>
        <v>1.8551518492353125</v>
      </c>
      <c r="P135">
        <v>0</v>
      </c>
      <c r="Q135">
        <f t="shared" si="39"/>
        <v>2.4</v>
      </c>
      <c r="R135">
        <f t="shared" si="53"/>
        <v>5973.9593899757083</v>
      </c>
      <c r="S135">
        <f t="shared" si="43"/>
        <v>2.2000000000000002</v>
      </c>
      <c r="T135">
        <f t="shared" si="49"/>
        <v>778.2514022945835</v>
      </c>
      <c r="V135">
        <f t="shared" si="75"/>
        <v>6752.2107922702917</v>
      </c>
      <c r="W135">
        <f t="shared" si="76"/>
        <v>27.789207729708323</v>
      </c>
      <c r="X135">
        <f t="shared" si="50"/>
        <v>0.57415718449810582</v>
      </c>
      <c r="Y135">
        <f>VLOOKUP(K135,Sheet2!$A$6:$B$262,2,TRUE)</f>
        <v>308.89999999999998</v>
      </c>
      <c r="Z135">
        <f t="shared" si="77"/>
        <v>1.8587153917063964E-3</v>
      </c>
      <c r="AA135">
        <f t="shared" si="78"/>
        <v>516.65701056462694</v>
      </c>
      <c r="AD135">
        <f t="shared" si="54"/>
        <v>517.75939084026129</v>
      </c>
      <c r="AE135">
        <f>VLOOKUP(AU134,Sheet2!$E$6:$F$261,2,TRUE)</f>
        <v>503.65</v>
      </c>
      <c r="AF135">
        <f>VLOOKUP(AE135,Sheet3!A$52:B$77,2,TRUE)</f>
        <v>1</v>
      </c>
      <c r="AG135">
        <f t="shared" si="55"/>
        <v>1.3593908402613124</v>
      </c>
      <c r="AH135">
        <f t="shared" si="56"/>
        <v>1</v>
      </c>
      <c r="AI135">
        <f t="shared" si="79"/>
        <v>4500</v>
      </c>
      <c r="AJ135">
        <f t="shared" si="40"/>
        <v>1.9</v>
      </c>
      <c r="AK135">
        <f t="shared" si="44"/>
        <v>2213.3874795047341</v>
      </c>
      <c r="AM135">
        <f t="shared" si="57"/>
        <v>-3.7406091597387103</v>
      </c>
      <c r="AN135">
        <f t="shared" si="58"/>
        <v>0</v>
      </c>
      <c r="AP135">
        <f t="shared" si="45"/>
        <v>1.55</v>
      </c>
      <c r="AQ135">
        <f>VLOOKUP(AE135,Sheet3!$K$52:$L$77,2,TRUE)</f>
        <v>1</v>
      </c>
      <c r="AR135">
        <f t="shared" si="46"/>
        <v>0</v>
      </c>
      <c r="AU135">
        <f t="shared" si="59"/>
        <v>6713.3874795047341</v>
      </c>
      <c r="AV135">
        <f t="shared" si="60"/>
        <v>66.612520495265926</v>
      </c>
      <c r="AW135">
        <f t="shared" si="61"/>
        <v>1.3762917457699571</v>
      </c>
      <c r="AX135">
        <f>VLOOKUP(AD135,Sheet2!$A$6:$B$262,2,TRUE)</f>
        <v>316.05</v>
      </c>
      <c r="AY135">
        <f t="shared" si="62"/>
        <v>4.3546645966459647E-3</v>
      </c>
      <c r="AZ135">
        <f t="shared" si="63"/>
        <v>517.76374550485798</v>
      </c>
      <c r="BB135">
        <f t="shared" si="51"/>
        <v>1.1067349402310356</v>
      </c>
    </row>
    <row r="136" spans="4:54" x14ac:dyDescent="0.55000000000000004">
      <c r="D136">
        <f t="shared" si="47"/>
        <v>1890</v>
      </c>
      <c r="E136">
        <f t="shared" si="41"/>
        <v>31.5</v>
      </c>
      <c r="F136">
        <v>6780</v>
      </c>
      <c r="H136">
        <f t="shared" si="70"/>
        <v>1695</v>
      </c>
      <c r="J136">
        <f t="shared" si="71"/>
        <v>140.08264462809916</v>
      </c>
      <c r="K136">
        <f t="shared" si="72"/>
        <v>516.65701056462694</v>
      </c>
      <c r="L136">
        <f>VLOOKUP(V136, Sheet2!E$6:F$261,2,TRUE)</f>
        <v>503.65</v>
      </c>
      <c r="M136">
        <f>VLOOKUP(L136,Sheet3!A$52:B$77,2,TRUE)</f>
        <v>1</v>
      </c>
      <c r="N136">
        <f t="shared" si="73"/>
        <v>2.2570105646269667</v>
      </c>
      <c r="O136">
        <f t="shared" si="74"/>
        <v>1.8570105646269894</v>
      </c>
      <c r="P136">
        <v>0</v>
      </c>
      <c r="Q136">
        <f t="shared" si="39"/>
        <v>2.4</v>
      </c>
      <c r="R136">
        <f t="shared" si="53"/>
        <v>5981.3465940373135</v>
      </c>
      <c r="S136">
        <f t="shared" si="43"/>
        <v>2.2000000000000002</v>
      </c>
      <c r="T136">
        <f t="shared" si="49"/>
        <v>779.42131471855851</v>
      </c>
      <c r="V136">
        <f t="shared" si="75"/>
        <v>6760.7679087558718</v>
      </c>
      <c r="W136">
        <f t="shared" si="76"/>
        <v>19.232091244128242</v>
      </c>
      <c r="X136">
        <f t="shared" si="50"/>
        <v>0.39735725711008762</v>
      </c>
      <c r="Y136">
        <f>VLOOKUP(K136,Sheet2!$A$6:$B$262,2,TRUE)</f>
        <v>308.89999999999998</v>
      </c>
      <c r="Z136">
        <f t="shared" si="77"/>
        <v>1.2863621143091215E-3</v>
      </c>
      <c r="AA136">
        <f t="shared" si="78"/>
        <v>516.65829692674129</v>
      </c>
      <c r="AD136">
        <f t="shared" si="54"/>
        <v>517.76374550485798</v>
      </c>
      <c r="AE136">
        <f>VLOOKUP(AU135,Sheet2!$E$6:$F$261,2,TRUE)</f>
        <v>503.65</v>
      </c>
      <c r="AF136">
        <f>VLOOKUP(AE136,Sheet3!A$52:B$77,2,TRUE)</f>
        <v>1</v>
      </c>
      <c r="AG136">
        <f t="shared" si="55"/>
        <v>1.3637455048580023</v>
      </c>
      <c r="AH136">
        <f t="shared" si="56"/>
        <v>1</v>
      </c>
      <c r="AI136">
        <f t="shared" si="79"/>
        <v>4500</v>
      </c>
      <c r="AJ136">
        <f t="shared" si="40"/>
        <v>1.9</v>
      </c>
      <c r="AK136">
        <f t="shared" si="44"/>
        <v>2224.0315209979426</v>
      </c>
      <c r="AM136">
        <f t="shared" si="57"/>
        <v>-3.7362544951420205</v>
      </c>
      <c r="AN136">
        <f t="shared" si="58"/>
        <v>0</v>
      </c>
      <c r="AP136">
        <f t="shared" si="45"/>
        <v>1.55</v>
      </c>
      <c r="AQ136">
        <f>VLOOKUP(AE136,Sheet3!$K$52:$L$77,2,TRUE)</f>
        <v>1</v>
      </c>
      <c r="AR136">
        <f t="shared" si="46"/>
        <v>0</v>
      </c>
      <c r="AU136">
        <f t="shared" si="59"/>
        <v>6724.0315209979426</v>
      </c>
      <c r="AV136">
        <f t="shared" si="60"/>
        <v>55.968479002057393</v>
      </c>
      <c r="AW136">
        <f t="shared" si="61"/>
        <v>1.1563735331003595</v>
      </c>
      <c r="AX136">
        <f>VLOOKUP(AD136,Sheet2!$A$6:$B$262,2,TRUE)</f>
        <v>316.05</v>
      </c>
      <c r="AY136">
        <f t="shared" si="62"/>
        <v>3.6588309859210866E-3</v>
      </c>
      <c r="AZ136">
        <f t="shared" si="63"/>
        <v>517.76740433584393</v>
      </c>
      <c r="BB136">
        <f t="shared" si="51"/>
        <v>1.1091074091026485</v>
      </c>
    </row>
    <row r="137" spans="4:54" x14ac:dyDescent="0.55000000000000004">
      <c r="D137">
        <f t="shared" si="47"/>
        <v>1905</v>
      </c>
      <c r="E137">
        <f t="shared" si="41"/>
        <v>31.75</v>
      </c>
      <c r="F137">
        <v>6780</v>
      </c>
      <c r="H137">
        <f t="shared" si="70"/>
        <v>1695</v>
      </c>
      <c r="J137">
        <f t="shared" si="71"/>
        <v>140.08264462809916</v>
      </c>
      <c r="K137">
        <f t="shared" si="72"/>
        <v>516.65829692674129</v>
      </c>
      <c r="L137">
        <f>VLOOKUP(V137, Sheet2!E$6:F$261,2,TRUE)</f>
        <v>503.65</v>
      </c>
      <c r="M137">
        <f>VLOOKUP(L137,Sheet3!A$52:B$77,2,TRUE)</f>
        <v>1</v>
      </c>
      <c r="N137">
        <f t="shared" si="73"/>
        <v>2.2582969267413091</v>
      </c>
      <c r="O137">
        <f t="shared" si="74"/>
        <v>1.8582969267413318</v>
      </c>
      <c r="P137">
        <v>0</v>
      </c>
      <c r="Q137">
        <f t="shared" si="39"/>
        <v>2.4</v>
      </c>
      <c r="R137">
        <f t="shared" si="53"/>
        <v>5986.4608416004412</v>
      </c>
      <c r="S137">
        <f t="shared" si="43"/>
        <v>2.2000000000000002</v>
      </c>
      <c r="T137">
        <f t="shared" si="49"/>
        <v>780.231319528933</v>
      </c>
      <c r="V137">
        <f t="shared" si="75"/>
        <v>6766.6921611293747</v>
      </c>
      <c r="W137">
        <f t="shared" si="76"/>
        <v>13.307838870625346</v>
      </c>
      <c r="X137">
        <f t="shared" si="50"/>
        <v>0.27495534856663939</v>
      </c>
      <c r="Y137">
        <f>VLOOKUP(K137,Sheet2!$A$6:$B$262,2,TRUE)</f>
        <v>308.89999999999998</v>
      </c>
      <c r="Z137">
        <f t="shared" si="77"/>
        <v>8.9011119639572484E-4</v>
      </c>
      <c r="AA137">
        <f t="shared" si="78"/>
        <v>516.65918703793773</v>
      </c>
      <c r="AD137">
        <f t="shared" si="54"/>
        <v>517.76740433584393</v>
      </c>
      <c r="AE137">
        <f>VLOOKUP(AU136,Sheet2!$E$6:$F$261,2,TRUE)</f>
        <v>503.65</v>
      </c>
      <c r="AF137">
        <f>VLOOKUP(AE137,Sheet3!A$52:B$77,2,TRUE)</f>
        <v>1</v>
      </c>
      <c r="AG137">
        <f t="shared" si="55"/>
        <v>1.3674043358439576</v>
      </c>
      <c r="AH137">
        <f t="shared" si="56"/>
        <v>1</v>
      </c>
      <c r="AI137">
        <f t="shared" si="79"/>
        <v>4500</v>
      </c>
      <c r="AJ137">
        <f t="shared" si="40"/>
        <v>1.9</v>
      </c>
      <c r="AK137">
        <f t="shared" si="44"/>
        <v>2232.9878962457296</v>
      </c>
      <c r="AM137">
        <f t="shared" si="57"/>
        <v>-3.7325956641560651</v>
      </c>
      <c r="AN137">
        <f t="shared" si="58"/>
        <v>0</v>
      </c>
      <c r="AP137">
        <f t="shared" si="45"/>
        <v>1.55</v>
      </c>
      <c r="AQ137">
        <f>VLOOKUP(AE137,Sheet3!$K$52:$L$77,2,TRUE)</f>
        <v>1</v>
      </c>
      <c r="AR137">
        <f t="shared" si="46"/>
        <v>0</v>
      </c>
      <c r="AU137">
        <f t="shared" si="59"/>
        <v>6732.9878962457296</v>
      </c>
      <c r="AV137">
        <f t="shared" si="60"/>
        <v>47.012103754270356</v>
      </c>
      <c r="AW137">
        <f t="shared" si="61"/>
        <v>0.97132445773285858</v>
      </c>
      <c r="AX137">
        <f>VLOOKUP(AD137,Sheet2!$A$6:$B$262,2,TRUE)</f>
        <v>316.05</v>
      </c>
      <c r="AY137">
        <f t="shared" si="62"/>
        <v>3.0733252894569168E-3</v>
      </c>
      <c r="AZ137">
        <f t="shared" si="63"/>
        <v>517.77047766113344</v>
      </c>
      <c r="BB137">
        <f t="shared" si="51"/>
        <v>1.111290623195714</v>
      </c>
    </row>
    <row r="138" spans="4:54" x14ac:dyDescent="0.55000000000000004">
      <c r="D138">
        <f t="shared" si="47"/>
        <v>1920</v>
      </c>
      <c r="E138">
        <f t="shared" si="41"/>
        <v>32</v>
      </c>
      <c r="F138">
        <v>6780</v>
      </c>
      <c r="H138">
        <f t="shared" si="70"/>
        <v>1695</v>
      </c>
      <c r="J138">
        <f t="shared" si="71"/>
        <v>140.08264462809916</v>
      </c>
      <c r="K138">
        <f t="shared" si="72"/>
        <v>516.65918703793773</v>
      </c>
      <c r="L138">
        <f>VLOOKUP(V138, Sheet2!E$6:F$261,2,TRUE)</f>
        <v>503.65</v>
      </c>
      <c r="M138">
        <f>VLOOKUP(L138,Sheet3!A$52:B$77,2,TRUE)</f>
        <v>1</v>
      </c>
      <c r="N138">
        <f t="shared" si="73"/>
        <v>2.2591870379377497</v>
      </c>
      <c r="O138">
        <f t="shared" si="74"/>
        <v>1.8591870379377724</v>
      </c>
      <c r="P138">
        <v>0</v>
      </c>
      <c r="Q138">
        <f t="shared" ref="Q138:Q201" si="80">VLOOKUP(N138,$A$8:$B$28,2,TRUE)</f>
        <v>2.4</v>
      </c>
      <c r="R138">
        <f t="shared" si="53"/>
        <v>5990.0005494185943</v>
      </c>
      <c r="S138">
        <f t="shared" si="43"/>
        <v>2.2000000000000002</v>
      </c>
      <c r="T138">
        <f t="shared" si="49"/>
        <v>780.79197464892616</v>
      </c>
      <c r="V138">
        <f t="shared" si="75"/>
        <v>6770.7925240675204</v>
      </c>
      <c r="W138">
        <f t="shared" si="76"/>
        <v>9.2074759324796105</v>
      </c>
      <c r="X138">
        <f t="shared" si="50"/>
        <v>0.19023710604296715</v>
      </c>
      <c r="Y138">
        <f>VLOOKUP(K138,Sheet2!$A$6:$B$262,2,TRUE)</f>
        <v>308.89999999999998</v>
      </c>
      <c r="Z138">
        <f t="shared" si="77"/>
        <v>6.1585337016175842E-4</v>
      </c>
      <c r="AA138">
        <f t="shared" si="78"/>
        <v>516.65980289130789</v>
      </c>
      <c r="AD138">
        <f t="shared" si="54"/>
        <v>517.77047766113344</v>
      </c>
      <c r="AE138">
        <f>VLOOKUP(AU137,Sheet2!$E$6:$F$261,2,TRUE)</f>
        <v>503.65</v>
      </c>
      <c r="AF138">
        <f>VLOOKUP(AE138,Sheet3!A$52:B$77,2,TRUE)</f>
        <v>1</v>
      </c>
      <c r="AG138">
        <f t="shared" si="55"/>
        <v>1.3704776611334637</v>
      </c>
      <c r="AH138">
        <f t="shared" si="56"/>
        <v>1</v>
      </c>
      <c r="AI138">
        <f t="shared" si="79"/>
        <v>4500</v>
      </c>
      <c r="AJ138">
        <f t="shared" ref="AJ138:AJ201" si="81">VLOOKUP(AG138,$A$8:$B$28,2,TRUE)</f>
        <v>1.9</v>
      </c>
      <c r="AK138">
        <f t="shared" si="44"/>
        <v>2240.52029098089</v>
      </c>
      <c r="AM138">
        <f t="shared" si="57"/>
        <v>-3.729522338866559</v>
      </c>
      <c r="AN138">
        <f t="shared" si="58"/>
        <v>0</v>
      </c>
      <c r="AP138">
        <f t="shared" si="45"/>
        <v>1.55</v>
      </c>
      <c r="AQ138">
        <f>VLOOKUP(AE138,Sheet3!$K$52:$L$77,2,TRUE)</f>
        <v>1</v>
      </c>
      <c r="AR138">
        <f t="shared" si="46"/>
        <v>0</v>
      </c>
      <c r="AU138">
        <f t="shared" si="59"/>
        <v>6740.5202909808904</v>
      </c>
      <c r="AV138">
        <f t="shared" si="60"/>
        <v>39.479709019109578</v>
      </c>
      <c r="AW138">
        <f t="shared" si="61"/>
        <v>0.81569646733697476</v>
      </c>
      <c r="AX138">
        <f>VLOOKUP(AD138,Sheet2!$A$6:$B$262,2,TRUE)</f>
        <v>316.05</v>
      </c>
      <c r="AY138">
        <f t="shared" si="62"/>
        <v>2.5809095628444067E-3</v>
      </c>
      <c r="AZ138">
        <f t="shared" si="63"/>
        <v>517.77305857069632</v>
      </c>
      <c r="BB138">
        <f t="shared" si="51"/>
        <v>1.1132556793884305</v>
      </c>
    </row>
    <row r="139" spans="4:54" x14ac:dyDescent="0.55000000000000004">
      <c r="D139">
        <f t="shared" si="47"/>
        <v>1935</v>
      </c>
      <c r="E139">
        <f t="shared" ref="E139:E202" si="82">+D139/60</f>
        <v>32.25</v>
      </c>
      <c r="F139">
        <v>6780</v>
      </c>
      <c r="H139">
        <f t="shared" si="70"/>
        <v>1695</v>
      </c>
      <c r="J139">
        <f t="shared" si="71"/>
        <v>140.08264462809916</v>
      </c>
      <c r="K139">
        <f t="shared" si="72"/>
        <v>516.65980289130789</v>
      </c>
      <c r="L139">
        <f>VLOOKUP(V139, Sheet2!E$6:F$261,2,TRUE)</f>
        <v>503.65</v>
      </c>
      <c r="M139">
        <f>VLOOKUP(L139,Sheet3!A$52:B$77,2,TRUE)</f>
        <v>1</v>
      </c>
      <c r="N139">
        <f t="shared" si="73"/>
        <v>2.2598028913079133</v>
      </c>
      <c r="O139">
        <f t="shared" si="74"/>
        <v>1.8598028913079361</v>
      </c>
      <c r="P139">
        <v>0</v>
      </c>
      <c r="Q139">
        <f t="shared" si="80"/>
        <v>2.4</v>
      </c>
      <c r="R139">
        <f t="shared" si="53"/>
        <v>5992.4500235134446</v>
      </c>
      <c r="S139">
        <f t="shared" ref="S139:S202" si="83">VLOOKUP(O139,$A$8:$B$28,2,TRUE)</f>
        <v>2.2000000000000002</v>
      </c>
      <c r="T139">
        <f t="shared" si="49"/>
        <v>781.179961315269</v>
      </c>
      <c r="V139">
        <f t="shared" si="75"/>
        <v>6773.6299848287135</v>
      </c>
      <c r="W139">
        <f t="shared" si="76"/>
        <v>6.3700151712864681</v>
      </c>
      <c r="X139">
        <f t="shared" si="50"/>
        <v>0.13161188370426588</v>
      </c>
      <c r="Y139">
        <f>VLOOKUP(K139,Sheet2!$A$6:$B$262,2,TRUE)</f>
        <v>308.89999999999998</v>
      </c>
      <c r="Z139">
        <f t="shared" si="77"/>
        <v>4.2606631176518578E-4</v>
      </c>
      <c r="AA139">
        <f t="shared" si="78"/>
        <v>516.66022895761967</v>
      </c>
      <c r="AD139">
        <f t="shared" si="54"/>
        <v>517.77305857069632</v>
      </c>
      <c r="AE139">
        <f>VLOOKUP(AU138,Sheet2!$E$6:$F$261,2,TRUE)</f>
        <v>503.65</v>
      </c>
      <c r="AF139">
        <f>VLOOKUP(AE139,Sheet3!A$52:B$77,2,TRUE)</f>
        <v>1</v>
      </c>
      <c r="AG139">
        <f t="shared" si="55"/>
        <v>1.3730585706963438</v>
      </c>
      <c r="AH139">
        <f t="shared" si="56"/>
        <v>1</v>
      </c>
      <c r="AI139">
        <f t="shared" si="79"/>
        <v>4500</v>
      </c>
      <c r="AJ139">
        <f t="shared" si="81"/>
        <v>1.9</v>
      </c>
      <c r="AK139">
        <f t="shared" ref="AK139:AK202" si="84">+AJ139*$AD$3*POWER(AG139,1.5)*AF139</f>
        <v>2246.8523553638761</v>
      </c>
      <c r="AM139">
        <f t="shared" si="57"/>
        <v>-3.7269414293036789</v>
      </c>
      <c r="AN139">
        <f t="shared" si="58"/>
        <v>0</v>
      </c>
      <c r="AP139">
        <f t="shared" ref="AP139:AP202" si="85">+VLOOKUP(AM139,$A$8:$B$28,2,TRUE)</f>
        <v>1.55</v>
      </c>
      <c r="AQ139">
        <f>VLOOKUP(AE139,Sheet3!$K$52:$L$77,2,TRUE)</f>
        <v>1</v>
      </c>
      <c r="AR139">
        <f t="shared" ref="AR139:AR202" si="86">+AP139*$AH$3*POWER(AN139,1.5)*AQ139</f>
        <v>0</v>
      </c>
      <c r="AU139">
        <f t="shared" si="59"/>
        <v>6746.8523553638761</v>
      </c>
      <c r="AV139">
        <f t="shared" si="60"/>
        <v>33.147644636123914</v>
      </c>
      <c r="AW139">
        <f t="shared" si="61"/>
        <v>0.68486869082900648</v>
      </c>
      <c r="AX139">
        <f>VLOOKUP(AD139,Sheet2!$A$6:$B$262,2,TRUE)</f>
        <v>316.05</v>
      </c>
      <c r="AY139">
        <f t="shared" si="62"/>
        <v>2.1669631097263296E-3</v>
      </c>
      <c r="AZ139">
        <f t="shared" si="63"/>
        <v>517.77522553380606</v>
      </c>
      <c r="BB139">
        <f t="shared" si="51"/>
        <v>1.1149965761863996</v>
      </c>
    </row>
    <row r="140" spans="4:54" x14ac:dyDescent="0.55000000000000004">
      <c r="D140">
        <f t="shared" ref="D140:D203" si="87">+D139+15</f>
        <v>1950</v>
      </c>
      <c r="E140">
        <f t="shared" si="82"/>
        <v>32.5</v>
      </c>
      <c r="F140">
        <v>6760</v>
      </c>
      <c r="H140">
        <f t="shared" si="70"/>
        <v>1690</v>
      </c>
      <c r="J140">
        <f t="shared" si="71"/>
        <v>139.6694214876033</v>
      </c>
      <c r="K140">
        <f t="shared" si="72"/>
        <v>516.66022895761967</v>
      </c>
      <c r="L140">
        <f>VLOOKUP(V140, Sheet2!E$6:F$261,2,TRUE)</f>
        <v>503.65</v>
      </c>
      <c r="M140">
        <f>VLOOKUP(L140,Sheet3!A$52:B$77,2,TRUE)</f>
        <v>1</v>
      </c>
      <c r="N140">
        <f t="shared" si="73"/>
        <v>2.2602289576196881</v>
      </c>
      <c r="O140">
        <f t="shared" si="74"/>
        <v>1.8602289576197109</v>
      </c>
      <c r="P140">
        <v>0</v>
      </c>
      <c r="Q140">
        <f t="shared" si="80"/>
        <v>2.4</v>
      </c>
      <c r="R140">
        <f t="shared" si="53"/>
        <v>5994.1448404139219</v>
      </c>
      <c r="S140">
        <f t="shared" si="83"/>
        <v>2.2000000000000002</v>
      </c>
      <c r="T140">
        <f t="shared" ref="T140:T203" si="88">S140*L$3*POWER(O140,1.5)*M139</f>
        <v>781.44842002792745</v>
      </c>
      <c r="V140">
        <f t="shared" si="75"/>
        <v>6775.5932604418495</v>
      </c>
      <c r="W140">
        <f t="shared" si="76"/>
        <v>-15.593260441849452</v>
      </c>
      <c r="X140">
        <f t="shared" ref="X140:X203" si="89">+W140*0.25*3600/43560</f>
        <v>-0.32217480251755065</v>
      </c>
      <c r="Y140">
        <f>VLOOKUP(K140,Sheet2!$A$6:$B$262,2,TRUE)</f>
        <v>308.89999999999998</v>
      </c>
      <c r="Z140">
        <f t="shared" si="77"/>
        <v>-1.0429744335304328E-3</v>
      </c>
      <c r="AA140">
        <f t="shared" si="78"/>
        <v>516.65918598318615</v>
      </c>
      <c r="AD140">
        <f t="shared" si="54"/>
        <v>517.77522553380606</v>
      </c>
      <c r="AE140">
        <f>VLOOKUP(AU139,Sheet2!$E$6:$F$261,2,TRUE)</f>
        <v>503.65</v>
      </c>
      <c r="AF140">
        <f>VLOOKUP(AE140,Sheet3!A$52:B$77,2,TRUE)</f>
        <v>1</v>
      </c>
      <c r="AG140">
        <f t="shared" si="55"/>
        <v>1.3752255338060877</v>
      </c>
      <c r="AH140">
        <f t="shared" si="56"/>
        <v>1</v>
      </c>
      <c r="AI140">
        <f t="shared" si="79"/>
        <v>4500</v>
      </c>
      <c r="AJ140">
        <f t="shared" si="81"/>
        <v>1.9</v>
      </c>
      <c r="AK140">
        <f t="shared" si="84"/>
        <v>2252.1734320875889</v>
      </c>
      <c r="AM140">
        <f t="shared" si="57"/>
        <v>-3.724774466193935</v>
      </c>
      <c r="AN140">
        <f t="shared" si="58"/>
        <v>0</v>
      </c>
      <c r="AP140">
        <f t="shared" si="85"/>
        <v>1.55</v>
      </c>
      <c r="AQ140">
        <f>VLOOKUP(AE140,Sheet3!$K$52:$L$77,2,TRUE)</f>
        <v>1</v>
      </c>
      <c r="AR140">
        <f t="shared" si="86"/>
        <v>0</v>
      </c>
      <c r="AU140">
        <f t="shared" si="59"/>
        <v>6752.1734320875894</v>
      </c>
      <c r="AV140">
        <f t="shared" si="60"/>
        <v>7.82656791241061</v>
      </c>
      <c r="AW140">
        <f t="shared" si="61"/>
        <v>0.161705948603525</v>
      </c>
      <c r="AX140">
        <f>VLOOKUP(AD140,Sheet2!$A$6:$B$262,2,TRUE)</f>
        <v>316.05</v>
      </c>
      <c r="AY140">
        <f t="shared" si="62"/>
        <v>5.1164672869332382E-4</v>
      </c>
      <c r="AZ140">
        <f t="shared" si="63"/>
        <v>517.77573718053475</v>
      </c>
      <c r="BB140">
        <f t="shared" ref="BB140:BB203" si="90">+AZ140-AA140</f>
        <v>1.1165511973485991</v>
      </c>
    </row>
    <row r="141" spans="4:54" x14ac:dyDescent="0.55000000000000004">
      <c r="D141">
        <f t="shared" si="87"/>
        <v>1965</v>
      </c>
      <c r="E141">
        <f t="shared" si="82"/>
        <v>32.75</v>
      </c>
      <c r="F141">
        <v>6740</v>
      </c>
      <c r="H141">
        <f t="shared" si="70"/>
        <v>1685</v>
      </c>
      <c r="J141">
        <f t="shared" si="71"/>
        <v>139.25619834710744</v>
      </c>
      <c r="K141">
        <f t="shared" si="72"/>
        <v>516.65918598318615</v>
      </c>
      <c r="L141">
        <f>VLOOKUP(V141, Sheet2!E$6:F$261,2,TRUE)</f>
        <v>503.65</v>
      </c>
      <c r="M141">
        <f>VLOOKUP(L141,Sheet3!A$52:B$77,2,TRUE)</f>
        <v>1</v>
      </c>
      <c r="N141">
        <f t="shared" si="73"/>
        <v>2.2591859831861711</v>
      </c>
      <c r="O141">
        <f t="shared" si="74"/>
        <v>1.8591859831861939</v>
      </c>
      <c r="P141">
        <v>0</v>
      </c>
      <c r="Q141">
        <f t="shared" si="80"/>
        <v>2.4</v>
      </c>
      <c r="R141">
        <f t="shared" ref="R141:R204" si="91">+Q141*H$3*POWER(N141,1.5)*M140</f>
        <v>5989.9963545721575</v>
      </c>
      <c r="S141">
        <f t="shared" si="83"/>
        <v>2.2000000000000002</v>
      </c>
      <c r="T141">
        <f t="shared" si="88"/>
        <v>780.79131021218518</v>
      </c>
      <c r="V141">
        <f t="shared" si="75"/>
        <v>6770.7876647843423</v>
      </c>
      <c r="W141">
        <f t="shared" si="76"/>
        <v>-30.787664784342269</v>
      </c>
      <c r="X141">
        <f t="shared" si="89"/>
        <v>-0.63610877653599729</v>
      </c>
      <c r="Y141">
        <f>VLOOKUP(K141,Sheet2!$A$6:$B$262,2,TRUE)</f>
        <v>308.89999999999998</v>
      </c>
      <c r="Z141">
        <f t="shared" si="77"/>
        <v>-2.0592708855163397E-3</v>
      </c>
      <c r="AA141">
        <f t="shared" si="78"/>
        <v>516.65712671230062</v>
      </c>
      <c r="AD141">
        <f t="shared" ref="AD141:AD204" si="92">+AZ140</f>
        <v>517.77573718053475</v>
      </c>
      <c r="AE141">
        <f>VLOOKUP(AU140,Sheet2!$E$6:$F$261,2,TRUE)</f>
        <v>503.65</v>
      </c>
      <c r="AF141">
        <f>VLOOKUP(AE141,Sheet3!A$52:B$77,2,TRUE)</f>
        <v>1</v>
      </c>
      <c r="AG141">
        <f t="shared" ref="AG141:AG204" si="93">+AD141-$AF$3</f>
        <v>1.3757371805347702</v>
      </c>
      <c r="AH141">
        <f t="shared" ref="AH141:AH204" si="94">VLOOKUP(F141, $AM$3:$AN$5,2,TRUE)</f>
        <v>1</v>
      </c>
      <c r="AI141">
        <f t="shared" si="79"/>
        <v>4500</v>
      </c>
      <c r="AJ141">
        <f t="shared" si="81"/>
        <v>1.9</v>
      </c>
      <c r="AK141">
        <f t="shared" si="84"/>
        <v>2253.4304161014516</v>
      </c>
      <c r="AM141">
        <f t="shared" ref="AM141:AM204" si="95">+AD141-$AO$3</f>
        <v>-3.7242628194652525</v>
      </c>
      <c r="AN141">
        <f t="shared" ref="AN141:AN204" si="96">+VLOOKUP(AM141,$AQ$3:$AR$5,2,TRUE)</f>
        <v>0</v>
      </c>
      <c r="AP141">
        <f t="shared" si="85"/>
        <v>1.55</v>
      </c>
      <c r="AQ141">
        <f>VLOOKUP(AE141,Sheet3!$K$52:$L$77,2,TRUE)</f>
        <v>1</v>
      </c>
      <c r="AR141">
        <f t="shared" si="86"/>
        <v>0</v>
      </c>
      <c r="AU141">
        <f t="shared" ref="AU141:AU204" si="97">+AI141+AK141+AR141</f>
        <v>6753.4304161014516</v>
      </c>
      <c r="AV141">
        <f t="shared" ref="AV141:AV204" si="98">+F141-AU141</f>
        <v>-13.430416101451556</v>
      </c>
      <c r="AW141">
        <f t="shared" ref="AW141:AW204" si="99">+AV141*0.25*3600/43560</f>
        <v>-0.27748793598040405</v>
      </c>
      <c r="AX141">
        <f>VLOOKUP(AD141,Sheet2!$A$6:$B$262,2,TRUE)</f>
        <v>316.05</v>
      </c>
      <c r="AY141">
        <f t="shared" ref="AY141:AY204" si="100">+AW141/AX141</f>
        <v>-8.77987457618744E-4</v>
      </c>
      <c r="AZ141">
        <f t="shared" ref="AZ141:AZ204" si="101">+AD141+AY141</f>
        <v>517.77485919307708</v>
      </c>
      <c r="BB141">
        <f t="shared" si="90"/>
        <v>1.1177324807764535</v>
      </c>
    </row>
    <row r="142" spans="4:54" x14ac:dyDescent="0.55000000000000004">
      <c r="D142">
        <f t="shared" si="87"/>
        <v>1980</v>
      </c>
      <c r="E142">
        <f t="shared" si="82"/>
        <v>33</v>
      </c>
      <c r="F142">
        <v>6740</v>
      </c>
      <c r="H142">
        <f t="shared" si="70"/>
        <v>1685</v>
      </c>
      <c r="J142">
        <f t="shared" si="71"/>
        <v>139.25619834710744</v>
      </c>
      <c r="K142">
        <f t="shared" si="72"/>
        <v>516.65712671230062</v>
      </c>
      <c r="L142">
        <f>VLOOKUP(V142, Sheet2!E$6:F$261,2,TRUE)</f>
        <v>503.65</v>
      </c>
      <c r="M142">
        <f>VLOOKUP(L142,Sheet3!A$52:B$77,2,TRUE)</f>
        <v>1</v>
      </c>
      <c r="N142">
        <f t="shared" si="73"/>
        <v>2.2571267123006464</v>
      </c>
      <c r="O142">
        <f t="shared" si="74"/>
        <v>1.8571267123006692</v>
      </c>
      <c r="P142">
        <v>0</v>
      </c>
      <c r="Q142">
        <f t="shared" si="80"/>
        <v>2.4</v>
      </c>
      <c r="R142">
        <f t="shared" si="91"/>
        <v>5981.8083077135107</v>
      </c>
      <c r="S142">
        <f t="shared" si="83"/>
        <v>2.2000000000000002</v>
      </c>
      <c r="T142">
        <f t="shared" si="88"/>
        <v>779.4944398179199</v>
      </c>
      <c r="V142">
        <f t="shared" si="75"/>
        <v>6761.3027475314302</v>
      </c>
      <c r="W142">
        <f t="shared" si="76"/>
        <v>-21.302747531430214</v>
      </c>
      <c r="X142">
        <f t="shared" si="89"/>
        <v>-0.44013941180640936</v>
      </c>
      <c r="Y142">
        <f>VLOOKUP(K142,Sheet2!$A$6:$B$262,2,TRUE)</f>
        <v>308.89999999999998</v>
      </c>
      <c r="Z142">
        <f t="shared" si="77"/>
        <v>-1.4248605108656827E-3</v>
      </c>
      <c r="AA142">
        <f t="shared" si="78"/>
        <v>516.65570185178979</v>
      </c>
      <c r="AD142">
        <f t="shared" si="92"/>
        <v>517.77485919307708</v>
      </c>
      <c r="AE142">
        <f>VLOOKUP(AU141,Sheet2!$E$6:$F$261,2,TRUE)</f>
        <v>503.65</v>
      </c>
      <c r="AF142">
        <f>VLOOKUP(AE142,Sheet3!A$52:B$77,2,TRUE)</f>
        <v>1</v>
      </c>
      <c r="AG142">
        <f t="shared" si="93"/>
        <v>1.3748591930770999</v>
      </c>
      <c r="AH142">
        <f t="shared" si="94"/>
        <v>1</v>
      </c>
      <c r="AI142">
        <f t="shared" si="79"/>
        <v>4500</v>
      </c>
      <c r="AJ142">
        <f t="shared" si="81"/>
        <v>1.9</v>
      </c>
      <c r="AK142">
        <f t="shared" si="84"/>
        <v>2251.2735710598004</v>
      </c>
      <c r="AM142">
        <f t="shared" si="95"/>
        <v>-3.7251408069229228</v>
      </c>
      <c r="AN142">
        <f t="shared" si="96"/>
        <v>0</v>
      </c>
      <c r="AP142">
        <f t="shared" si="85"/>
        <v>1.55</v>
      </c>
      <c r="AQ142">
        <f>VLOOKUP(AE142,Sheet3!$K$52:$L$77,2,TRUE)</f>
        <v>1</v>
      </c>
      <c r="AR142">
        <f t="shared" si="86"/>
        <v>0</v>
      </c>
      <c r="AU142">
        <f t="shared" si="97"/>
        <v>6751.2735710598008</v>
      </c>
      <c r="AV142">
        <f t="shared" si="98"/>
        <v>-11.273571059800815</v>
      </c>
      <c r="AW142">
        <f t="shared" si="99"/>
        <v>-0.23292502189671105</v>
      </c>
      <c r="AX142">
        <f>VLOOKUP(AD142,Sheet2!$A$6:$B$262,2,TRUE)</f>
        <v>316.05</v>
      </c>
      <c r="AY142">
        <f t="shared" si="100"/>
        <v>-7.3698788766559417E-4</v>
      </c>
      <c r="AZ142">
        <f t="shared" si="101"/>
        <v>517.77412220518943</v>
      </c>
      <c r="BB142">
        <f t="shared" si="90"/>
        <v>1.1184203533996424</v>
      </c>
    </row>
    <row r="143" spans="4:54" x14ac:dyDescent="0.55000000000000004">
      <c r="D143">
        <f t="shared" si="87"/>
        <v>1995</v>
      </c>
      <c r="E143">
        <f t="shared" si="82"/>
        <v>33.25</v>
      </c>
      <c r="F143">
        <v>6720</v>
      </c>
      <c r="H143">
        <f t="shared" si="70"/>
        <v>1680</v>
      </c>
      <c r="J143">
        <f t="shared" si="71"/>
        <v>138.84297520661158</v>
      </c>
      <c r="K143">
        <f t="shared" si="72"/>
        <v>516.65570185178979</v>
      </c>
      <c r="L143">
        <f>VLOOKUP(V143, Sheet2!E$6:F$261,2,TRUE)</f>
        <v>503.65</v>
      </c>
      <c r="M143">
        <f>VLOOKUP(L143,Sheet3!A$52:B$77,2,TRUE)</f>
        <v>1</v>
      </c>
      <c r="N143">
        <f t="shared" si="73"/>
        <v>2.2557018517898086</v>
      </c>
      <c r="O143">
        <f t="shared" si="74"/>
        <v>1.8557018517898314</v>
      </c>
      <c r="P143">
        <v>0</v>
      </c>
      <c r="Q143">
        <f t="shared" si="80"/>
        <v>2.4</v>
      </c>
      <c r="R143">
        <f t="shared" si="91"/>
        <v>5976.1449811051625</v>
      </c>
      <c r="S143">
        <f t="shared" si="83"/>
        <v>2.2000000000000002</v>
      </c>
      <c r="T143">
        <f t="shared" si="88"/>
        <v>778.59752381304361</v>
      </c>
      <c r="V143">
        <f t="shared" si="75"/>
        <v>6754.7425049182057</v>
      </c>
      <c r="W143">
        <f t="shared" si="76"/>
        <v>-34.742504918205668</v>
      </c>
      <c r="X143">
        <f t="shared" si="89"/>
        <v>-0.71782034954970386</v>
      </c>
      <c r="Y143">
        <f>VLOOKUP(K143,Sheet2!$A$6:$B$262,2,TRUE)</f>
        <v>308.89999999999998</v>
      </c>
      <c r="Z143">
        <f t="shared" si="77"/>
        <v>-2.3237952397206344E-3</v>
      </c>
      <c r="AA143">
        <f t="shared" si="78"/>
        <v>516.65337805655008</v>
      </c>
      <c r="AD143">
        <f t="shared" si="92"/>
        <v>517.77412220518943</v>
      </c>
      <c r="AE143">
        <f>VLOOKUP(AU142,Sheet2!$E$6:$F$261,2,TRUE)</f>
        <v>503.65</v>
      </c>
      <c r="AF143">
        <f>VLOOKUP(AE143,Sheet3!A$52:B$77,2,TRUE)</f>
        <v>1</v>
      </c>
      <c r="AG143">
        <f t="shared" si="93"/>
        <v>1.3741222051894511</v>
      </c>
      <c r="AH143">
        <f t="shared" si="94"/>
        <v>1</v>
      </c>
      <c r="AI143">
        <f t="shared" si="79"/>
        <v>4500</v>
      </c>
      <c r="AJ143">
        <f t="shared" si="81"/>
        <v>1.9</v>
      </c>
      <c r="AK143">
        <f t="shared" si="84"/>
        <v>2249.4636340909065</v>
      </c>
      <c r="AM143">
        <f t="shared" si="95"/>
        <v>-3.7258777948105717</v>
      </c>
      <c r="AN143">
        <f t="shared" si="96"/>
        <v>0</v>
      </c>
      <c r="AP143">
        <f t="shared" si="85"/>
        <v>1.55</v>
      </c>
      <c r="AQ143">
        <f>VLOOKUP(AE143,Sheet3!$K$52:$L$77,2,TRUE)</f>
        <v>1</v>
      </c>
      <c r="AR143">
        <f t="shared" si="86"/>
        <v>0</v>
      </c>
      <c r="AU143">
        <f t="shared" si="97"/>
        <v>6749.4636340909065</v>
      </c>
      <c r="AV143">
        <f t="shared" si="98"/>
        <v>-29.463634090906453</v>
      </c>
      <c r="AW143">
        <f t="shared" si="99"/>
        <v>-0.60875277047327381</v>
      </c>
      <c r="AX143">
        <f>VLOOKUP(AD143,Sheet2!$A$6:$B$262,2,TRUE)</f>
        <v>316.05</v>
      </c>
      <c r="AY143">
        <f t="shared" si="100"/>
        <v>-1.9261280508567436E-3</v>
      </c>
      <c r="AZ143">
        <f t="shared" si="101"/>
        <v>517.77219607713857</v>
      </c>
      <c r="BB143">
        <f t="shared" si="90"/>
        <v>1.1188180205884919</v>
      </c>
    </row>
    <row r="144" spans="4:54" x14ac:dyDescent="0.55000000000000004">
      <c r="D144">
        <f t="shared" si="87"/>
        <v>2010</v>
      </c>
      <c r="E144">
        <f t="shared" si="82"/>
        <v>33.5</v>
      </c>
      <c r="F144">
        <v>6700</v>
      </c>
      <c r="H144">
        <f t="shared" si="70"/>
        <v>1675</v>
      </c>
      <c r="J144">
        <f t="shared" si="71"/>
        <v>138.4297520661157</v>
      </c>
      <c r="K144">
        <f t="shared" si="72"/>
        <v>516.65337805655008</v>
      </c>
      <c r="L144">
        <f>VLOOKUP(V144, Sheet2!E$6:F$261,2,TRUE)</f>
        <v>503.65</v>
      </c>
      <c r="M144">
        <f>VLOOKUP(L144,Sheet3!A$52:B$77,2,TRUE)</f>
        <v>1</v>
      </c>
      <c r="N144">
        <f t="shared" si="73"/>
        <v>2.2533780565501047</v>
      </c>
      <c r="O144">
        <f t="shared" si="74"/>
        <v>1.8533780565501274</v>
      </c>
      <c r="P144">
        <v>0</v>
      </c>
      <c r="Q144">
        <f t="shared" si="80"/>
        <v>2.4</v>
      </c>
      <c r="R144">
        <f t="shared" si="91"/>
        <v>5966.9125375571739</v>
      </c>
      <c r="S144">
        <f t="shared" si="83"/>
        <v>2.2000000000000002</v>
      </c>
      <c r="T144">
        <f t="shared" si="88"/>
        <v>777.13548829512877</v>
      </c>
      <c r="V144">
        <f t="shared" si="75"/>
        <v>6744.048025852303</v>
      </c>
      <c r="W144">
        <f t="shared" si="76"/>
        <v>-44.048025852302999</v>
      </c>
      <c r="X144">
        <f t="shared" si="89"/>
        <v>-0.91008317876659084</v>
      </c>
      <c r="Y144">
        <f>VLOOKUP(K144,Sheet2!$A$6:$B$262,2,TRUE)</f>
        <v>308.89999999999998</v>
      </c>
      <c r="Z144">
        <f t="shared" si="77"/>
        <v>-2.9462064705943376E-3</v>
      </c>
      <c r="AA144">
        <f t="shared" si="78"/>
        <v>516.65043185007949</v>
      </c>
      <c r="AD144">
        <f t="shared" si="92"/>
        <v>517.77219607713857</v>
      </c>
      <c r="AE144">
        <f>VLOOKUP(AU143,Sheet2!$E$6:$F$261,2,TRUE)</f>
        <v>503.65</v>
      </c>
      <c r="AF144">
        <f>VLOOKUP(AE144,Sheet3!A$52:B$77,2,TRUE)</f>
        <v>1</v>
      </c>
      <c r="AG144">
        <f t="shared" si="93"/>
        <v>1.3721960771385966</v>
      </c>
      <c r="AH144">
        <f t="shared" si="94"/>
        <v>1</v>
      </c>
      <c r="AI144">
        <f t="shared" si="79"/>
        <v>4500</v>
      </c>
      <c r="AJ144">
        <f t="shared" si="81"/>
        <v>1.9</v>
      </c>
      <c r="AK144">
        <f t="shared" si="84"/>
        <v>2244.7356306663696</v>
      </c>
      <c r="AM144">
        <f t="shared" si="95"/>
        <v>-3.7278039228614261</v>
      </c>
      <c r="AN144">
        <f t="shared" si="96"/>
        <v>0</v>
      </c>
      <c r="AP144">
        <f t="shared" si="85"/>
        <v>1.55</v>
      </c>
      <c r="AQ144">
        <f>VLOOKUP(AE144,Sheet3!$K$52:$L$77,2,TRUE)</f>
        <v>1</v>
      </c>
      <c r="AR144">
        <f t="shared" si="86"/>
        <v>0</v>
      </c>
      <c r="AU144">
        <f t="shared" si="97"/>
        <v>6744.7356306663696</v>
      </c>
      <c r="AV144">
        <f t="shared" si="98"/>
        <v>-44.735630666369616</v>
      </c>
      <c r="AW144">
        <f t="shared" si="99"/>
        <v>-0.92428988980102511</v>
      </c>
      <c r="AX144">
        <f>VLOOKUP(AD144,Sheet2!$A$6:$B$262,2,TRUE)</f>
        <v>316.05</v>
      </c>
      <c r="AY144">
        <f t="shared" si="100"/>
        <v>-2.9245052675242055E-3</v>
      </c>
      <c r="AZ144">
        <f t="shared" si="101"/>
        <v>517.76927157187106</v>
      </c>
      <c r="BB144">
        <f t="shared" si="90"/>
        <v>1.1188397217915735</v>
      </c>
    </row>
    <row r="145" spans="4:54" x14ac:dyDescent="0.55000000000000004">
      <c r="D145">
        <f t="shared" si="87"/>
        <v>2025</v>
      </c>
      <c r="E145">
        <f t="shared" si="82"/>
        <v>33.75</v>
      </c>
      <c r="F145">
        <v>6660</v>
      </c>
      <c r="H145">
        <f t="shared" si="70"/>
        <v>1665</v>
      </c>
      <c r="J145">
        <f t="shared" si="71"/>
        <v>137.60330578512398</v>
      </c>
      <c r="K145">
        <f t="shared" si="72"/>
        <v>516.65043185007949</v>
      </c>
      <c r="L145">
        <f>VLOOKUP(V145, Sheet2!E$6:F$261,2,TRUE)</f>
        <v>503.65</v>
      </c>
      <c r="M145">
        <f>VLOOKUP(L145,Sheet3!A$52:B$77,2,TRUE)</f>
        <v>1</v>
      </c>
      <c r="N145">
        <f t="shared" si="73"/>
        <v>2.250431850079508</v>
      </c>
      <c r="O145">
        <f t="shared" si="74"/>
        <v>1.8504318500795307</v>
      </c>
      <c r="P145">
        <v>0</v>
      </c>
      <c r="Q145">
        <f t="shared" si="80"/>
        <v>2.4</v>
      </c>
      <c r="R145">
        <f t="shared" si="91"/>
        <v>5955.2140952070067</v>
      </c>
      <c r="S145">
        <f t="shared" si="83"/>
        <v>2.2000000000000002</v>
      </c>
      <c r="T145">
        <f t="shared" si="88"/>
        <v>775.28317480452324</v>
      </c>
      <c r="V145">
        <f t="shared" si="75"/>
        <v>6730.4972700115304</v>
      </c>
      <c r="W145">
        <f t="shared" si="76"/>
        <v>-70.497270011530418</v>
      </c>
      <c r="X145">
        <f t="shared" si="89"/>
        <v>-1.456555165527488</v>
      </c>
      <c r="Y145">
        <f>VLOOKUP(K145,Sheet2!$A$6:$B$262,2,TRUE)</f>
        <v>308.89999999999998</v>
      </c>
      <c r="Z145">
        <f t="shared" si="77"/>
        <v>-4.7152967482275432E-3</v>
      </c>
      <c r="AA145">
        <f t="shared" si="78"/>
        <v>516.64571655333123</v>
      </c>
      <c r="AD145">
        <f t="shared" si="92"/>
        <v>517.76927157187106</v>
      </c>
      <c r="AE145">
        <f>VLOOKUP(AU144,Sheet2!$E$6:$F$261,2,TRUE)</f>
        <v>503.65</v>
      </c>
      <c r="AF145">
        <f>VLOOKUP(AE145,Sheet3!A$52:B$77,2,TRUE)</f>
        <v>1</v>
      </c>
      <c r="AG145">
        <f t="shared" si="93"/>
        <v>1.3692715718710815</v>
      </c>
      <c r="AH145">
        <f t="shared" si="94"/>
        <v>1</v>
      </c>
      <c r="AI145">
        <f t="shared" si="79"/>
        <v>4500</v>
      </c>
      <c r="AJ145">
        <f t="shared" si="81"/>
        <v>1.9</v>
      </c>
      <c r="AK145">
        <f t="shared" si="84"/>
        <v>2237.56328600189</v>
      </c>
      <c r="AM145">
        <f t="shared" si="95"/>
        <v>-3.7307284281289412</v>
      </c>
      <c r="AN145">
        <f t="shared" si="96"/>
        <v>0</v>
      </c>
      <c r="AP145">
        <f t="shared" si="85"/>
        <v>1.55</v>
      </c>
      <c r="AQ145">
        <f>VLOOKUP(AE145,Sheet3!$K$52:$L$77,2,TRUE)</f>
        <v>1</v>
      </c>
      <c r="AR145">
        <f t="shared" si="86"/>
        <v>0</v>
      </c>
      <c r="AU145">
        <f t="shared" si="97"/>
        <v>6737.5632860018904</v>
      </c>
      <c r="AV145">
        <f t="shared" si="98"/>
        <v>-77.563286001890447</v>
      </c>
      <c r="AW145">
        <f t="shared" si="99"/>
        <v>-1.6025472314440172</v>
      </c>
      <c r="AX145">
        <f>VLOOKUP(AD145,Sheet2!$A$6:$B$262,2,TRUE)</f>
        <v>316.05</v>
      </c>
      <c r="AY145">
        <f t="shared" si="100"/>
        <v>-5.0705496960734607E-3</v>
      </c>
      <c r="AZ145">
        <f t="shared" si="101"/>
        <v>517.76420102217503</v>
      </c>
      <c r="BB145">
        <f t="shared" si="90"/>
        <v>1.1184844688438034</v>
      </c>
    </row>
    <row r="146" spans="4:54" x14ac:dyDescent="0.55000000000000004">
      <c r="D146">
        <f t="shared" si="87"/>
        <v>2040</v>
      </c>
      <c r="E146">
        <f t="shared" si="82"/>
        <v>34</v>
      </c>
      <c r="F146">
        <v>6640</v>
      </c>
      <c r="H146">
        <f t="shared" si="70"/>
        <v>1660</v>
      </c>
      <c r="J146">
        <f t="shared" si="71"/>
        <v>137.19008264462809</v>
      </c>
      <c r="K146">
        <f t="shared" si="72"/>
        <v>516.64571655333123</v>
      </c>
      <c r="L146">
        <f>VLOOKUP(V146, Sheet2!E$6:F$261,2,TRUE)</f>
        <v>503.65</v>
      </c>
      <c r="M146">
        <f>VLOOKUP(L146,Sheet3!A$52:B$77,2,TRUE)</f>
        <v>1</v>
      </c>
      <c r="N146">
        <f t="shared" si="73"/>
        <v>2.2457165533312491</v>
      </c>
      <c r="O146">
        <f t="shared" si="74"/>
        <v>1.8457165533312718</v>
      </c>
      <c r="P146">
        <v>0</v>
      </c>
      <c r="Q146">
        <f t="shared" si="80"/>
        <v>2.4</v>
      </c>
      <c r="R146">
        <f t="shared" si="91"/>
        <v>5936.5070941715876</v>
      </c>
      <c r="S146">
        <f t="shared" si="83"/>
        <v>2.2000000000000002</v>
      </c>
      <c r="T146">
        <f t="shared" si="88"/>
        <v>772.32168202717583</v>
      </c>
      <c r="V146">
        <f t="shared" si="75"/>
        <v>6708.8287761987631</v>
      </c>
      <c r="W146">
        <f t="shared" si="76"/>
        <v>-68.82877619876308</v>
      </c>
      <c r="X146">
        <f t="shared" si="89"/>
        <v>-1.4220821528670058</v>
      </c>
      <c r="Y146">
        <f>VLOOKUP(K146,Sheet2!$A$6:$B$262,2,TRUE)</f>
        <v>308.89999999999998</v>
      </c>
      <c r="Z146">
        <f t="shared" si="77"/>
        <v>-4.6036974841923142E-3</v>
      </c>
      <c r="AA146">
        <f t="shared" si="78"/>
        <v>516.64111285584704</v>
      </c>
      <c r="AD146">
        <f t="shared" si="92"/>
        <v>517.76420102217503</v>
      </c>
      <c r="AE146">
        <f>VLOOKUP(AU145,Sheet2!$E$6:$F$261,2,TRUE)</f>
        <v>503.65</v>
      </c>
      <c r="AF146">
        <f>VLOOKUP(AE146,Sheet3!A$52:B$77,2,TRUE)</f>
        <v>1</v>
      </c>
      <c r="AG146">
        <f t="shared" si="93"/>
        <v>1.3642010221750525</v>
      </c>
      <c r="AH146">
        <f t="shared" si="94"/>
        <v>1</v>
      </c>
      <c r="AI146">
        <f t="shared" si="79"/>
        <v>4500</v>
      </c>
      <c r="AJ146">
        <f t="shared" si="81"/>
        <v>1.9</v>
      </c>
      <c r="AK146">
        <f t="shared" si="84"/>
        <v>2225.1459182157187</v>
      </c>
      <c r="AM146">
        <f t="shared" si="95"/>
        <v>-3.7357989778249703</v>
      </c>
      <c r="AN146">
        <f t="shared" si="96"/>
        <v>0</v>
      </c>
      <c r="AP146">
        <f t="shared" si="85"/>
        <v>1.55</v>
      </c>
      <c r="AQ146">
        <f>VLOOKUP(AE146,Sheet3!$K$52:$L$77,2,TRUE)</f>
        <v>1</v>
      </c>
      <c r="AR146">
        <f t="shared" si="86"/>
        <v>0</v>
      </c>
      <c r="AU146">
        <f t="shared" si="97"/>
        <v>6725.1459182157187</v>
      </c>
      <c r="AV146">
        <f t="shared" si="98"/>
        <v>-85.145918215718666</v>
      </c>
      <c r="AW146">
        <f t="shared" si="99"/>
        <v>-1.7592131862751792</v>
      </c>
      <c r="AX146">
        <f>VLOOKUP(AD146,Sheet2!$A$6:$B$262,2,TRUE)</f>
        <v>316.05</v>
      </c>
      <c r="AY146">
        <f t="shared" si="100"/>
        <v>-5.566249600617558E-3</v>
      </c>
      <c r="AZ146">
        <f t="shared" si="101"/>
        <v>517.7586347725744</v>
      </c>
      <c r="BB146">
        <f t="shared" si="90"/>
        <v>1.1175219167273553</v>
      </c>
    </row>
    <row r="147" spans="4:54" x14ac:dyDescent="0.55000000000000004">
      <c r="D147">
        <f t="shared" si="87"/>
        <v>2055</v>
      </c>
      <c r="E147">
        <f t="shared" si="82"/>
        <v>34.25</v>
      </c>
      <c r="F147">
        <v>6620</v>
      </c>
      <c r="H147">
        <f t="shared" si="70"/>
        <v>1655</v>
      </c>
      <c r="J147">
        <f t="shared" si="71"/>
        <v>136.77685950413223</v>
      </c>
      <c r="K147">
        <f t="shared" si="72"/>
        <v>516.64111285584704</v>
      </c>
      <c r="L147">
        <f>VLOOKUP(V147, Sheet2!E$6:F$261,2,TRUE)</f>
        <v>503.65</v>
      </c>
      <c r="M147">
        <f>VLOOKUP(L147,Sheet3!A$52:B$77,2,TRUE)</f>
        <v>1</v>
      </c>
      <c r="N147">
        <f t="shared" si="73"/>
        <v>2.2411128558470637</v>
      </c>
      <c r="O147">
        <f t="shared" si="74"/>
        <v>1.8411128558470864</v>
      </c>
      <c r="P147">
        <v>0</v>
      </c>
      <c r="Q147">
        <f t="shared" si="80"/>
        <v>2.4</v>
      </c>
      <c r="R147">
        <f t="shared" si="91"/>
        <v>5918.261778587419</v>
      </c>
      <c r="S147">
        <f t="shared" si="83"/>
        <v>2.2000000000000002</v>
      </c>
      <c r="T147">
        <f t="shared" si="88"/>
        <v>769.433927663232</v>
      </c>
      <c r="V147">
        <f t="shared" si="75"/>
        <v>6687.6957062506508</v>
      </c>
      <c r="W147">
        <f t="shared" si="76"/>
        <v>-67.695706250650801</v>
      </c>
      <c r="X147">
        <f t="shared" si="89"/>
        <v>-1.3986716167489837</v>
      </c>
      <c r="Y147">
        <f>VLOOKUP(K147,Sheet2!$A$6:$B$262,2,TRUE)</f>
        <v>308.89999999999998</v>
      </c>
      <c r="Z147">
        <f t="shared" si="77"/>
        <v>-4.5279107049173966E-3</v>
      </c>
      <c r="AA147">
        <f t="shared" si="78"/>
        <v>516.63658494514209</v>
      </c>
      <c r="AD147">
        <f t="shared" si="92"/>
        <v>517.7586347725744</v>
      </c>
      <c r="AE147">
        <f>VLOOKUP(AU146,Sheet2!$E$6:$F$261,2,TRUE)</f>
        <v>503.65</v>
      </c>
      <c r="AF147">
        <f>VLOOKUP(AE147,Sheet3!A$52:B$77,2,TRUE)</f>
        <v>1</v>
      </c>
      <c r="AG147">
        <f t="shared" si="93"/>
        <v>1.358634772574419</v>
      </c>
      <c r="AH147">
        <f t="shared" si="94"/>
        <v>1</v>
      </c>
      <c r="AI147">
        <f t="shared" si="79"/>
        <v>4500</v>
      </c>
      <c r="AJ147">
        <f t="shared" si="81"/>
        <v>1.9</v>
      </c>
      <c r="AK147">
        <f t="shared" si="84"/>
        <v>2211.541169386514</v>
      </c>
      <c r="AM147">
        <f t="shared" si="95"/>
        <v>-3.7413652274256037</v>
      </c>
      <c r="AN147">
        <f t="shared" si="96"/>
        <v>0</v>
      </c>
      <c r="AP147">
        <f t="shared" si="85"/>
        <v>1.55</v>
      </c>
      <c r="AQ147">
        <f>VLOOKUP(AE147,Sheet3!$K$52:$L$77,2,TRUE)</f>
        <v>1</v>
      </c>
      <c r="AR147">
        <f t="shared" si="86"/>
        <v>0</v>
      </c>
      <c r="AU147">
        <f t="shared" si="97"/>
        <v>6711.5411693865135</v>
      </c>
      <c r="AV147">
        <f t="shared" si="98"/>
        <v>-91.541169386513502</v>
      </c>
      <c r="AW147">
        <f t="shared" si="99"/>
        <v>-1.8913464749279649</v>
      </c>
      <c r="AX147">
        <f>VLOOKUP(AD147,Sheet2!$A$6:$B$262,2,TRUE)</f>
        <v>316.05</v>
      </c>
      <c r="AY147">
        <f t="shared" si="100"/>
        <v>-5.9843267676885454E-3</v>
      </c>
      <c r="AZ147">
        <f t="shared" si="101"/>
        <v>517.75265044580669</v>
      </c>
      <c r="BB147">
        <f t="shared" si="90"/>
        <v>1.1160655006646039</v>
      </c>
    </row>
    <row r="148" spans="4:54" x14ac:dyDescent="0.55000000000000004">
      <c r="D148">
        <f t="shared" si="87"/>
        <v>2070</v>
      </c>
      <c r="E148">
        <f t="shared" si="82"/>
        <v>34.5</v>
      </c>
      <c r="F148">
        <v>6600</v>
      </c>
      <c r="H148">
        <f t="shared" si="70"/>
        <v>1650</v>
      </c>
      <c r="J148">
        <f t="shared" si="71"/>
        <v>136.36363636363637</v>
      </c>
      <c r="K148">
        <f t="shared" si="72"/>
        <v>516.63658494514209</v>
      </c>
      <c r="L148">
        <f>VLOOKUP(V148, Sheet2!E$6:F$261,2,TRUE)</f>
        <v>503.65</v>
      </c>
      <c r="M148">
        <f>VLOOKUP(L148,Sheet3!A$52:B$77,2,TRUE)</f>
        <v>1</v>
      </c>
      <c r="N148">
        <f t="shared" si="73"/>
        <v>2.2365849451421127</v>
      </c>
      <c r="O148">
        <f t="shared" si="74"/>
        <v>1.8365849451421354</v>
      </c>
      <c r="P148">
        <v>0</v>
      </c>
      <c r="Q148">
        <f t="shared" si="80"/>
        <v>2.4</v>
      </c>
      <c r="R148">
        <f t="shared" si="91"/>
        <v>5900.3350903008213</v>
      </c>
      <c r="S148">
        <f t="shared" si="83"/>
        <v>2.2000000000000002</v>
      </c>
      <c r="T148">
        <f t="shared" si="88"/>
        <v>766.59723148305068</v>
      </c>
      <c r="V148">
        <f t="shared" si="75"/>
        <v>6666.9323217838719</v>
      </c>
      <c r="W148">
        <f t="shared" si="76"/>
        <v>-66.932321783871885</v>
      </c>
      <c r="X148">
        <f t="shared" si="89"/>
        <v>-1.3828992104105762</v>
      </c>
      <c r="Y148">
        <f>VLOOKUP(K148,Sheet2!$A$6:$B$262,2,TRUE)</f>
        <v>308.89999999999998</v>
      </c>
      <c r="Z148">
        <f t="shared" si="77"/>
        <v>-4.4768507944660937E-3</v>
      </c>
      <c r="AA148">
        <f t="shared" si="78"/>
        <v>516.63210809434759</v>
      </c>
      <c r="AD148">
        <f t="shared" si="92"/>
        <v>517.75265044580669</v>
      </c>
      <c r="AE148">
        <f>VLOOKUP(AU147,Sheet2!$E$6:$F$261,2,TRUE)</f>
        <v>503.65</v>
      </c>
      <c r="AF148">
        <f>VLOOKUP(AE148,Sheet3!A$52:B$77,2,TRUE)</f>
        <v>1</v>
      </c>
      <c r="AG148">
        <f t="shared" si="93"/>
        <v>1.3526504458067166</v>
      </c>
      <c r="AH148">
        <f t="shared" si="94"/>
        <v>1</v>
      </c>
      <c r="AI148">
        <f t="shared" si="79"/>
        <v>4500</v>
      </c>
      <c r="AJ148">
        <f t="shared" si="81"/>
        <v>1.9</v>
      </c>
      <c r="AK148">
        <f t="shared" si="84"/>
        <v>2196.945634478443</v>
      </c>
      <c r="AM148">
        <f t="shared" si="95"/>
        <v>-3.7473495541933062</v>
      </c>
      <c r="AN148">
        <f t="shared" si="96"/>
        <v>0</v>
      </c>
      <c r="AP148">
        <f t="shared" si="85"/>
        <v>1.55</v>
      </c>
      <c r="AQ148">
        <f>VLOOKUP(AE148,Sheet3!$K$52:$L$77,2,TRUE)</f>
        <v>1</v>
      </c>
      <c r="AR148">
        <f t="shared" si="86"/>
        <v>0</v>
      </c>
      <c r="AU148">
        <f t="shared" si="97"/>
        <v>6696.945634478443</v>
      </c>
      <c r="AV148">
        <f t="shared" si="98"/>
        <v>-96.945634478443026</v>
      </c>
      <c r="AW148">
        <f t="shared" si="99"/>
        <v>-2.0030089768273349</v>
      </c>
      <c r="AX148">
        <f>VLOOKUP(AD148,Sheet2!$A$6:$B$262,2,TRUE)</f>
        <v>316.05</v>
      </c>
      <c r="AY148">
        <f t="shared" si="100"/>
        <v>-6.3376332125528708E-3</v>
      </c>
      <c r="AZ148">
        <f t="shared" si="101"/>
        <v>517.74631281259417</v>
      </c>
      <c r="BB148">
        <f t="shared" si="90"/>
        <v>1.1142047182465831</v>
      </c>
    </row>
    <row r="149" spans="4:54" x14ac:dyDescent="0.55000000000000004">
      <c r="D149">
        <f t="shared" si="87"/>
        <v>2085</v>
      </c>
      <c r="E149">
        <f t="shared" si="82"/>
        <v>34.75</v>
      </c>
      <c r="F149">
        <v>6560</v>
      </c>
      <c r="H149">
        <f t="shared" si="70"/>
        <v>1640</v>
      </c>
      <c r="J149">
        <f t="shared" si="71"/>
        <v>135.53719008264463</v>
      </c>
      <c r="K149">
        <f t="shared" si="72"/>
        <v>516.63210809434759</v>
      </c>
      <c r="L149">
        <f>VLOOKUP(V149, Sheet2!E$6:F$261,2,TRUE)</f>
        <v>503.65</v>
      </c>
      <c r="M149">
        <f>VLOOKUP(L149,Sheet3!A$52:B$77,2,TRUE)</f>
        <v>1</v>
      </c>
      <c r="N149">
        <f t="shared" si="73"/>
        <v>2.232108094347609</v>
      </c>
      <c r="O149">
        <f t="shared" si="74"/>
        <v>1.8321080943476318</v>
      </c>
      <c r="P149">
        <v>0</v>
      </c>
      <c r="Q149">
        <f t="shared" si="80"/>
        <v>2.4</v>
      </c>
      <c r="R149">
        <f t="shared" si="91"/>
        <v>5882.6283871731293</v>
      </c>
      <c r="S149">
        <f t="shared" si="83"/>
        <v>2.2000000000000002</v>
      </c>
      <c r="T149">
        <f t="shared" si="88"/>
        <v>763.79595962051405</v>
      </c>
      <c r="V149">
        <f t="shared" si="75"/>
        <v>6646.4243467936431</v>
      </c>
      <c r="W149">
        <f t="shared" si="76"/>
        <v>-86.424346793643053</v>
      </c>
      <c r="X149">
        <f t="shared" si="89"/>
        <v>-1.785626999868658</v>
      </c>
      <c r="Y149">
        <f>VLOOKUP(K149,Sheet2!$A$6:$B$262,2,TRUE)</f>
        <v>308.89999999999998</v>
      </c>
      <c r="Z149">
        <f t="shared" si="77"/>
        <v>-5.7805988988949763E-3</v>
      </c>
      <c r="AA149">
        <f t="shared" si="78"/>
        <v>516.62632749544866</v>
      </c>
      <c r="AD149">
        <f t="shared" si="92"/>
        <v>517.74631281259417</v>
      </c>
      <c r="AE149">
        <f>VLOOKUP(AU148,Sheet2!$E$6:$F$261,2,TRUE)</f>
        <v>503.65</v>
      </c>
      <c r="AF149">
        <f>VLOOKUP(AE149,Sheet3!A$52:B$77,2,TRUE)</f>
        <v>1</v>
      </c>
      <c r="AG149">
        <f t="shared" si="93"/>
        <v>1.3463128125941921</v>
      </c>
      <c r="AH149">
        <f t="shared" si="94"/>
        <v>1</v>
      </c>
      <c r="AI149">
        <f t="shared" si="79"/>
        <v>4500</v>
      </c>
      <c r="AJ149">
        <f t="shared" si="81"/>
        <v>1.9</v>
      </c>
      <c r="AK149">
        <f t="shared" si="84"/>
        <v>2181.5235638154691</v>
      </c>
      <c r="AM149">
        <f t="shared" si="95"/>
        <v>-3.7536871874058306</v>
      </c>
      <c r="AN149">
        <f t="shared" si="96"/>
        <v>0</v>
      </c>
      <c r="AP149">
        <f t="shared" si="85"/>
        <v>1.55</v>
      </c>
      <c r="AQ149">
        <f>VLOOKUP(AE149,Sheet3!$K$52:$L$77,2,TRUE)</f>
        <v>1</v>
      </c>
      <c r="AR149">
        <f t="shared" si="86"/>
        <v>0</v>
      </c>
      <c r="AU149">
        <f t="shared" si="97"/>
        <v>6681.5235638154691</v>
      </c>
      <c r="AV149">
        <f t="shared" si="98"/>
        <v>-121.52356381546906</v>
      </c>
      <c r="AW149">
        <f t="shared" si="99"/>
        <v>-2.5108174342039065</v>
      </c>
      <c r="AX149">
        <f>VLOOKUP(AD149,Sheet2!$A$6:$B$262,2,TRUE)</f>
        <v>316.05</v>
      </c>
      <c r="AY149">
        <f t="shared" si="100"/>
        <v>-7.944367771567493E-3</v>
      </c>
      <c r="AZ149">
        <f t="shared" si="101"/>
        <v>517.73836844482264</v>
      </c>
      <c r="BB149">
        <f t="shared" si="90"/>
        <v>1.1120409493739771</v>
      </c>
    </row>
    <row r="150" spans="4:54" x14ac:dyDescent="0.55000000000000004">
      <c r="D150">
        <f t="shared" si="87"/>
        <v>2100</v>
      </c>
      <c r="E150">
        <f t="shared" si="82"/>
        <v>35</v>
      </c>
      <c r="F150">
        <v>6500</v>
      </c>
      <c r="H150">
        <f t="shared" si="70"/>
        <v>1625</v>
      </c>
      <c r="J150">
        <f t="shared" si="71"/>
        <v>134.29752066115702</v>
      </c>
      <c r="K150">
        <f t="shared" si="72"/>
        <v>516.62632749544866</v>
      </c>
      <c r="L150">
        <f>VLOOKUP(V150, Sheet2!E$6:F$261,2,TRUE)</f>
        <v>503.65</v>
      </c>
      <c r="M150">
        <f>VLOOKUP(L150,Sheet3!A$52:B$77,2,TRUE)</f>
        <v>1</v>
      </c>
      <c r="N150">
        <f t="shared" si="73"/>
        <v>2.226327495448686</v>
      </c>
      <c r="O150">
        <f t="shared" si="74"/>
        <v>1.8263274954487088</v>
      </c>
      <c r="P150">
        <v>0</v>
      </c>
      <c r="Q150">
        <f t="shared" si="80"/>
        <v>2.4</v>
      </c>
      <c r="R150">
        <f t="shared" si="91"/>
        <v>5859.7913953783091</v>
      </c>
      <c r="S150">
        <f t="shared" si="83"/>
        <v>2.2000000000000002</v>
      </c>
      <c r="T150">
        <f t="shared" si="88"/>
        <v>760.18396183805294</v>
      </c>
      <c r="V150">
        <f t="shared" si="75"/>
        <v>6619.9753572163618</v>
      </c>
      <c r="W150">
        <f t="shared" si="76"/>
        <v>-119.97535721636177</v>
      </c>
      <c r="X150">
        <f t="shared" si="89"/>
        <v>-2.4788296945529291</v>
      </c>
      <c r="Y150">
        <f>VLOOKUP(K150,Sheet2!$A$6:$B$262,2,TRUE)</f>
        <v>308.89999999999998</v>
      </c>
      <c r="Z150">
        <f t="shared" si="77"/>
        <v>-8.0246995615180627E-3</v>
      </c>
      <c r="AA150">
        <f t="shared" si="78"/>
        <v>516.61830279588719</v>
      </c>
      <c r="AD150">
        <f t="shared" si="92"/>
        <v>517.73836844482264</v>
      </c>
      <c r="AE150">
        <f>VLOOKUP(AU149,Sheet2!$E$6:$F$261,2,TRUE)</f>
        <v>503.65</v>
      </c>
      <c r="AF150">
        <f>VLOOKUP(AE150,Sheet3!A$52:B$77,2,TRUE)</f>
        <v>1</v>
      </c>
      <c r="AG150">
        <f t="shared" si="93"/>
        <v>1.3383684448226632</v>
      </c>
      <c r="AH150">
        <f t="shared" si="94"/>
        <v>1</v>
      </c>
      <c r="AI150">
        <f t="shared" si="79"/>
        <v>4500</v>
      </c>
      <c r="AJ150">
        <f t="shared" si="81"/>
        <v>1.9</v>
      </c>
      <c r="AK150">
        <f t="shared" si="84"/>
        <v>2162.2428659503407</v>
      </c>
      <c r="AM150">
        <f t="shared" si="95"/>
        <v>-3.7616315551773596</v>
      </c>
      <c r="AN150">
        <f t="shared" si="96"/>
        <v>0</v>
      </c>
      <c r="AP150">
        <f t="shared" si="85"/>
        <v>1.55</v>
      </c>
      <c r="AQ150">
        <f>VLOOKUP(AE150,Sheet3!$K$52:$L$77,2,TRUE)</f>
        <v>1</v>
      </c>
      <c r="AR150">
        <f t="shared" si="86"/>
        <v>0</v>
      </c>
      <c r="AU150">
        <f t="shared" si="97"/>
        <v>6662.2428659503403</v>
      </c>
      <c r="AV150">
        <f t="shared" si="98"/>
        <v>-162.24286595034027</v>
      </c>
      <c r="AW150">
        <f t="shared" si="99"/>
        <v>-3.3521253295524853</v>
      </c>
      <c r="AX150">
        <f>VLOOKUP(AD150,Sheet2!$A$6:$B$262,2,TRUE)</f>
        <v>316.05</v>
      </c>
      <c r="AY150">
        <f t="shared" si="100"/>
        <v>-1.0606313335081427E-2</v>
      </c>
      <c r="AZ150">
        <f t="shared" si="101"/>
        <v>517.72776213148757</v>
      </c>
      <c r="BB150">
        <f t="shared" si="90"/>
        <v>1.109459335600377</v>
      </c>
    </row>
    <row r="151" spans="4:54" x14ac:dyDescent="0.55000000000000004">
      <c r="D151">
        <f t="shared" si="87"/>
        <v>2115</v>
      </c>
      <c r="E151">
        <f t="shared" si="82"/>
        <v>35.25</v>
      </c>
      <c r="F151">
        <v>6350</v>
      </c>
      <c r="H151">
        <f t="shared" si="70"/>
        <v>1587.5</v>
      </c>
      <c r="J151">
        <f t="shared" si="71"/>
        <v>131.19834710743802</v>
      </c>
      <c r="K151">
        <f t="shared" si="72"/>
        <v>516.61830279588719</v>
      </c>
      <c r="L151">
        <f>VLOOKUP(V151, Sheet2!E$6:F$261,2,TRUE)</f>
        <v>503.65</v>
      </c>
      <c r="M151">
        <f>VLOOKUP(L151,Sheet3!A$52:B$77,2,TRUE)</f>
        <v>1</v>
      </c>
      <c r="N151">
        <f t="shared" si="73"/>
        <v>2.2183027958872117</v>
      </c>
      <c r="O151">
        <f t="shared" si="74"/>
        <v>1.8183027958872344</v>
      </c>
      <c r="P151">
        <v>0</v>
      </c>
      <c r="Q151">
        <f t="shared" si="80"/>
        <v>2.4</v>
      </c>
      <c r="R151">
        <f t="shared" si="91"/>
        <v>5828.1379210551549</v>
      </c>
      <c r="S151">
        <f t="shared" si="83"/>
        <v>2.2000000000000002</v>
      </c>
      <c r="T151">
        <f t="shared" si="88"/>
        <v>755.17921156523471</v>
      </c>
      <c r="V151">
        <f t="shared" si="75"/>
        <v>6583.3171326203901</v>
      </c>
      <c r="W151">
        <f t="shared" si="76"/>
        <v>-233.31713262039011</v>
      </c>
      <c r="X151">
        <f t="shared" si="89"/>
        <v>-4.820601913644424</v>
      </c>
      <c r="Y151">
        <f>VLOOKUP(K151,Sheet2!$A$6:$B$262,2,TRUE)</f>
        <v>308.89999999999998</v>
      </c>
      <c r="Z151">
        <f t="shared" si="77"/>
        <v>-1.5605703831804546E-2</v>
      </c>
      <c r="AA151">
        <f t="shared" si="78"/>
        <v>516.60269709205534</v>
      </c>
      <c r="AD151">
        <f t="shared" si="92"/>
        <v>517.72776213148757</v>
      </c>
      <c r="AE151">
        <f>VLOOKUP(AU150,Sheet2!$E$6:$F$261,2,TRUE)</f>
        <v>503.65</v>
      </c>
      <c r="AF151">
        <f>VLOOKUP(AE151,Sheet3!A$52:B$77,2,TRUE)</f>
        <v>1</v>
      </c>
      <c r="AG151">
        <f t="shared" si="93"/>
        <v>1.3277621314875887</v>
      </c>
      <c r="AH151">
        <f t="shared" si="94"/>
        <v>1</v>
      </c>
      <c r="AI151">
        <f t="shared" si="79"/>
        <v>4500</v>
      </c>
      <c r="AJ151">
        <f t="shared" si="81"/>
        <v>1.9</v>
      </c>
      <c r="AK151">
        <f t="shared" si="84"/>
        <v>2136.5908160709723</v>
      </c>
      <c r="AM151">
        <f t="shared" si="95"/>
        <v>-3.772237868512434</v>
      </c>
      <c r="AN151">
        <f t="shared" si="96"/>
        <v>0</v>
      </c>
      <c r="AP151">
        <f t="shared" si="85"/>
        <v>1.55</v>
      </c>
      <c r="AQ151">
        <f>VLOOKUP(AE151,Sheet3!$K$52:$L$77,2,TRUE)</f>
        <v>1</v>
      </c>
      <c r="AR151">
        <f t="shared" si="86"/>
        <v>0</v>
      </c>
      <c r="AU151">
        <f t="shared" si="97"/>
        <v>6636.5908160709723</v>
      </c>
      <c r="AV151">
        <f t="shared" si="98"/>
        <v>-286.59081607097232</v>
      </c>
      <c r="AW151">
        <f t="shared" si="99"/>
        <v>-5.92129785270604</v>
      </c>
      <c r="AX151">
        <f>VLOOKUP(AD151,Sheet2!$A$6:$B$262,2,TRUE)</f>
        <v>316.05</v>
      </c>
      <c r="AY151">
        <f t="shared" si="100"/>
        <v>-1.8735319894656034E-2</v>
      </c>
      <c r="AZ151">
        <f t="shared" si="101"/>
        <v>517.70902681159293</v>
      </c>
      <c r="BB151">
        <f t="shared" si="90"/>
        <v>1.1063297195375981</v>
      </c>
    </row>
    <row r="152" spans="4:54" x14ac:dyDescent="0.55000000000000004">
      <c r="D152">
        <f t="shared" si="87"/>
        <v>2130</v>
      </c>
      <c r="E152">
        <f t="shared" si="82"/>
        <v>35.5</v>
      </c>
      <c r="F152">
        <v>6230</v>
      </c>
      <c r="H152">
        <f t="shared" si="70"/>
        <v>1557.5</v>
      </c>
      <c r="J152">
        <f t="shared" si="71"/>
        <v>128.71900826446281</v>
      </c>
      <c r="K152">
        <f t="shared" si="72"/>
        <v>516.60269709205534</v>
      </c>
      <c r="L152">
        <f>VLOOKUP(V152, Sheet2!E$6:F$261,2,TRUE)</f>
        <v>503.65</v>
      </c>
      <c r="M152">
        <f>VLOOKUP(L152,Sheet3!A$52:B$77,2,TRUE)</f>
        <v>1</v>
      </c>
      <c r="N152">
        <f t="shared" si="73"/>
        <v>2.2026970920553595</v>
      </c>
      <c r="O152">
        <f t="shared" si="74"/>
        <v>1.8026970920553822</v>
      </c>
      <c r="P152">
        <v>0</v>
      </c>
      <c r="Q152">
        <f t="shared" si="80"/>
        <v>2.4</v>
      </c>
      <c r="R152">
        <f t="shared" si="91"/>
        <v>5766.7450096745897</v>
      </c>
      <c r="S152">
        <f t="shared" si="83"/>
        <v>2.2000000000000002</v>
      </c>
      <c r="T152">
        <f t="shared" si="88"/>
        <v>745.47803837651134</v>
      </c>
      <c r="V152">
        <f t="shared" si="75"/>
        <v>6512.2230480511007</v>
      </c>
      <c r="W152">
        <f t="shared" si="76"/>
        <v>-282.2230480511007</v>
      </c>
      <c r="X152">
        <f t="shared" si="89"/>
        <v>-5.8310547117996014</v>
      </c>
      <c r="Y152">
        <f>VLOOKUP(K152,Sheet2!$A$6:$B$262,2,TRUE)</f>
        <v>308.89999999999998</v>
      </c>
      <c r="Z152">
        <f t="shared" si="77"/>
        <v>-1.8876836231141475E-2</v>
      </c>
      <c r="AA152">
        <f t="shared" si="78"/>
        <v>516.58382025582421</v>
      </c>
      <c r="AD152">
        <f t="shared" si="92"/>
        <v>517.70902681159293</v>
      </c>
      <c r="AE152">
        <f>VLOOKUP(AU151,Sheet2!$E$6:$F$261,2,TRUE)</f>
        <v>503.65</v>
      </c>
      <c r="AF152">
        <f>VLOOKUP(AE152,Sheet3!A$52:B$77,2,TRUE)</f>
        <v>1</v>
      </c>
      <c r="AG152">
        <f t="shared" si="93"/>
        <v>1.3090268115929575</v>
      </c>
      <c r="AH152">
        <f t="shared" si="94"/>
        <v>1</v>
      </c>
      <c r="AI152">
        <f t="shared" si="79"/>
        <v>4500</v>
      </c>
      <c r="AJ152">
        <f t="shared" si="81"/>
        <v>1.9</v>
      </c>
      <c r="AK152">
        <f t="shared" si="84"/>
        <v>2091.5283365251998</v>
      </c>
      <c r="AM152">
        <f t="shared" si="95"/>
        <v>-3.7909731884070652</v>
      </c>
      <c r="AN152">
        <f t="shared" si="96"/>
        <v>0</v>
      </c>
      <c r="AP152">
        <f t="shared" si="85"/>
        <v>1.55</v>
      </c>
      <c r="AQ152">
        <f>VLOOKUP(AE152,Sheet3!$K$52:$L$77,2,TRUE)</f>
        <v>1</v>
      </c>
      <c r="AR152">
        <f t="shared" si="86"/>
        <v>0</v>
      </c>
      <c r="AU152">
        <f t="shared" si="97"/>
        <v>6591.5283365251998</v>
      </c>
      <c r="AV152">
        <f t="shared" si="98"/>
        <v>-361.52833652519985</v>
      </c>
      <c r="AW152">
        <f t="shared" si="99"/>
        <v>-7.4695937298595005</v>
      </c>
      <c r="AX152">
        <f>VLOOKUP(AD152,Sheet2!$A$6:$B$262,2,TRUE)</f>
        <v>316.05</v>
      </c>
      <c r="AY152">
        <f t="shared" si="100"/>
        <v>-2.3634215250306914E-2</v>
      </c>
      <c r="AZ152">
        <f t="shared" si="101"/>
        <v>517.68539259634258</v>
      </c>
      <c r="BB152">
        <f t="shared" si="90"/>
        <v>1.1015723405183735</v>
      </c>
    </row>
    <row r="153" spans="4:54" x14ac:dyDescent="0.55000000000000004">
      <c r="D153">
        <f t="shared" si="87"/>
        <v>2145</v>
      </c>
      <c r="E153">
        <f t="shared" si="82"/>
        <v>35.75</v>
      </c>
      <c r="F153">
        <v>6190</v>
      </c>
      <c r="H153">
        <f t="shared" si="70"/>
        <v>1547.5</v>
      </c>
      <c r="J153">
        <f t="shared" si="71"/>
        <v>127.89256198347107</v>
      </c>
      <c r="K153">
        <f t="shared" si="72"/>
        <v>516.58382025582421</v>
      </c>
      <c r="L153">
        <f>VLOOKUP(V153, Sheet2!E$6:F$261,2,TRUE)</f>
        <v>503.65</v>
      </c>
      <c r="M153">
        <f>VLOOKUP(L153,Sheet3!A$52:B$77,2,TRUE)</f>
        <v>1</v>
      </c>
      <c r="N153">
        <f t="shared" si="73"/>
        <v>2.1838202558242301</v>
      </c>
      <c r="O153">
        <f t="shared" si="74"/>
        <v>1.7838202558242529</v>
      </c>
      <c r="P153">
        <v>0</v>
      </c>
      <c r="Q153">
        <f t="shared" si="80"/>
        <v>2.4</v>
      </c>
      <c r="R153">
        <f t="shared" si="91"/>
        <v>5692.7736433575919</v>
      </c>
      <c r="S153">
        <f t="shared" si="83"/>
        <v>2.2000000000000002</v>
      </c>
      <c r="T153">
        <f t="shared" si="88"/>
        <v>733.79940157353951</v>
      </c>
      <c r="V153">
        <f t="shared" si="75"/>
        <v>6426.5730449311313</v>
      </c>
      <c r="W153">
        <f t="shared" si="76"/>
        <v>-236.57304493113134</v>
      </c>
      <c r="X153">
        <f t="shared" si="89"/>
        <v>-4.8878728291556062</v>
      </c>
      <c r="Y153">
        <f>VLOOKUP(K153,Sheet2!$A$6:$B$262,2,TRUE)</f>
        <v>308.25</v>
      </c>
      <c r="Z153">
        <f t="shared" si="77"/>
        <v>-1.5856846161088747E-2</v>
      </c>
      <c r="AA153">
        <f t="shared" si="78"/>
        <v>516.56796340966309</v>
      </c>
      <c r="AD153">
        <f t="shared" si="92"/>
        <v>517.68539259634258</v>
      </c>
      <c r="AE153">
        <f>VLOOKUP(AU152,Sheet2!$E$6:$F$261,2,TRUE)</f>
        <v>503.65</v>
      </c>
      <c r="AF153">
        <f>VLOOKUP(AE153,Sheet3!A$52:B$77,2,TRUE)</f>
        <v>1</v>
      </c>
      <c r="AG153">
        <f t="shared" si="93"/>
        <v>1.2853925963426036</v>
      </c>
      <c r="AH153">
        <f t="shared" si="94"/>
        <v>1</v>
      </c>
      <c r="AI153">
        <f t="shared" si="79"/>
        <v>4500</v>
      </c>
      <c r="AJ153">
        <f t="shared" si="81"/>
        <v>1.8</v>
      </c>
      <c r="AK153">
        <f t="shared" si="84"/>
        <v>1928.0288819261139</v>
      </c>
      <c r="AM153">
        <f t="shared" si="95"/>
        <v>-3.8146074036574191</v>
      </c>
      <c r="AN153">
        <f t="shared" si="96"/>
        <v>0</v>
      </c>
      <c r="AP153">
        <f t="shared" si="85"/>
        <v>1.55</v>
      </c>
      <c r="AQ153">
        <f>VLOOKUP(AE153,Sheet3!$K$52:$L$77,2,TRUE)</f>
        <v>1</v>
      </c>
      <c r="AR153">
        <f t="shared" si="86"/>
        <v>0</v>
      </c>
      <c r="AU153">
        <f t="shared" si="97"/>
        <v>6428.0288819261141</v>
      </c>
      <c r="AV153">
        <f t="shared" si="98"/>
        <v>-238.02888192611408</v>
      </c>
      <c r="AW153">
        <f t="shared" si="99"/>
        <v>-4.9179521059114482</v>
      </c>
      <c r="AX153">
        <f>VLOOKUP(AD153,Sheet2!$A$6:$B$262,2,TRUE)</f>
        <v>315.39999999999998</v>
      </c>
      <c r="AY153">
        <f t="shared" si="100"/>
        <v>-1.5592746055521396E-2</v>
      </c>
      <c r="AZ153">
        <f t="shared" si="101"/>
        <v>517.66979985028706</v>
      </c>
      <c r="BB153">
        <f t="shared" si="90"/>
        <v>1.1018364406239698</v>
      </c>
    </row>
    <row r="154" spans="4:54" x14ac:dyDescent="0.55000000000000004">
      <c r="D154">
        <f t="shared" si="87"/>
        <v>2160</v>
      </c>
      <c r="E154">
        <f t="shared" si="82"/>
        <v>36</v>
      </c>
      <c r="F154">
        <v>6210</v>
      </c>
      <c r="H154">
        <f t="shared" si="70"/>
        <v>1552.5</v>
      </c>
      <c r="J154">
        <f t="shared" si="71"/>
        <v>128.30578512396696</v>
      </c>
      <c r="K154">
        <f t="shared" si="72"/>
        <v>516.56796340966309</v>
      </c>
      <c r="L154">
        <f>VLOOKUP(V154, Sheet2!E$6:F$261,2,TRUE)</f>
        <v>503.65</v>
      </c>
      <c r="M154">
        <f>VLOOKUP(L154,Sheet3!A$52:B$77,2,TRUE)</f>
        <v>1</v>
      </c>
      <c r="N154">
        <f t="shared" si="73"/>
        <v>2.1679634096631162</v>
      </c>
      <c r="O154">
        <f t="shared" si="74"/>
        <v>1.7679634096631389</v>
      </c>
      <c r="P154">
        <v>0</v>
      </c>
      <c r="Q154">
        <f t="shared" si="80"/>
        <v>2.4</v>
      </c>
      <c r="R154">
        <f t="shared" si="91"/>
        <v>5630.8829905678294</v>
      </c>
      <c r="S154">
        <f t="shared" si="83"/>
        <v>2.2000000000000002</v>
      </c>
      <c r="T154">
        <f t="shared" si="88"/>
        <v>724.03677488635753</v>
      </c>
      <c r="V154">
        <f t="shared" si="75"/>
        <v>6354.9197654541867</v>
      </c>
      <c r="W154">
        <f t="shared" si="76"/>
        <v>-144.91976545418675</v>
      </c>
      <c r="X154">
        <f t="shared" si="89"/>
        <v>-2.9942100300451804</v>
      </c>
      <c r="Y154">
        <f>VLOOKUP(K154,Sheet2!$A$6:$B$262,2,TRUE)</f>
        <v>308.25</v>
      </c>
      <c r="Z154">
        <f t="shared" si="77"/>
        <v>-9.7135767398059385E-3</v>
      </c>
      <c r="AA154">
        <f t="shared" si="78"/>
        <v>516.55824983292325</v>
      </c>
      <c r="AD154">
        <f t="shared" si="92"/>
        <v>517.66979985028706</v>
      </c>
      <c r="AE154">
        <f>VLOOKUP(AU153,Sheet2!$E$6:$F$261,2,TRUE)</f>
        <v>503.65</v>
      </c>
      <c r="AF154">
        <f>VLOOKUP(AE154,Sheet3!A$52:B$77,2,TRUE)</f>
        <v>1</v>
      </c>
      <c r="AG154">
        <f t="shared" si="93"/>
        <v>1.269799850287086</v>
      </c>
      <c r="AH154">
        <f t="shared" si="94"/>
        <v>1</v>
      </c>
      <c r="AI154">
        <f>4500*AH154</f>
        <v>4500</v>
      </c>
      <c r="AJ154">
        <f t="shared" si="81"/>
        <v>1.8</v>
      </c>
      <c r="AK154">
        <f t="shared" si="84"/>
        <v>1893.0529057028587</v>
      </c>
      <c r="AM154">
        <f t="shared" si="95"/>
        <v>-3.8302001497129368</v>
      </c>
      <c r="AN154">
        <f t="shared" si="96"/>
        <v>0</v>
      </c>
      <c r="AP154">
        <f t="shared" si="85"/>
        <v>1.55</v>
      </c>
      <c r="AQ154">
        <f>VLOOKUP(AE154,Sheet3!$K$52:$L$77,2,TRUE)</f>
        <v>1</v>
      </c>
      <c r="AR154">
        <f t="shared" si="86"/>
        <v>0</v>
      </c>
      <c r="AU154">
        <f t="shared" si="97"/>
        <v>6393.0529057028589</v>
      </c>
      <c r="AV154">
        <f t="shared" si="98"/>
        <v>-183.05290570285888</v>
      </c>
      <c r="AW154">
        <f t="shared" si="99"/>
        <v>-3.7820848285714646</v>
      </c>
      <c r="AX154">
        <f>VLOOKUP(AD154,Sheet2!$A$6:$B$262,2,TRUE)</f>
        <v>315.39999999999998</v>
      </c>
      <c r="AY154">
        <f t="shared" si="100"/>
        <v>-1.1991391339795387E-2</v>
      </c>
      <c r="AZ154">
        <f t="shared" si="101"/>
        <v>517.65780845894722</v>
      </c>
      <c r="BB154">
        <f t="shared" si="90"/>
        <v>1.0995586260239634</v>
      </c>
    </row>
    <row r="155" spans="4:54" x14ac:dyDescent="0.55000000000000004">
      <c r="D155">
        <f t="shared" si="87"/>
        <v>2175</v>
      </c>
      <c r="E155">
        <f t="shared" si="82"/>
        <v>36.25</v>
      </c>
      <c r="F155">
        <v>6350</v>
      </c>
      <c r="H155">
        <f t="shared" si="70"/>
        <v>1587.5</v>
      </c>
      <c r="J155">
        <f t="shared" si="71"/>
        <v>131.19834710743802</v>
      </c>
      <c r="K155">
        <f t="shared" si="72"/>
        <v>516.55824983292325</v>
      </c>
      <c r="L155">
        <f>VLOOKUP(V155, Sheet2!E$6:F$261,2,TRUE)</f>
        <v>503.65</v>
      </c>
      <c r="M155">
        <f>VLOOKUP(L155,Sheet3!A$52:B$77,2,TRUE)</f>
        <v>1</v>
      </c>
      <c r="N155">
        <f t="shared" si="73"/>
        <v>2.1582498329232749</v>
      </c>
      <c r="O155">
        <f t="shared" si="74"/>
        <v>1.7582498329232976</v>
      </c>
      <c r="P155">
        <v>0</v>
      </c>
      <c r="Q155">
        <f t="shared" si="80"/>
        <v>2.4</v>
      </c>
      <c r="R155">
        <f t="shared" si="91"/>
        <v>5593.081590304836</v>
      </c>
      <c r="S155">
        <f t="shared" si="83"/>
        <v>2.2000000000000002</v>
      </c>
      <c r="T155">
        <f t="shared" si="88"/>
        <v>718.07795440244888</v>
      </c>
      <c r="V155">
        <f t="shared" si="75"/>
        <v>6311.159544707285</v>
      </c>
      <c r="W155">
        <f t="shared" si="76"/>
        <v>38.840455292714978</v>
      </c>
      <c r="X155">
        <f t="shared" si="89"/>
        <v>0.80248874571725159</v>
      </c>
      <c r="Y155">
        <f>VLOOKUP(K155,Sheet2!$A$6:$B$262,2,TRUE)</f>
        <v>308.25</v>
      </c>
      <c r="Z155">
        <f t="shared" si="77"/>
        <v>2.6033698157899485E-3</v>
      </c>
      <c r="AA155">
        <f t="shared" si="78"/>
        <v>516.56085320273905</v>
      </c>
      <c r="AD155">
        <f t="shared" si="92"/>
        <v>517.65780845894722</v>
      </c>
      <c r="AE155">
        <f>VLOOKUP(AU154,Sheet2!$E$6:$F$261,2,TRUE)</f>
        <v>503.65</v>
      </c>
      <c r="AF155">
        <f>VLOOKUP(AE155,Sheet3!A$52:B$77,2,TRUE)</f>
        <v>1</v>
      </c>
      <c r="AG155">
        <f t="shared" si="93"/>
        <v>1.2578084589472383</v>
      </c>
      <c r="AH155">
        <f t="shared" si="94"/>
        <v>1</v>
      </c>
      <c r="AI155">
        <f t="shared" ref="AI155:AI218" si="102">4500*AH155</f>
        <v>4500</v>
      </c>
      <c r="AJ155">
        <f t="shared" si="81"/>
        <v>1.8</v>
      </c>
      <c r="AK155">
        <f t="shared" si="84"/>
        <v>1866.3006650966838</v>
      </c>
      <c r="AM155">
        <f t="shared" si="95"/>
        <v>-3.8421915410527845</v>
      </c>
      <c r="AN155">
        <f t="shared" si="96"/>
        <v>0</v>
      </c>
      <c r="AP155">
        <f t="shared" si="85"/>
        <v>1.55</v>
      </c>
      <c r="AQ155">
        <f>VLOOKUP(AE155,Sheet3!$K$52:$L$77,2,TRUE)</f>
        <v>1</v>
      </c>
      <c r="AR155">
        <f t="shared" si="86"/>
        <v>0</v>
      </c>
      <c r="AU155">
        <f t="shared" si="97"/>
        <v>6366.3006650966836</v>
      </c>
      <c r="AV155">
        <f t="shared" si="98"/>
        <v>-16.300665096683588</v>
      </c>
      <c r="AW155">
        <f t="shared" si="99"/>
        <v>-0.33679060117114851</v>
      </c>
      <c r="AX155">
        <f>VLOOKUP(AD155,Sheet2!$A$6:$B$262,2,TRUE)</f>
        <v>315.39999999999998</v>
      </c>
      <c r="AY155">
        <f t="shared" si="100"/>
        <v>-1.0678205490524683E-3</v>
      </c>
      <c r="AZ155">
        <f t="shared" si="101"/>
        <v>517.65674063839822</v>
      </c>
      <c r="BB155">
        <f t="shared" si="90"/>
        <v>1.095887435659165</v>
      </c>
    </row>
    <row r="156" spans="4:54" x14ac:dyDescent="0.55000000000000004">
      <c r="D156">
        <f t="shared" si="87"/>
        <v>2190</v>
      </c>
      <c r="E156">
        <f t="shared" si="82"/>
        <v>36.5</v>
      </c>
      <c r="F156">
        <v>6460</v>
      </c>
      <c r="H156">
        <f t="shared" si="70"/>
        <v>1615</v>
      </c>
      <c r="J156">
        <f t="shared" si="71"/>
        <v>133.47107438016528</v>
      </c>
      <c r="K156">
        <f t="shared" si="72"/>
        <v>516.56085320273905</v>
      </c>
      <c r="L156">
        <f>VLOOKUP(V156, Sheet2!E$6:F$261,2,TRUE)</f>
        <v>503.65</v>
      </c>
      <c r="M156">
        <f>VLOOKUP(L156,Sheet3!A$52:B$77,2,TRUE)</f>
        <v>1</v>
      </c>
      <c r="N156">
        <f t="shared" si="73"/>
        <v>2.1608532027390766</v>
      </c>
      <c r="O156">
        <f t="shared" si="74"/>
        <v>1.7608532027390993</v>
      </c>
      <c r="P156">
        <v>0</v>
      </c>
      <c r="Q156">
        <f t="shared" si="80"/>
        <v>2.4</v>
      </c>
      <c r="R156">
        <f t="shared" si="91"/>
        <v>5603.2045494234635</v>
      </c>
      <c r="S156">
        <f t="shared" si="83"/>
        <v>2.2000000000000002</v>
      </c>
      <c r="T156">
        <f t="shared" si="88"/>
        <v>719.67338833412953</v>
      </c>
      <c r="V156">
        <f t="shared" si="75"/>
        <v>6322.8779377575929</v>
      </c>
      <c r="W156">
        <f t="shared" si="76"/>
        <v>137.12206224240708</v>
      </c>
      <c r="X156">
        <f t="shared" si="89"/>
        <v>2.8331004595538656</v>
      </c>
      <c r="Y156">
        <f>VLOOKUP(K156,Sheet2!$A$6:$B$262,2,TRUE)</f>
        <v>308.25</v>
      </c>
      <c r="Z156">
        <f t="shared" si="77"/>
        <v>9.1909179547570666E-3</v>
      </c>
      <c r="AA156">
        <f t="shared" si="78"/>
        <v>516.57004412069386</v>
      </c>
      <c r="AD156">
        <f t="shared" si="92"/>
        <v>517.65674063839822</v>
      </c>
      <c r="AE156">
        <f>VLOOKUP(AU155,Sheet2!$E$6:$F$261,2,TRUE)</f>
        <v>503.65</v>
      </c>
      <c r="AF156">
        <f>VLOOKUP(AE156,Sheet3!A$52:B$77,2,TRUE)</f>
        <v>1</v>
      </c>
      <c r="AG156">
        <f t="shared" si="93"/>
        <v>1.2567406383982416</v>
      </c>
      <c r="AH156">
        <f t="shared" si="94"/>
        <v>1</v>
      </c>
      <c r="AI156">
        <f t="shared" si="102"/>
        <v>4500</v>
      </c>
      <c r="AJ156">
        <f t="shared" si="81"/>
        <v>1.8</v>
      </c>
      <c r="AK156">
        <f t="shared" si="84"/>
        <v>1863.9245666185977</v>
      </c>
      <c r="AM156">
        <f t="shared" si="95"/>
        <v>-3.8432593616017812</v>
      </c>
      <c r="AN156">
        <f t="shared" si="96"/>
        <v>0</v>
      </c>
      <c r="AP156">
        <f t="shared" si="85"/>
        <v>1.55</v>
      </c>
      <c r="AQ156">
        <f>VLOOKUP(AE156,Sheet3!$K$52:$L$77,2,TRUE)</f>
        <v>1</v>
      </c>
      <c r="AR156">
        <f t="shared" si="86"/>
        <v>0</v>
      </c>
      <c r="AU156">
        <f t="shared" si="97"/>
        <v>6363.924566618598</v>
      </c>
      <c r="AV156">
        <f t="shared" si="98"/>
        <v>96.075433381402036</v>
      </c>
      <c r="AW156">
        <f t="shared" si="99"/>
        <v>1.9850296153182241</v>
      </c>
      <c r="AX156">
        <f>VLOOKUP(AD156,Sheet2!$A$6:$B$262,2,TRUE)</f>
        <v>315.39999999999998</v>
      </c>
      <c r="AY156">
        <f t="shared" si="100"/>
        <v>6.2936893320171983E-3</v>
      </c>
      <c r="AZ156">
        <f t="shared" si="101"/>
        <v>517.6630343277302</v>
      </c>
      <c r="BB156">
        <f t="shared" si="90"/>
        <v>1.0929902070363369</v>
      </c>
    </row>
    <row r="157" spans="4:54" x14ac:dyDescent="0.55000000000000004">
      <c r="D157">
        <f t="shared" si="87"/>
        <v>2205</v>
      </c>
      <c r="E157">
        <f t="shared" si="82"/>
        <v>36.75</v>
      </c>
      <c r="F157">
        <v>6500</v>
      </c>
      <c r="H157">
        <f t="shared" si="70"/>
        <v>1625</v>
      </c>
      <c r="J157">
        <f t="shared" si="71"/>
        <v>134.29752066115702</v>
      </c>
      <c r="K157">
        <f t="shared" si="72"/>
        <v>516.57004412069386</v>
      </c>
      <c r="L157">
        <f>VLOOKUP(V157, Sheet2!E$6:F$261,2,TRUE)</f>
        <v>503.65</v>
      </c>
      <c r="M157">
        <f>VLOOKUP(L157,Sheet3!A$52:B$77,2,TRUE)</f>
        <v>1</v>
      </c>
      <c r="N157">
        <f t="shared" si="73"/>
        <v>2.1700441206938876</v>
      </c>
      <c r="O157">
        <f t="shared" si="74"/>
        <v>1.7700441206939104</v>
      </c>
      <c r="P157">
        <v>0</v>
      </c>
      <c r="Q157">
        <f t="shared" si="80"/>
        <v>2.4</v>
      </c>
      <c r="R157">
        <f t="shared" si="91"/>
        <v>5638.9913269628114</v>
      </c>
      <c r="S157">
        <f t="shared" si="83"/>
        <v>2.2000000000000002</v>
      </c>
      <c r="T157">
        <f t="shared" si="88"/>
        <v>725.31532606670078</v>
      </c>
      <c r="V157">
        <f t="shared" si="75"/>
        <v>6364.3066530295118</v>
      </c>
      <c r="W157">
        <f t="shared" si="76"/>
        <v>135.69334697048816</v>
      </c>
      <c r="X157">
        <f t="shared" si="89"/>
        <v>2.8035815489770282</v>
      </c>
      <c r="Y157">
        <f>VLOOKUP(K157,Sheet2!$A$6:$B$262,2,TRUE)</f>
        <v>308.25</v>
      </c>
      <c r="Z157">
        <f t="shared" si="77"/>
        <v>9.0951550656189067E-3</v>
      </c>
      <c r="AA157">
        <f t="shared" si="78"/>
        <v>516.57913927575953</v>
      </c>
      <c r="AD157">
        <f t="shared" si="92"/>
        <v>517.6630343277302</v>
      </c>
      <c r="AE157">
        <f>VLOOKUP(AU156,Sheet2!$E$6:$F$261,2,TRUE)</f>
        <v>503.65</v>
      </c>
      <c r="AF157">
        <f>VLOOKUP(AE157,Sheet3!A$52:B$77,2,TRUE)</f>
        <v>1</v>
      </c>
      <c r="AG157">
        <f t="shared" si="93"/>
        <v>1.2630343277302245</v>
      </c>
      <c r="AH157">
        <f t="shared" si="94"/>
        <v>1</v>
      </c>
      <c r="AI157">
        <f t="shared" si="102"/>
        <v>4500</v>
      </c>
      <c r="AJ157">
        <f t="shared" si="81"/>
        <v>1.8</v>
      </c>
      <c r="AK157">
        <f t="shared" si="84"/>
        <v>1877.9437324342678</v>
      </c>
      <c r="AM157">
        <f t="shared" si="95"/>
        <v>-3.8369656722697982</v>
      </c>
      <c r="AN157">
        <f t="shared" si="96"/>
        <v>0</v>
      </c>
      <c r="AP157">
        <f t="shared" si="85"/>
        <v>1.55</v>
      </c>
      <c r="AQ157">
        <f>VLOOKUP(AE157,Sheet3!$K$52:$L$77,2,TRUE)</f>
        <v>1</v>
      </c>
      <c r="AR157">
        <f t="shared" si="86"/>
        <v>0</v>
      </c>
      <c r="AU157">
        <f t="shared" si="97"/>
        <v>6377.943732434268</v>
      </c>
      <c r="AV157">
        <f t="shared" si="98"/>
        <v>122.05626756573201</v>
      </c>
      <c r="AW157">
        <f t="shared" si="99"/>
        <v>2.5218237100357852</v>
      </c>
      <c r="AX157">
        <f>VLOOKUP(AD157,Sheet2!$A$6:$B$262,2,TRUE)</f>
        <v>315.39999999999998</v>
      </c>
      <c r="AY157">
        <f t="shared" si="100"/>
        <v>7.995636366632166E-3</v>
      </c>
      <c r="AZ157">
        <f t="shared" si="101"/>
        <v>517.67102996409687</v>
      </c>
      <c r="BB157">
        <f t="shared" si="90"/>
        <v>1.0918906883373438</v>
      </c>
    </row>
    <row r="158" spans="4:54" x14ac:dyDescent="0.55000000000000004">
      <c r="D158">
        <f t="shared" si="87"/>
        <v>2220</v>
      </c>
      <c r="E158">
        <f t="shared" si="82"/>
        <v>37</v>
      </c>
      <c r="F158">
        <v>6500</v>
      </c>
      <c r="H158">
        <f t="shared" si="70"/>
        <v>1625</v>
      </c>
      <c r="J158">
        <f t="shared" si="71"/>
        <v>134.29752066115702</v>
      </c>
      <c r="K158">
        <f t="shared" si="72"/>
        <v>516.57913927575953</v>
      </c>
      <c r="L158">
        <f>VLOOKUP(V158, Sheet2!E$6:F$261,2,TRUE)</f>
        <v>503.65</v>
      </c>
      <c r="M158">
        <f>VLOOKUP(L158,Sheet3!A$52:B$77,2,TRUE)</f>
        <v>1</v>
      </c>
      <c r="N158">
        <f t="shared" si="73"/>
        <v>2.1791392757595531</v>
      </c>
      <c r="O158">
        <f t="shared" si="74"/>
        <v>1.7791392757595759</v>
      </c>
      <c r="P158">
        <v>0</v>
      </c>
      <c r="Q158">
        <f t="shared" si="80"/>
        <v>2.4</v>
      </c>
      <c r="R158">
        <f t="shared" si="91"/>
        <v>5674.4799158791275</v>
      </c>
      <c r="S158">
        <f t="shared" si="83"/>
        <v>2.2000000000000002</v>
      </c>
      <c r="T158">
        <f t="shared" si="88"/>
        <v>730.91291738512064</v>
      </c>
      <c r="V158">
        <f t="shared" si="75"/>
        <v>6405.3928332642481</v>
      </c>
      <c r="W158">
        <f t="shared" si="76"/>
        <v>94.607166735751889</v>
      </c>
      <c r="X158">
        <f t="shared" si="89"/>
        <v>1.9546935275981796</v>
      </c>
      <c r="Y158">
        <f>VLOOKUP(K158,Sheet2!$A$6:$B$262,2,TRUE)</f>
        <v>308.25</v>
      </c>
      <c r="Z158">
        <f t="shared" si="77"/>
        <v>6.3412604301644106E-3</v>
      </c>
      <c r="AA158">
        <f t="shared" si="78"/>
        <v>516.58548053618972</v>
      </c>
      <c r="AD158">
        <f t="shared" si="92"/>
        <v>517.67102996409687</v>
      </c>
      <c r="AE158">
        <f>VLOOKUP(AU157,Sheet2!$E$6:$F$261,2,TRUE)</f>
        <v>503.65</v>
      </c>
      <c r="AF158">
        <f>VLOOKUP(AE158,Sheet3!A$52:B$77,2,TRUE)</f>
        <v>1</v>
      </c>
      <c r="AG158">
        <f t="shared" si="93"/>
        <v>1.2710299640968969</v>
      </c>
      <c r="AH158">
        <f t="shared" si="94"/>
        <v>1</v>
      </c>
      <c r="AI158">
        <f t="shared" si="102"/>
        <v>4500</v>
      </c>
      <c r="AJ158">
        <f t="shared" si="81"/>
        <v>1.8</v>
      </c>
      <c r="AK158">
        <f t="shared" si="84"/>
        <v>1895.8044035902819</v>
      </c>
      <c r="AM158">
        <f t="shared" si="95"/>
        <v>-3.8289700359031258</v>
      </c>
      <c r="AN158">
        <f t="shared" si="96"/>
        <v>0</v>
      </c>
      <c r="AP158">
        <f t="shared" si="85"/>
        <v>1.55</v>
      </c>
      <c r="AQ158">
        <f>VLOOKUP(AE158,Sheet3!$K$52:$L$77,2,TRUE)</f>
        <v>1</v>
      </c>
      <c r="AR158">
        <f t="shared" si="86"/>
        <v>0</v>
      </c>
      <c r="AU158">
        <f t="shared" si="97"/>
        <v>6395.8044035902822</v>
      </c>
      <c r="AV158">
        <f t="shared" si="98"/>
        <v>104.19559640971784</v>
      </c>
      <c r="AW158">
        <f t="shared" si="99"/>
        <v>2.1528015787131785</v>
      </c>
      <c r="AX158">
        <f>VLOOKUP(AD158,Sheet2!$A$6:$B$262,2,TRUE)</f>
        <v>315.39999999999998</v>
      </c>
      <c r="AY158">
        <f t="shared" si="100"/>
        <v>6.8256232679555443E-3</v>
      </c>
      <c r="AZ158">
        <f t="shared" si="101"/>
        <v>517.67785558736477</v>
      </c>
      <c r="BB158">
        <f t="shared" si="90"/>
        <v>1.0923750511750541</v>
      </c>
    </row>
    <row r="159" spans="4:54" x14ac:dyDescent="0.55000000000000004">
      <c r="D159">
        <f t="shared" si="87"/>
        <v>2235</v>
      </c>
      <c r="E159">
        <f t="shared" si="82"/>
        <v>37.25</v>
      </c>
      <c r="F159">
        <v>6460</v>
      </c>
      <c r="H159">
        <f t="shared" si="70"/>
        <v>1615</v>
      </c>
      <c r="J159">
        <f t="shared" si="71"/>
        <v>133.47107438016528</v>
      </c>
      <c r="K159">
        <f t="shared" si="72"/>
        <v>516.58548053618972</v>
      </c>
      <c r="L159">
        <f>VLOOKUP(V159, Sheet2!E$6:F$261,2,TRUE)</f>
        <v>503.65</v>
      </c>
      <c r="M159">
        <f>VLOOKUP(L159,Sheet3!A$52:B$77,2,TRUE)</f>
        <v>1</v>
      </c>
      <c r="N159">
        <f t="shared" si="73"/>
        <v>2.1854805361897434</v>
      </c>
      <c r="O159">
        <f t="shared" si="74"/>
        <v>1.7854805361897661</v>
      </c>
      <c r="P159">
        <v>0</v>
      </c>
      <c r="Q159">
        <f t="shared" si="80"/>
        <v>2.4</v>
      </c>
      <c r="R159">
        <f t="shared" si="91"/>
        <v>5699.2668951357173</v>
      </c>
      <c r="S159">
        <f t="shared" si="83"/>
        <v>2.2000000000000002</v>
      </c>
      <c r="T159">
        <f t="shared" si="88"/>
        <v>734.82410922704275</v>
      </c>
      <c r="V159">
        <f t="shared" si="75"/>
        <v>6434.09100436276</v>
      </c>
      <c r="W159">
        <f t="shared" si="76"/>
        <v>25.908995637239968</v>
      </c>
      <c r="X159">
        <f t="shared" si="89"/>
        <v>0.53530982721570186</v>
      </c>
      <c r="Y159">
        <f>VLOOKUP(K159,Sheet2!$A$6:$B$262,2,TRUE)</f>
        <v>308.25</v>
      </c>
      <c r="Z159">
        <f t="shared" si="77"/>
        <v>1.736609334033096E-3</v>
      </c>
      <c r="AA159">
        <f t="shared" si="78"/>
        <v>516.58721714552371</v>
      </c>
      <c r="AD159">
        <f t="shared" si="92"/>
        <v>517.67785558736477</v>
      </c>
      <c r="AE159">
        <f>VLOOKUP(AU158,Sheet2!$E$6:$F$261,2,TRUE)</f>
        <v>503.65</v>
      </c>
      <c r="AF159">
        <f>VLOOKUP(AE159,Sheet3!A$52:B$77,2,TRUE)</f>
        <v>1</v>
      </c>
      <c r="AG159">
        <f t="shared" si="93"/>
        <v>1.2778555873647974</v>
      </c>
      <c r="AH159">
        <f t="shared" si="94"/>
        <v>1</v>
      </c>
      <c r="AI159">
        <f t="shared" si="102"/>
        <v>4500</v>
      </c>
      <c r="AJ159">
        <f t="shared" si="81"/>
        <v>1.8</v>
      </c>
      <c r="AK159">
        <f t="shared" si="84"/>
        <v>1911.0960221978276</v>
      </c>
      <c r="AM159">
        <f t="shared" si="95"/>
        <v>-3.8221444126352253</v>
      </c>
      <c r="AN159">
        <f t="shared" si="96"/>
        <v>0</v>
      </c>
      <c r="AP159">
        <f t="shared" si="85"/>
        <v>1.55</v>
      </c>
      <c r="AQ159">
        <f>VLOOKUP(AE159,Sheet3!$K$52:$L$77,2,TRUE)</f>
        <v>1</v>
      </c>
      <c r="AR159">
        <f t="shared" si="86"/>
        <v>0</v>
      </c>
      <c r="AU159">
        <f t="shared" si="97"/>
        <v>6411.0960221978276</v>
      </c>
      <c r="AV159">
        <f t="shared" si="98"/>
        <v>48.903977802172449</v>
      </c>
      <c r="AW159">
        <f t="shared" si="99"/>
        <v>1.0104127645076952</v>
      </c>
      <c r="AX159">
        <f>VLOOKUP(AD159,Sheet2!$A$6:$B$262,2,TRUE)</f>
        <v>315.39999999999998</v>
      </c>
      <c r="AY159">
        <f t="shared" si="100"/>
        <v>3.2035915171455148E-3</v>
      </c>
      <c r="AZ159">
        <f t="shared" si="101"/>
        <v>517.68105917888192</v>
      </c>
      <c r="BB159">
        <f t="shared" si="90"/>
        <v>1.0938420333582144</v>
      </c>
    </row>
    <row r="160" spans="4:54" x14ac:dyDescent="0.55000000000000004">
      <c r="D160">
        <f t="shared" si="87"/>
        <v>2250</v>
      </c>
      <c r="E160">
        <f t="shared" si="82"/>
        <v>37.5</v>
      </c>
      <c r="F160">
        <v>6430</v>
      </c>
      <c r="H160">
        <f t="shared" si="70"/>
        <v>1607.5</v>
      </c>
      <c r="J160">
        <f t="shared" si="71"/>
        <v>132.85123966942149</v>
      </c>
      <c r="K160">
        <f t="shared" si="72"/>
        <v>516.58721714552371</v>
      </c>
      <c r="L160">
        <f>VLOOKUP(V160, Sheet2!E$6:F$261,2,TRUE)</f>
        <v>503.65</v>
      </c>
      <c r="M160">
        <f>VLOOKUP(L160,Sheet3!A$52:B$77,2,TRUE)</f>
        <v>1</v>
      </c>
      <c r="N160">
        <f t="shared" si="73"/>
        <v>2.1872171455237321</v>
      </c>
      <c r="O160">
        <f t="shared" si="74"/>
        <v>1.7872171455237549</v>
      </c>
      <c r="P160">
        <v>0</v>
      </c>
      <c r="Q160">
        <f t="shared" si="80"/>
        <v>2.4</v>
      </c>
      <c r="R160">
        <f t="shared" si="91"/>
        <v>5706.0613042905543</v>
      </c>
      <c r="S160">
        <f t="shared" si="83"/>
        <v>2.2000000000000002</v>
      </c>
      <c r="T160">
        <f t="shared" si="88"/>
        <v>735.89643622040137</v>
      </c>
      <c r="V160">
        <f t="shared" si="75"/>
        <v>6441.9577405109558</v>
      </c>
      <c r="W160">
        <f t="shared" si="76"/>
        <v>-11.957740510955773</v>
      </c>
      <c r="X160">
        <f t="shared" si="89"/>
        <v>-0.24706075435859035</v>
      </c>
      <c r="Y160">
        <f>VLOOKUP(K160,Sheet2!$A$6:$B$262,2,TRUE)</f>
        <v>308.25</v>
      </c>
      <c r="Z160">
        <f t="shared" si="77"/>
        <v>-8.0149474244473756E-4</v>
      </c>
      <c r="AA160">
        <f t="shared" si="78"/>
        <v>516.5864156507813</v>
      </c>
      <c r="AD160">
        <f t="shared" si="92"/>
        <v>517.68105917888192</v>
      </c>
      <c r="AE160">
        <f>VLOOKUP(AU159,Sheet2!$E$6:$F$261,2,TRUE)</f>
        <v>503.65</v>
      </c>
      <c r="AF160">
        <f>VLOOKUP(AE160,Sheet3!A$52:B$77,2,TRUE)</f>
        <v>1</v>
      </c>
      <c r="AG160">
        <f t="shared" si="93"/>
        <v>1.2810591788819465</v>
      </c>
      <c r="AH160">
        <f t="shared" si="94"/>
        <v>1</v>
      </c>
      <c r="AI160">
        <f t="shared" si="102"/>
        <v>4500</v>
      </c>
      <c r="AJ160">
        <f t="shared" si="81"/>
        <v>1.8</v>
      </c>
      <c r="AK160">
        <f t="shared" si="84"/>
        <v>1918.2872181385312</v>
      </c>
      <c r="AM160">
        <f t="shared" si="95"/>
        <v>-3.8189408211180762</v>
      </c>
      <c r="AN160">
        <f t="shared" si="96"/>
        <v>0</v>
      </c>
      <c r="AP160">
        <f t="shared" si="85"/>
        <v>1.55</v>
      </c>
      <c r="AQ160">
        <f>VLOOKUP(AE160,Sheet3!$K$52:$L$77,2,TRUE)</f>
        <v>1</v>
      </c>
      <c r="AR160">
        <f t="shared" si="86"/>
        <v>0</v>
      </c>
      <c r="AU160">
        <f t="shared" si="97"/>
        <v>6418.287218138531</v>
      </c>
      <c r="AV160">
        <f t="shared" si="98"/>
        <v>11.712781861469011</v>
      </c>
      <c r="AW160">
        <f t="shared" si="99"/>
        <v>0.24199962523696306</v>
      </c>
      <c r="AX160">
        <f>VLOOKUP(AD160,Sheet2!$A$6:$B$262,2,TRUE)</f>
        <v>315.39999999999998</v>
      </c>
      <c r="AY160">
        <f t="shared" si="100"/>
        <v>7.6727845668028878E-4</v>
      </c>
      <c r="AZ160">
        <f t="shared" si="101"/>
        <v>517.68182645733862</v>
      </c>
      <c r="BB160">
        <f t="shared" si="90"/>
        <v>1.0954108065573109</v>
      </c>
    </row>
    <row r="161" spans="4:54" x14ac:dyDescent="0.55000000000000004">
      <c r="D161">
        <f t="shared" si="87"/>
        <v>2265</v>
      </c>
      <c r="E161">
        <f t="shared" si="82"/>
        <v>37.75</v>
      </c>
      <c r="F161">
        <v>6410</v>
      </c>
      <c r="H161">
        <f t="shared" si="70"/>
        <v>1602.5</v>
      </c>
      <c r="J161">
        <f t="shared" si="71"/>
        <v>132.43801652892563</v>
      </c>
      <c r="K161">
        <f t="shared" si="72"/>
        <v>516.5864156507813</v>
      </c>
      <c r="L161">
        <f>VLOOKUP(V161, Sheet2!E$6:F$261,2,TRUE)</f>
        <v>503.65</v>
      </c>
      <c r="M161">
        <f>VLOOKUP(L161,Sheet3!A$52:B$77,2,TRUE)</f>
        <v>1</v>
      </c>
      <c r="N161">
        <f t="shared" si="73"/>
        <v>2.1864156507813277</v>
      </c>
      <c r="O161">
        <f t="shared" si="74"/>
        <v>1.7864156507813505</v>
      </c>
      <c r="P161">
        <v>0</v>
      </c>
      <c r="Q161">
        <f t="shared" si="80"/>
        <v>2.4</v>
      </c>
      <c r="R161">
        <f t="shared" si="91"/>
        <v>5702.9251553630502</v>
      </c>
      <c r="S161">
        <f t="shared" si="83"/>
        <v>2.2000000000000002</v>
      </c>
      <c r="T161">
        <f t="shared" si="88"/>
        <v>735.4014619579068</v>
      </c>
      <c r="V161">
        <f t="shared" si="75"/>
        <v>6438.3266173209568</v>
      </c>
      <c r="W161">
        <f t="shared" si="76"/>
        <v>-28.326617320956757</v>
      </c>
      <c r="X161">
        <f t="shared" si="89"/>
        <v>-0.58526068844951973</v>
      </c>
      <c r="Y161">
        <f>VLOOKUP(K161,Sheet2!$A$6:$B$262,2,TRUE)</f>
        <v>308.25</v>
      </c>
      <c r="Z161">
        <f t="shared" si="77"/>
        <v>-1.8986559235994152E-3</v>
      </c>
      <c r="AA161">
        <f t="shared" si="78"/>
        <v>516.58451699485772</v>
      </c>
      <c r="AD161">
        <f t="shared" si="92"/>
        <v>517.68182645733862</v>
      </c>
      <c r="AE161">
        <f>VLOOKUP(AU160,Sheet2!$E$6:$F$261,2,TRUE)</f>
        <v>503.65</v>
      </c>
      <c r="AF161">
        <f>VLOOKUP(AE161,Sheet3!A$52:B$77,2,TRUE)</f>
        <v>1</v>
      </c>
      <c r="AG161">
        <f t="shared" si="93"/>
        <v>1.2818264573386386</v>
      </c>
      <c r="AH161">
        <f t="shared" si="94"/>
        <v>1</v>
      </c>
      <c r="AI161">
        <f t="shared" si="102"/>
        <v>4500</v>
      </c>
      <c r="AJ161">
        <f t="shared" si="81"/>
        <v>1.8</v>
      </c>
      <c r="AK161">
        <f t="shared" si="84"/>
        <v>1920.0108865464083</v>
      </c>
      <c r="AM161">
        <f t="shared" si="95"/>
        <v>-3.8181735426613841</v>
      </c>
      <c r="AN161">
        <f t="shared" si="96"/>
        <v>0</v>
      </c>
      <c r="AP161">
        <f t="shared" si="85"/>
        <v>1.55</v>
      </c>
      <c r="AQ161">
        <f>VLOOKUP(AE161,Sheet3!$K$52:$L$77,2,TRUE)</f>
        <v>1</v>
      </c>
      <c r="AR161">
        <f t="shared" si="86"/>
        <v>0</v>
      </c>
      <c r="AU161">
        <f t="shared" si="97"/>
        <v>6420.0108865464081</v>
      </c>
      <c r="AV161">
        <f t="shared" si="98"/>
        <v>-10.010886546408074</v>
      </c>
      <c r="AW161">
        <f t="shared" si="99"/>
        <v>-0.20683649889272879</v>
      </c>
      <c r="AX161">
        <f>VLOOKUP(AD161,Sheet2!$A$6:$B$262,2,TRUE)</f>
        <v>315.39999999999998</v>
      </c>
      <c r="AY161">
        <f t="shared" si="100"/>
        <v>-6.5579105546204443E-4</v>
      </c>
      <c r="AZ161">
        <f t="shared" si="101"/>
        <v>517.68117066628315</v>
      </c>
      <c r="BB161">
        <f t="shared" si="90"/>
        <v>1.0966536714254289</v>
      </c>
    </row>
    <row r="162" spans="4:54" x14ac:dyDescent="0.55000000000000004">
      <c r="D162">
        <f t="shared" si="87"/>
        <v>2280</v>
      </c>
      <c r="E162">
        <f t="shared" si="82"/>
        <v>38</v>
      </c>
      <c r="F162">
        <v>6370</v>
      </c>
      <c r="H162">
        <f t="shared" si="70"/>
        <v>1592.5</v>
      </c>
      <c r="J162">
        <f t="shared" si="71"/>
        <v>131.61157024793388</v>
      </c>
      <c r="K162">
        <f t="shared" si="72"/>
        <v>516.58451699485772</v>
      </c>
      <c r="L162">
        <f>VLOOKUP(V162, Sheet2!E$6:F$261,2,TRUE)</f>
        <v>503.65</v>
      </c>
      <c r="M162">
        <f>VLOOKUP(L162,Sheet3!A$52:B$77,2,TRUE)</f>
        <v>1</v>
      </c>
      <c r="N162">
        <f t="shared" si="73"/>
        <v>2.184516994857745</v>
      </c>
      <c r="O162">
        <f t="shared" si="74"/>
        <v>1.7845169948577677</v>
      </c>
      <c r="P162">
        <v>0</v>
      </c>
      <c r="Q162">
        <f t="shared" si="80"/>
        <v>2.4</v>
      </c>
      <c r="R162">
        <f t="shared" si="91"/>
        <v>5695.4982453089751</v>
      </c>
      <c r="S162">
        <f t="shared" si="83"/>
        <v>2.2000000000000002</v>
      </c>
      <c r="T162">
        <f t="shared" si="88"/>
        <v>734.22936356489163</v>
      </c>
      <c r="V162">
        <f t="shared" si="75"/>
        <v>6429.7276088738672</v>
      </c>
      <c r="W162">
        <f t="shared" si="76"/>
        <v>-59.727608873867212</v>
      </c>
      <c r="X162">
        <f t="shared" si="89"/>
        <v>-1.2340415056584135</v>
      </c>
      <c r="Y162">
        <f>VLOOKUP(K162,Sheet2!$A$6:$B$262,2,TRUE)</f>
        <v>308.25</v>
      </c>
      <c r="Z162">
        <f t="shared" si="77"/>
        <v>-4.0033787693703601E-3</v>
      </c>
      <c r="AA162">
        <f t="shared" si="78"/>
        <v>516.5805136160883</v>
      </c>
      <c r="AD162">
        <f t="shared" si="92"/>
        <v>517.68117066628315</v>
      </c>
      <c r="AE162">
        <f>VLOOKUP(AU161,Sheet2!$E$6:$F$261,2,TRUE)</f>
        <v>503.65</v>
      </c>
      <c r="AF162">
        <f>VLOOKUP(AE162,Sheet3!A$52:B$77,2,TRUE)</f>
        <v>1</v>
      </c>
      <c r="AG162">
        <f t="shared" si="93"/>
        <v>1.2811706662831739</v>
      </c>
      <c r="AH162">
        <f t="shared" si="94"/>
        <v>1</v>
      </c>
      <c r="AI162">
        <f t="shared" si="102"/>
        <v>4500</v>
      </c>
      <c r="AJ162">
        <f t="shared" si="81"/>
        <v>1.8</v>
      </c>
      <c r="AK162">
        <f t="shared" si="84"/>
        <v>1918.5376392508981</v>
      </c>
      <c r="AM162">
        <f t="shared" si="95"/>
        <v>-3.8188293337168489</v>
      </c>
      <c r="AN162">
        <f t="shared" si="96"/>
        <v>0</v>
      </c>
      <c r="AP162">
        <f t="shared" si="85"/>
        <v>1.55</v>
      </c>
      <c r="AQ162">
        <f>VLOOKUP(AE162,Sheet3!$K$52:$L$77,2,TRUE)</f>
        <v>1</v>
      </c>
      <c r="AR162">
        <f t="shared" si="86"/>
        <v>0</v>
      </c>
      <c r="AU162">
        <f t="shared" si="97"/>
        <v>6418.5376392508979</v>
      </c>
      <c r="AV162">
        <f t="shared" si="98"/>
        <v>-48.537639250897882</v>
      </c>
      <c r="AW162">
        <f t="shared" si="99"/>
        <v>-1.0028437861755761</v>
      </c>
      <c r="AX162">
        <f>VLOOKUP(AD162,Sheet2!$A$6:$B$262,2,TRUE)</f>
        <v>315.39999999999998</v>
      </c>
      <c r="AY162">
        <f t="shared" si="100"/>
        <v>-3.1795934881914275E-3</v>
      </c>
      <c r="AZ162">
        <f t="shared" si="101"/>
        <v>517.67799107279495</v>
      </c>
      <c r="BB162">
        <f t="shared" si="90"/>
        <v>1.0974774567066561</v>
      </c>
    </row>
    <row r="163" spans="4:54" x14ac:dyDescent="0.55000000000000004">
      <c r="D163">
        <f t="shared" si="87"/>
        <v>2295</v>
      </c>
      <c r="E163">
        <f t="shared" si="82"/>
        <v>38.25</v>
      </c>
      <c r="F163">
        <v>6350</v>
      </c>
      <c r="H163">
        <f t="shared" si="70"/>
        <v>1587.5</v>
      </c>
      <c r="J163">
        <f t="shared" si="71"/>
        <v>131.19834710743802</v>
      </c>
      <c r="K163">
        <f t="shared" si="72"/>
        <v>516.5805136160883</v>
      </c>
      <c r="L163">
        <f>VLOOKUP(V163, Sheet2!E$6:F$261,2,TRUE)</f>
        <v>503.65</v>
      </c>
      <c r="M163">
        <f>VLOOKUP(L163,Sheet3!A$52:B$77,2,TRUE)</f>
        <v>1</v>
      </c>
      <c r="N163">
        <f t="shared" si="73"/>
        <v>2.1805136160883194</v>
      </c>
      <c r="O163">
        <f t="shared" si="74"/>
        <v>1.7805136160883421</v>
      </c>
      <c r="P163">
        <v>0</v>
      </c>
      <c r="Q163">
        <f t="shared" si="80"/>
        <v>2.4</v>
      </c>
      <c r="R163">
        <f t="shared" si="91"/>
        <v>5679.8489366896583</v>
      </c>
      <c r="S163">
        <f t="shared" si="83"/>
        <v>2.2000000000000002</v>
      </c>
      <c r="T163">
        <f t="shared" si="88"/>
        <v>731.75999867895553</v>
      </c>
      <c r="V163">
        <f t="shared" si="75"/>
        <v>6411.6089353686139</v>
      </c>
      <c r="W163">
        <f t="shared" si="76"/>
        <v>-61.608935368613857</v>
      </c>
      <c r="X163">
        <f t="shared" si="89"/>
        <v>-1.2729118877812782</v>
      </c>
      <c r="Y163">
        <f>VLOOKUP(K163,Sheet2!$A$6:$B$262,2,TRUE)</f>
        <v>308.25</v>
      </c>
      <c r="Z163">
        <f t="shared" si="77"/>
        <v>-4.1294789546837893E-3</v>
      </c>
      <c r="AA163">
        <f t="shared" si="78"/>
        <v>516.57638413713357</v>
      </c>
      <c r="AD163">
        <f t="shared" si="92"/>
        <v>517.67799107279495</v>
      </c>
      <c r="AE163">
        <f>VLOOKUP(AU162,Sheet2!$E$6:$F$261,2,TRUE)</f>
        <v>503.65</v>
      </c>
      <c r="AF163">
        <f>VLOOKUP(AE163,Sheet3!A$52:B$77,2,TRUE)</f>
        <v>1</v>
      </c>
      <c r="AG163">
        <f t="shared" si="93"/>
        <v>1.2779910727949755</v>
      </c>
      <c r="AH163">
        <f t="shared" si="94"/>
        <v>1</v>
      </c>
      <c r="AI163">
        <f t="shared" si="102"/>
        <v>4500</v>
      </c>
      <c r="AJ163">
        <f t="shared" si="81"/>
        <v>1.8</v>
      </c>
      <c r="AK163">
        <f t="shared" si="84"/>
        <v>1911.3999679632645</v>
      </c>
      <c r="AM163">
        <f t="shared" si="95"/>
        <v>-3.8220089272050473</v>
      </c>
      <c r="AN163">
        <f t="shared" si="96"/>
        <v>0</v>
      </c>
      <c r="AP163">
        <f t="shared" si="85"/>
        <v>1.55</v>
      </c>
      <c r="AQ163">
        <f>VLOOKUP(AE163,Sheet3!$K$52:$L$77,2,TRUE)</f>
        <v>1</v>
      </c>
      <c r="AR163">
        <f t="shared" si="86"/>
        <v>0</v>
      </c>
      <c r="AU163">
        <f t="shared" si="97"/>
        <v>6411.3999679632643</v>
      </c>
      <c r="AV163">
        <f t="shared" si="98"/>
        <v>-61.399967963264316</v>
      </c>
      <c r="AW163">
        <f t="shared" si="99"/>
        <v>-1.2685943794062877</v>
      </c>
      <c r="AX163">
        <f>VLOOKUP(AD163,Sheet2!$A$6:$B$262,2,TRUE)</f>
        <v>315.39999999999998</v>
      </c>
      <c r="AY163">
        <f t="shared" si="100"/>
        <v>-4.0221762187897525E-3</v>
      </c>
      <c r="AZ163">
        <f t="shared" si="101"/>
        <v>517.67396889657618</v>
      </c>
      <c r="BB163">
        <f t="shared" si="90"/>
        <v>1.0975847594426114</v>
      </c>
    </row>
    <row r="164" spans="4:54" x14ac:dyDescent="0.55000000000000004">
      <c r="D164">
        <f t="shared" si="87"/>
        <v>2310</v>
      </c>
      <c r="E164">
        <f t="shared" si="82"/>
        <v>38.5</v>
      </c>
      <c r="F164">
        <v>6310</v>
      </c>
      <c r="H164">
        <f t="shared" si="70"/>
        <v>1577.5</v>
      </c>
      <c r="J164">
        <f t="shared" si="71"/>
        <v>130.37190082644628</v>
      </c>
      <c r="K164">
        <f t="shared" si="72"/>
        <v>516.57638413713357</v>
      </c>
      <c r="L164">
        <f>VLOOKUP(V164, Sheet2!E$6:F$261,2,TRUE)</f>
        <v>503.65</v>
      </c>
      <c r="M164">
        <f>VLOOKUP(L164,Sheet3!A$52:B$77,2,TRUE)</f>
        <v>1</v>
      </c>
      <c r="N164">
        <f t="shared" si="73"/>
        <v>2.1763841371335957</v>
      </c>
      <c r="O164">
        <f t="shared" si="74"/>
        <v>1.7763841371336184</v>
      </c>
      <c r="P164">
        <v>0</v>
      </c>
      <c r="Q164">
        <f t="shared" si="80"/>
        <v>2.4</v>
      </c>
      <c r="R164">
        <f t="shared" si="91"/>
        <v>5663.7217442978745</v>
      </c>
      <c r="S164">
        <f t="shared" si="83"/>
        <v>2.2000000000000002</v>
      </c>
      <c r="T164">
        <f t="shared" si="88"/>
        <v>729.21575970530182</v>
      </c>
      <c r="V164">
        <f t="shared" si="75"/>
        <v>6392.9375040031764</v>
      </c>
      <c r="W164">
        <f t="shared" si="76"/>
        <v>-82.9375040031764</v>
      </c>
      <c r="X164">
        <f t="shared" si="89"/>
        <v>-1.713584793454058</v>
      </c>
      <c r="Y164">
        <f>VLOOKUP(K164,Sheet2!$A$6:$B$262,2,TRUE)</f>
        <v>308.25</v>
      </c>
      <c r="Z164">
        <f t="shared" si="77"/>
        <v>-5.5590747557309264E-3</v>
      </c>
      <c r="AA164">
        <f t="shared" si="78"/>
        <v>516.57082506237782</v>
      </c>
      <c r="AD164">
        <f t="shared" si="92"/>
        <v>517.67396889657618</v>
      </c>
      <c r="AE164">
        <f>VLOOKUP(AU163,Sheet2!$E$6:$F$261,2,TRUE)</f>
        <v>503.65</v>
      </c>
      <c r="AF164">
        <f>VLOOKUP(AE164,Sheet3!A$52:B$77,2,TRUE)</f>
        <v>1</v>
      </c>
      <c r="AG164">
        <f t="shared" si="93"/>
        <v>1.273968896576207</v>
      </c>
      <c r="AH164">
        <f t="shared" si="94"/>
        <v>1</v>
      </c>
      <c r="AI164">
        <f t="shared" si="102"/>
        <v>4500</v>
      </c>
      <c r="AJ164">
        <f t="shared" si="81"/>
        <v>1.8</v>
      </c>
      <c r="AK164">
        <f t="shared" si="84"/>
        <v>1902.3835490114448</v>
      </c>
      <c r="AM164">
        <f t="shared" si="95"/>
        <v>-3.8260311034238157</v>
      </c>
      <c r="AN164">
        <f t="shared" si="96"/>
        <v>0</v>
      </c>
      <c r="AP164">
        <f t="shared" si="85"/>
        <v>1.55</v>
      </c>
      <c r="AQ164">
        <f>VLOOKUP(AE164,Sheet3!$K$52:$L$77,2,TRUE)</f>
        <v>1</v>
      </c>
      <c r="AR164">
        <f t="shared" si="86"/>
        <v>0</v>
      </c>
      <c r="AU164">
        <f t="shared" si="97"/>
        <v>6402.3835490114452</v>
      </c>
      <c r="AV164">
        <f t="shared" si="98"/>
        <v>-92.383549011445211</v>
      </c>
      <c r="AW164">
        <f t="shared" si="99"/>
        <v>-1.9087510126331653</v>
      </c>
      <c r="AX164">
        <f>VLOOKUP(AD164,Sheet2!$A$6:$B$262,2,TRUE)</f>
        <v>315.39999999999998</v>
      </c>
      <c r="AY164">
        <f t="shared" si="100"/>
        <v>-6.0518421453175817E-3</v>
      </c>
      <c r="AZ164">
        <f t="shared" si="101"/>
        <v>517.66791705443086</v>
      </c>
      <c r="BB164">
        <f t="shared" si="90"/>
        <v>1.0970919920530378</v>
      </c>
    </row>
    <row r="165" spans="4:54" x14ac:dyDescent="0.55000000000000004">
      <c r="D165">
        <f t="shared" si="87"/>
        <v>2325</v>
      </c>
      <c r="E165">
        <f t="shared" si="82"/>
        <v>38.75</v>
      </c>
      <c r="F165">
        <v>6290</v>
      </c>
      <c r="H165">
        <f t="shared" si="70"/>
        <v>1572.5</v>
      </c>
      <c r="J165">
        <f t="shared" si="71"/>
        <v>129.95867768595042</v>
      </c>
      <c r="K165">
        <f t="shared" si="72"/>
        <v>516.57082506237782</v>
      </c>
      <c r="L165">
        <f>VLOOKUP(V165, Sheet2!E$6:F$261,2,TRUE)</f>
        <v>503.65</v>
      </c>
      <c r="M165">
        <f>VLOOKUP(L165,Sheet3!A$52:B$77,2,TRUE)</f>
        <v>1</v>
      </c>
      <c r="N165">
        <f t="shared" si="73"/>
        <v>2.170825062377844</v>
      </c>
      <c r="O165">
        <f t="shared" si="74"/>
        <v>1.7708250623778667</v>
      </c>
      <c r="P165">
        <v>0</v>
      </c>
      <c r="Q165">
        <f t="shared" si="80"/>
        <v>2.4</v>
      </c>
      <c r="R165">
        <f t="shared" si="91"/>
        <v>5642.0355873395465</v>
      </c>
      <c r="S165">
        <f t="shared" si="83"/>
        <v>2.2000000000000002</v>
      </c>
      <c r="T165">
        <f t="shared" si="88"/>
        <v>725.79539159548733</v>
      </c>
      <c r="V165">
        <f t="shared" si="75"/>
        <v>6367.8309789350342</v>
      </c>
      <c r="W165">
        <f t="shared" si="76"/>
        <v>-77.830978935034182</v>
      </c>
      <c r="X165">
        <f t="shared" si="89"/>
        <v>-1.6080780771701277</v>
      </c>
      <c r="Y165">
        <f>VLOOKUP(K165,Sheet2!$A$6:$B$262,2,TRUE)</f>
        <v>308.25</v>
      </c>
      <c r="Z165">
        <f t="shared" si="77"/>
        <v>-5.2167983038771378E-3</v>
      </c>
      <c r="AA165">
        <f t="shared" si="78"/>
        <v>516.56560826407394</v>
      </c>
      <c r="AD165">
        <f t="shared" si="92"/>
        <v>517.66791705443086</v>
      </c>
      <c r="AE165">
        <f>VLOOKUP(AU164,Sheet2!$E$6:$F$261,2,TRUE)</f>
        <v>503.65</v>
      </c>
      <c r="AF165">
        <f>VLOOKUP(AE165,Sheet3!A$52:B$77,2,TRUE)</f>
        <v>1</v>
      </c>
      <c r="AG165">
        <f t="shared" si="93"/>
        <v>1.2679170544308818</v>
      </c>
      <c r="AH165">
        <f t="shared" si="94"/>
        <v>1</v>
      </c>
      <c r="AI165">
        <f t="shared" si="102"/>
        <v>4500</v>
      </c>
      <c r="AJ165">
        <f t="shared" si="81"/>
        <v>1.8</v>
      </c>
      <c r="AK165">
        <f t="shared" si="84"/>
        <v>1888.84408024599</v>
      </c>
      <c r="AM165">
        <f t="shared" si="95"/>
        <v>-3.832082945569141</v>
      </c>
      <c r="AN165">
        <f t="shared" si="96"/>
        <v>0</v>
      </c>
      <c r="AP165">
        <f t="shared" si="85"/>
        <v>1.55</v>
      </c>
      <c r="AQ165">
        <f>VLOOKUP(AE165,Sheet3!$K$52:$L$77,2,TRUE)</f>
        <v>1</v>
      </c>
      <c r="AR165">
        <f t="shared" si="86"/>
        <v>0</v>
      </c>
      <c r="AU165">
        <f t="shared" si="97"/>
        <v>6388.84408024599</v>
      </c>
      <c r="AV165">
        <f t="shared" si="98"/>
        <v>-98.844080245989971</v>
      </c>
      <c r="AW165">
        <f t="shared" si="99"/>
        <v>-2.0422330629336769</v>
      </c>
      <c r="AX165">
        <f>VLOOKUP(AD165,Sheet2!$A$6:$B$262,2,TRUE)</f>
        <v>315.39999999999998</v>
      </c>
      <c r="AY165">
        <f t="shared" si="100"/>
        <v>-6.475057269922882E-3</v>
      </c>
      <c r="AZ165">
        <f t="shared" si="101"/>
        <v>517.66144199716098</v>
      </c>
      <c r="BB165">
        <f t="shared" si="90"/>
        <v>1.0958337330870336</v>
      </c>
    </row>
    <row r="166" spans="4:54" x14ac:dyDescent="0.55000000000000004">
      <c r="D166">
        <f t="shared" si="87"/>
        <v>2340</v>
      </c>
      <c r="E166">
        <f t="shared" si="82"/>
        <v>39</v>
      </c>
      <c r="F166">
        <v>6250</v>
      </c>
      <c r="H166">
        <f t="shared" si="70"/>
        <v>1562.5</v>
      </c>
      <c r="J166">
        <f t="shared" si="71"/>
        <v>129.13223140495867</v>
      </c>
      <c r="K166">
        <f t="shared" si="72"/>
        <v>516.56560826407394</v>
      </c>
      <c r="L166">
        <f>VLOOKUP(V166, Sheet2!E$6:F$261,2,TRUE)</f>
        <v>503.65</v>
      </c>
      <c r="M166">
        <f>VLOOKUP(L166,Sheet3!A$52:B$77,2,TRUE)</f>
        <v>1</v>
      </c>
      <c r="N166">
        <f t="shared" si="73"/>
        <v>2.1656082640739669</v>
      </c>
      <c r="O166">
        <f t="shared" si="74"/>
        <v>1.7656082640739896</v>
      </c>
      <c r="P166">
        <v>0</v>
      </c>
      <c r="Q166">
        <f t="shared" si="80"/>
        <v>2.4</v>
      </c>
      <c r="R166">
        <f t="shared" si="91"/>
        <v>5621.7099019755997</v>
      </c>
      <c r="S166">
        <f t="shared" si="83"/>
        <v>2.2000000000000002</v>
      </c>
      <c r="T166">
        <f t="shared" si="88"/>
        <v>722.59049721478937</v>
      </c>
      <c r="V166">
        <f t="shared" si="75"/>
        <v>6344.3003991903888</v>
      </c>
      <c r="W166">
        <f t="shared" si="76"/>
        <v>-94.300399190388816</v>
      </c>
      <c r="X166">
        <f t="shared" si="89"/>
        <v>-1.9483553551733228</v>
      </c>
      <c r="Y166">
        <f>VLOOKUP(K166,Sheet2!$A$6:$B$262,2,TRUE)</f>
        <v>308.25</v>
      </c>
      <c r="Z166">
        <f t="shared" si="77"/>
        <v>-6.3206986380318665E-3</v>
      </c>
      <c r="AA166">
        <f t="shared" si="78"/>
        <v>516.55928756543597</v>
      </c>
      <c r="AD166">
        <f t="shared" si="92"/>
        <v>517.66144199716098</v>
      </c>
      <c r="AE166">
        <f>VLOOKUP(AU165,Sheet2!$E$6:$F$261,2,TRUE)</f>
        <v>503.65</v>
      </c>
      <c r="AF166">
        <f>VLOOKUP(AE166,Sheet3!A$52:B$77,2,TRUE)</f>
        <v>1</v>
      </c>
      <c r="AG166">
        <f t="shared" si="93"/>
        <v>1.2614419971610005</v>
      </c>
      <c r="AH166">
        <f t="shared" si="94"/>
        <v>1</v>
      </c>
      <c r="AI166">
        <f t="shared" si="102"/>
        <v>4500</v>
      </c>
      <c r="AJ166">
        <f t="shared" si="81"/>
        <v>1.8</v>
      </c>
      <c r="AK166">
        <f t="shared" si="84"/>
        <v>1874.3935147582222</v>
      </c>
      <c r="AM166">
        <f t="shared" si="95"/>
        <v>-3.8385580028390223</v>
      </c>
      <c r="AN166">
        <f t="shared" si="96"/>
        <v>0</v>
      </c>
      <c r="AP166">
        <f t="shared" si="85"/>
        <v>1.55</v>
      </c>
      <c r="AQ166">
        <f>VLOOKUP(AE166,Sheet3!$K$52:$L$77,2,TRUE)</f>
        <v>1</v>
      </c>
      <c r="AR166">
        <f t="shared" si="86"/>
        <v>0</v>
      </c>
      <c r="AU166">
        <f t="shared" si="97"/>
        <v>6374.3935147582224</v>
      </c>
      <c r="AV166">
        <f t="shared" si="98"/>
        <v>-124.39351475822241</v>
      </c>
      <c r="AW166">
        <f t="shared" si="99"/>
        <v>-2.5701139412855869</v>
      </c>
      <c r="AX166">
        <f>VLOOKUP(AD166,Sheet2!$A$6:$B$262,2,TRUE)</f>
        <v>315.39999999999998</v>
      </c>
      <c r="AY166">
        <f t="shared" si="100"/>
        <v>-8.1487442653316016E-3</v>
      </c>
      <c r="AZ166">
        <f t="shared" si="101"/>
        <v>517.65329325289565</v>
      </c>
      <c r="BB166">
        <f t="shared" si="90"/>
        <v>1.0940056874596849</v>
      </c>
    </row>
    <row r="167" spans="4:54" x14ac:dyDescent="0.55000000000000004">
      <c r="D167">
        <f t="shared" si="87"/>
        <v>2355</v>
      </c>
      <c r="E167">
        <f t="shared" si="82"/>
        <v>39.25</v>
      </c>
      <c r="F167">
        <v>6230</v>
      </c>
      <c r="H167">
        <f t="shared" si="70"/>
        <v>1557.5</v>
      </c>
      <c r="J167">
        <f t="shared" si="71"/>
        <v>128.71900826446281</v>
      </c>
      <c r="K167">
        <f t="shared" si="72"/>
        <v>516.55928756543597</v>
      </c>
      <c r="L167">
        <f>VLOOKUP(V167, Sheet2!E$6:F$261,2,TRUE)</f>
        <v>503.65</v>
      </c>
      <c r="M167">
        <f>VLOOKUP(L167,Sheet3!A$52:B$77,2,TRUE)</f>
        <v>1</v>
      </c>
      <c r="N167">
        <f t="shared" si="73"/>
        <v>2.1592875654359887</v>
      </c>
      <c r="O167">
        <f t="shared" si="74"/>
        <v>1.7592875654360114</v>
      </c>
      <c r="P167">
        <v>0</v>
      </c>
      <c r="Q167">
        <f t="shared" si="80"/>
        <v>2.4</v>
      </c>
      <c r="R167">
        <f t="shared" si="91"/>
        <v>5597.1159843920241</v>
      </c>
      <c r="S167">
        <f t="shared" si="83"/>
        <v>2.2000000000000002</v>
      </c>
      <c r="T167">
        <f t="shared" si="88"/>
        <v>718.71377085485778</v>
      </c>
      <c r="V167">
        <f t="shared" si="75"/>
        <v>6315.8297552468821</v>
      </c>
      <c r="W167">
        <f t="shared" si="76"/>
        <v>-85.829755246882087</v>
      </c>
      <c r="X167">
        <f t="shared" si="89"/>
        <v>-1.7733420505554152</v>
      </c>
      <c r="Y167">
        <f>VLOOKUP(K167,Sheet2!$A$6:$B$262,2,TRUE)</f>
        <v>308.25</v>
      </c>
      <c r="Z167">
        <f t="shared" si="77"/>
        <v>-5.7529344705771783E-3</v>
      </c>
      <c r="AA167">
        <f t="shared" si="78"/>
        <v>516.55353463096537</v>
      </c>
      <c r="AD167">
        <f t="shared" si="92"/>
        <v>517.65329325289565</v>
      </c>
      <c r="AE167">
        <f>VLOOKUP(AU166,Sheet2!$E$6:$F$261,2,TRUE)</f>
        <v>503.65</v>
      </c>
      <c r="AF167">
        <f>VLOOKUP(AE167,Sheet3!A$52:B$77,2,TRUE)</f>
        <v>1</v>
      </c>
      <c r="AG167">
        <f t="shared" si="93"/>
        <v>1.2532932528956735</v>
      </c>
      <c r="AH167">
        <f t="shared" si="94"/>
        <v>1</v>
      </c>
      <c r="AI167">
        <f t="shared" si="102"/>
        <v>4500</v>
      </c>
      <c r="AJ167">
        <f t="shared" si="81"/>
        <v>1.8</v>
      </c>
      <c r="AK167">
        <f t="shared" si="84"/>
        <v>1856.2603862834699</v>
      </c>
      <c r="AM167">
        <f t="shared" si="95"/>
        <v>-3.8467067471043492</v>
      </c>
      <c r="AN167">
        <f t="shared" si="96"/>
        <v>0</v>
      </c>
      <c r="AP167">
        <f t="shared" si="85"/>
        <v>1.55</v>
      </c>
      <c r="AQ167">
        <f>VLOOKUP(AE167,Sheet3!$K$52:$L$77,2,TRUE)</f>
        <v>1</v>
      </c>
      <c r="AR167">
        <f t="shared" si="86"/>
        <v>0</v>
      </c>
      <c r="AU167">
        <f t="shared" si="97"/>
        <v>6356.2603862834694</v>
      </c>
      <c r="AV167">
        <f t="shared" si="98"/>
        <v>-126.26038628346942</v>
      </c>
      <c r="AW167">
        <f t="shared" si="99"/>
        <v>-2.6086856670138308</v>
      </c>
      <c r="AX167">
        <f>VLOOKUP(AD167,Sheet2!$A$6:$B$262,2,TRUE)</f>
        <v>315.39999999999998</v>
      </c>
      <c r="AY167">
        <f t="shared" si="100"/>
        <v>-8.2710388935124633E-3</v>
      </c>
      <c r="AZ167">
        <f t="shared" si="101"/>
        <v>517.6450222140021</v>
      </c>
      <c r="BB167">
        <f t="shared" si="90"/>
        <v>1.0914875830367237</v>
      </c>
    </row>
    <row r="168" spans="4:54" x14ac:dyDescent="0.55000000000000004">
      <c r="D168">
        <f t="shared" si="87"/>
        <v>2370</v>
      </c>
      <c r="E168">
        <f t="shared" si="82"/>
        <v>39.5</v>
      </c>
      <c r="F168">
        <v>6190</v>
      </c>
      <c r="H168">
        <f t="shared" si="70"/>
        <v>1547.5</v>
      </c>
      <c r="J168">
        <f t="shared" si="71"/>
        <v>127.89256198347107</v>
      </c>
      <c r="K168">
        <f t="shared" si="72"/>
        <v>516.55353463096537</v>
      </c>
      <c r="L168">
        <f>VLOOKUP(V168, Sheet2!E$6:F$261,2,TRUE)</f>
        <v>503.65</v>
      </c>
      <c r="M168">
        <f>VLOOKUP(L168,Sheet3!A$52:B$77,2,TRUE)</f>
        <v>1</v>
      </c>
      <c r="N168">
        <f t="shared" si="73"/>
        <v>2.153534630965396</v>
      </c>
      <c r="O168">
        <f t="shared" si="74"/>
        <v>1.7535346309654187</v>
      </c>
      <c r="P168">
        <v>0</v>
      </c>
      <c r="Q168">
        <f t="shared" si="80"/>
        <v>2.4</v>
      </c>
      <c r="R168">
        <f t="shared" si="91"/>
        <v>5574.7625110787185</v>
      </c>
      <c r="S168">
        <f t="shared" si="83"/>
        <v>2.2000000000000002</v>
      </c>
      <c r="T168">
        <f t="shared" si="88"/>
        <v>715.19132407203244</v>
      </c>
      <c r="V168">
        <f t="shared" si="75"/>
        <v>6289.9538351507508</v>
      </c>
      <c r="W168">
        <f t="shared" si="76"/>
        <v>-99.95383515075082</v>
      </c>
      <c r="X168">
        <f t="shared" si="89"/>
        <v>-2.0651618832799756</v>
      </c>
      <c r="Y168">
        <f>VLOOKUP(K168,Sheet2!$A$6:$B$262,2,TRUE)</f>
        <v>308.25</v>
      </c>
      <c r="Z168">
        <f t="shared" si="77"/>
        <v>-6.6996330357825653E-3</v>
      </c>
      <c r="AA168">
        <f t="shared" si="78"/>
        <v>516.54683499792964</v>
      </c>
      <c r="AD168">
        <f t="shared" si="92"/>
        <v>517.6450222140021</v>
      </c>
      <c r="AE168">
        <f>VLOOKUP(AU167,Sheet2!$E$6:$F$261,2,TRUE)</f>
        <v>503.65</v>
      </c>
      <c r="AF168">
        <f>VLOOKUP(AE168,Sheet3!A$52:B$77,2,TRUE)</f>
        <v>1</v>
      </c>
      <c r="AG168">
        <f t="shared" si="93"/>
        <v>1.2450222140021197</v>
      </c>
      <c r="AH168">
        <f t="shared" si="94"/>
        <v>1</v>
      </c>
      <c r="AI168">
        <f t="shared" si="102"/>
        <v>4500</v>
      </c>
      <c r="AJ168">
        <f t="shared" si="81"/>
        <v>1.8</v>
      </c>
      <c r="AK168">
        <f t="shared" si="84"/>
        <v>1837.9153063480962</v>
      </c>
      <c r="AM168">
        <f t="shared" si="95"/>
        <v>-3.8549777859979031</v>
      </c>
      <c r="AN168">
        <f t="shared" si="96"/>
        <v>0</v>
      </c>
      <c r="AP168">
        <f t="shared" si="85"/>
        <v>1.55</v>
      </c>
      <c r="AQ168">
        <f>VLOOKUP(AE168,Sheet3!$K$52:$L$77,2,TRUE)</f>
        <v>1</v>
      </c>
      <c r="AR168">
        <f t="shared" si="86"/>
        <v>0</v>
      </c>
      <c r="AU168">
        <f t="shared" si="97"/>
        <v>6337.9153063480962</v>
      </c>
      <c r="AV168">
        <f t="shared" si="98"/>
        <v>-147.91530634809624</v>
      </c>
      <c r="AW168">
        <f t="shared" si="99"/>
        <v>-3.056101370828435</v>
      </c>
      <c r="AX168">
        <f>VLOOKUP(AD168,Sheet2!$A$6:$B$262,2,TRUE)</f>
        <v>315.39999999999998</v>
      </c>
      <c r="AY168">
        <f t="shared" si="100"/>
        <v>-9.6896048536094966E-3</v>
      </c>
      <c r="AZ168">
        <f t="shared" si="101"/>
        <v>517.63533260914846</v>
      </c>
      <c r="BB168">
        <f t="shared" si="90"/>
        <v>1.0884976112188269</v>
      </c>
    </row>
    <row r="169" spans="4:54" x14ac:dyDescent="0.55000000000000004">
      <c r="D169">
        <f t="shared" si="87"/>
        <v>2385</v>
      </c>
      <c r="E169">
        <f t="shared" si="82"/>
        <v>39.75</v>
      </c>
      <c r="F169">
        <v>6170</v>
      </c>
      <c r="H169">
        <f t="shared" si="70"/>
        <v>1542.5</v>
      </c>
      <c r="J169">
        <f t="shared" si="71"/>
        <v>127.47933884297521</v>
      </c>
      <c r="K169">
        <f t="shared" si="72"/>
        <v>516.54683499792964</v>
      </c>
      <c r="L169">
        <f>VLOOKUP(V169, Sheet2!E$6:F$261,2,TRUE)</f>
        <v>503.65</v>
      </c>
      <c r="M169">
        <f>VLOOKUP(L169,Sheet3!A$52:B$77,2,TRUE)</f>
        <v>1</v>
      </c>
      <c r="N169">
        <f t="shared" si="73"/>
        <v>2.146834997929659</v>
      </c>
      <c r="O169">
        <f t="shared" si="74"/>
        <v>1.7468349979296818</v>
      </c>
      <c r="P169">
        <v>0</v>
      </c>
      <c r="Q169">
        <f t="shared" si="80"/>
        <v>2.4</v>
      </c>
      <c r="R169">
        <f t="shared" si="91"/>
        <v>5548.7681763819373</v>
      </c>
      <c r="S169">
        <f t="shared" si="83"/>
        <v>2.2000000000000002</v>
      </c>
      <c r="T169">
        <f t="shared" si="88"/>
        <v>711.09650346360229</v>
      </c>
      <c r="V169">
        <f t="shared" si="75"/>
        <v>6259.8646798455393</v>
      </c>
      <c r="W169">
        <f t="shared" si="76"/>
        <v>-89.864679845539285</v>
      </c>
      <c r="X169">
        <f t="shared" si="89"/>
        <v>-1.8567082612714727</v>
      </c>
      <c r="Y169">
        <f>VLOOKUP(K169,Sheet2!$A$6:$B$262,2,TRUE)</f>
        <v>308.25</v>
      </c>
      <c r="Z169">
        <f t="shared" si="77"/>
        <v>-6.0233844647898547E-3</v>
      </c>
      <c r="AA169">
        <f t="shared" si="78"/>
        <v>516.54081161346483</v>
      </c>
      <c r="AD169">
        <f t="shared" si="92"/>
        <v>517.63533260914846</v>
      </c>
      <c r="AE169">
        <f>VLOOKUP(AU168,Sheet2!$E$6:$F$261,2,TRUE)</f>
        <v>503.65</v>
      </c>
      <c r="AF169">
        <f>VLOOKUP(AE169,Sheet3!A$52:B$77,2,TRUE)</f>
        <v>1</v>
      </c>
      <c r="AG169">
        <f t="shared" si="93"/>
        <v>1.235332609148486</v>
      </c>
      <c r="AH169">
        <f t="shared" si="94"/>
        <v>1</v>
      </c>
      <c r="AI169">
        <f t="shared" si="102"/>
        <v>4500</v>
      </c>
      <c r="AJ169">
        <f t="shared" si="81"/>
        <v>1.8</v>
      </c>
      <c r="AK169">
        <f t="shared" si="84"/>
        <v>1816.5012568488276</v>
      </c>
      <c r="AM169">
        <f t="shared" si="95"/>
        <v>-3.8646673908515368</v>
      </c>
      <c r="AN169">
        <f t="shared" si="96"/>
        <v>0</v>
      </c>
      <c r="AP169">
        <f t="shared" si="85"/>
        <v>1.55</v>
      </c>
      <c r="AQ169">
        <f>VLOOKUP(AE169,Sheet3!$K$52:$L$77,2,TRUE)</f>
        <v>1</v>
      </c>
      <c r="AR169">
        <f t="shared" si="86"/>
        <v>0</v>
      </c>
      <c r="AU169">
        <f t="shared" si="97"/>
        <v>6316.5012568488273</v>
      </c>
      <c r="AV169">
        <f t="shared" si="98"/>
        <v>-146.50125684882732</v>
      </c>
      <c r="AW169">
        <f t="shared" si="99"/>
        <v>-3.0268854720832095</v>
      </c>
      <c r="AX169">
        <f>VLOOKUP(AD169,Sheet2!$A$6:$B$262,2,TRUE)</f>
        <v>315.39999999999998</v>
      </c>
      <c r="AY169">
        <f t="shared" si="100"/>
        <v>-9.5969735956981921E-3</v>
      </c>
      <c r="AZ169">
        <f t="shared" si="101"/>
        <v>517.62573563555281</v>
      </c>
      <c r="BB169">
        <f t="shared" si="90"/>
        <v>1.0849240220879892</v>
      </c>
    </row>
    <row r="170" spans="4:54" x14ac:dyDescent="0.55000000000000004">
      <c r="D170">
        <f t="shared" si="87"/>
        <v>2400</v>
      </c>
      <c r="E170">
        <f t="shared" si="82"/>
        <v>40</v>
      </c>
      <c r="F170">
        <v>6150</v>
      </c>
      <c r="H170">
        <f t="shared" ref="H170:H233" si="103">+F170*0.25</f>
        <v>1537.5</v>
      </c>
      <c r="J170">
        <f t="shared" ref="J170:J233" si="104">+H170*3600/43560</f>
        <v>127.06611570247934</v>
      </c>
      <c r="K170">
        <f t="shared" ref="K170:K233" si="105">+AA169</f>
        <v>516.54081161346483</v>
      </c>
      <c r="L170">
        <f>VLOOKUP(V170, Sheet2!E$6:F$261,2,TRUE)</f>
        <v>503.65</v>
      </c>
      <c r="M170">
        <f>VLOOKUP(L170,Sheet3!A$52:B$77,2,TRUE)</f>
        <v>1</v>
      </c>
      <c r="N170">
        <f t="shared" ref="N170:N233" si="106">+(K170-J$3)</f>
        <v>2.1408116134648481</v>
      </c>
      <c r="O170">
        <f t="shared" ref="O170:O233" si="107">+K170-O$3</f>
        <v>1.7408116134648708</v>
      </c>
      <c r="P170">
        <v>0</v>
      </c>
      <c r="Q170">
        <f t="shared" si="80"/>
        <v>2.4</v>
      </c>
      <c r="R170">
        <f t="shared" si="91"/>
        <v>5525.4322587833085</v>
      </c>
      <c r="S170">
        <f t="shared" si="83"/>
        <v>2.2000000000000002</v>
      </c>
      <c r="T170">
        <f t="shared" si="88"/>
        <v>707.42170314900056</v>
      </c>
      <c r="V170">
        <f t="shared" ref="V170:V233" si="108">+R170+T170</f>
        <v>6232.8539619323092</v>
      </c>
      <c r="W170">
        <f t="shared" ref="W170:W233" si="109">+F170-V170</f>
        <v>-82.853961932309176</v>
      </c>
      <c r="X170">
        <f t="shared" si="89"/>
        <v>-1.7118587176096938</v>
      </c>
      <c r="Y170">
        <f>VLOOKUP(K170,Sheet2!$A$6:$B$262,2,TRUE)</f>
        <v>308.25</v>
      </c>
      <c r="Z170">
        <f t="shared" ref="Z170:Z233" si="110">+X170/Y170</f>
        <v>-5.5534751585067117E-3</v>
      </c>
      <c r="AA170">
        <f t="shared" ref="AA170:AA233" si="111">+K170+Z170</f>
        <v>516.53525813830629</v>
      </c>
      <c r="AD170">
        <f t="shared" si="92"/>
        <v>517.62573563555281</v>
      </c>
      <c r="AE170">
        <f>VLOOKUP(AU169,Sheet2!$E$6:$F$261,2,TRUE)</f>
        <v>503.65</v>
      </c>
      <c r="AF170">
        <f>VLOOKUP(AE170,Sheet3!A$52:B$77,2,TRUE)</f>
        <v>1</v>
      </c>
      <c r="AG170">
        <f t="shared" si="93"/>
        <v>1.2257356355528373</v>
      </c>
      <c r="AH170">
        <f t="shared" si="94"/>
        <v>1</v>
      </c>
      <c r="AI170">
        <f t="shared" si="102"/>
        <v>4500</v>
      </c>
      <c r="AJ170">
        <f t="shared" si="81"/>
        <v>1.8</v>
      </c>
      <c r="AK170">
        <f t="shared" si="84"/>
        <v>1795.3745425870934</v>
      </c>
      <c r="AM170">
        <f t="shared" si="95"/>
        <v>-3.8742643644471855</v>
      </c>
      <c r="AN170">
        <f t="shared" si="96"/>
        <v>0</v>
      </c>
      <c r="AP170">
        <f t="shared" si="85"/>
        <v>1.55</v>
      </c>
      <c r="AQ170">
        <f>VLOOKUP(AE170,Sheet3!$K$52:$L$77,2,TRUE)</f>
        <v>1</v>
      </c>
      <c r="AR170">
        <f t="shared" si="86"/>
        <v>0</v>
      </c>
      <c r="AU170">
        <f t="shared" si="97"/>
        <v>6295.3745425870929</v>
      </c>
      <c r="AV170">
        <f t="shared" si="98"/>
        <v>-145.37454258709295</v>
      </c>
      <c r="AW170">
        <f t="shared" si="99"/>
        <v>-3.0036062517994413</v>
      </c>
      <c r="AX170">
        <f>VLOOKUP(AD170,Sheet2!$A$6:$B$262,2,TRUE)</f>
        <v>315.39999999999998</v>
      </c>
      <c r="AY170">
        <f t="shared" si="100"/>
        <v>-9.5231650342404613E-3</v>
      </c>
      <c r="AZ170">
        <f t="shared" si="101"/>
        <v>517.61621247051858</v>
      </c>
      <c r="BB170">
        <f t="shared" si="90"/>
        <v>1.0809543322122863</v>
      </c>
    </row>
    <row r="171" spans="4:54" x14ac:dyDescent="0.55000000000000004">
      <c r="D171">
        <f t="shared" si="87"/>
        <v>2415</v>
      </c>
      <c r="E171">
        <f t="shared" si="82"/>
        <v>40.25</v>
      </c>
      <c r="F171">
        <v>6130</v>
      </c>
      <c r="H171">
        <f t="shared" si="103"/>
        <v>1532.5</v>
      </c>
      <c r="J171">
        <f t="shared" si="104"/>
        <v>126.65289256198348</v>
      </c>
      <c r="K171">
        <f t="shared" si="105"/>
        <v>516.53525813830629</v>
      </c>
      <c r="L171">
        <f>VLOOKUP(V171, Sheet2!E$6:F$261,2,TRUE)</f>
        <v>503.65</v>
      </c>
      <c r="M171">
        <f>VLOOKUP(L171,Sheet3!A$52:B$77,2,TRUE)</f>
        <v>1</v>
      </c>
      <c r="N171">
        <f t="shared" si="106"/>
        <v>2.1352581383063125</v>
      </c>
      <c r="O171">
        <f t="shared" si="107"/>
        <v>1.7352581383063352</v>
      </c>
      <c r="P171">
        <v>0</v>
      </c>
      <c r="Q171">
        <f t="shared" si="80"/>
        <v>2.4</v>
      </c>
      <c r="R171">
        <f t="shared" si="91"/>
        <v>5503.945938981281</v>
      </c>
      <c r="S171">
        <f t="shared" si="83"/>
        <v>2.2000000000000002</v>
      </c>
      <c r="T171">
        <f t="shared" si="88"/>
        <v>704.03921715982142</v>
      </c>
      <c r="V171">
        <f t="shared" si="108"/>
        <v>6207.9851561411024</v>
      </c>
      <c r="W171">
        <f t="shared" si="109"/>
        <v>-77.985156141102379</v>
      </c>
      <c r="X171">
        <f t="shared" si="89"/>
        <v>-1.6112635566343465</v>
      </c>
      <c r="Y171">
        <f>VLOOKUP(K171,Sheet2!$A$6:$B$262,2,TRUE)</f>
        <v>308.25</v>
      </c>
      <c r="Z171">
        <f t="shared" si="110"/>
        <v>-5.2271323816199403E-3</v>
      </c>
      <c r="AA171">
        <f t="shared" si="111"/>
        <v>516.53003100592468</v>
      </c>
      <c r="AD171">
        <f t="shared" si="92"/>
        <v>517.61621247051858</v>
      </c>
      <c r="AE171">
        <f>VLOOKUP(AU170,Sheet2!$E$6:$F$261,2,TRUE)</f>
        <v>503.65</v>
      </c>
      <c r="AF171">
        <f>VLOOKUP(AE171,Sheet3!A$52:B$77,2,TRUE)</f>
        <v>1</v>
      </c>
      <c r="AG171">
        <f t="shared" si="93"/>
        <v>1.2162124705185988</v>
      </c>
      <c r="AH171">
        <f t="shared" si="94"/>
        <v>1</v>
      </c>
      <c r="AI171">
        <f t="shared" si="102"/>
        <v>4500</v>
      </c>
      <c r="AJ171">
        <f t="shared" si="81"/>
        <v>1.8</v>
      </c>
      <c r="AK171">
        <f t="shared" si="84"/>
        <v>1774.4919047791088</v>
      </c>
      <c r="AM171">
        <f t="shared" si="95"/>
        <v>-3.8837875294814239</v>
      </c>
      <c r="AN171">
        <f t="shared" si="96"/>
        <v>0</v>
      </c>
      <c r="AP171">
        <f t="shared" si="85"/>
        <v>1.55</v>
      </c>
      <c r="AQ171">
        <f>VLOOKUP(AE171,Sheet3!$K$52:$L$77,2,TRUE)</f>
        <v>1</v>
      </c>
      <c r="AR171">
        <f t="shared" si="86"/>
        <v>0</v>
      </c>
      <c r="AU171">
        <f t="shared" si="97"/>
        <v>6274.4919047791091</v>
      </c>
      <c r="AV171">
        <f t="shared" si="98"/>
        <v>-144.49190477910906</v>
      </c>
      <c r="AW171">
        <f t="shared" si="99"/>
        <v>-2.9853699334526667</v>
      </c>
      <c r="AX171">
        <f>VLOOKUP(AD171,Sheet2!$A$6:$B$262,2,TRUE)</f>
        <v>315.39999999999998</v>
      </c>
      <c r="AY171">
        <f t="shared" si="100"/>
        <v>-9.4653453819044612E-3</v>
      </c>
      <c r="AZ171">
        <f t="shared" si="101"/>
        <v>517.60674712513662</v>
      </c>
      <c r="BB171">
        <f t="shared" si="90"/>
        <v>1.0767161192119374</v>
      </c>
    </row>
    <row r="172" spans="4:54" x14ac:dyDescent="0.55000000000000004">
      <c r="D172">
        <f t="shared" si="87"/>
        <v>2430</v>
      </c>
      <c r="E172">
        <f t="shared" si="82"/>
        <v>40.5</v>
      </c>
      <c r="F172">
        <v>6110</v>
      </c>
      <c r="H172">
        <f t="shared" si="103"/>
        <v>1527.5</v>
      </c>
      <c r="J172">
        <f t="shared" si="104"/>
        <v>126.2396694214876</v>
      </c>
      <c r="K172">
        <f t="shared" si="105"/>
        <v>516.53003100592468</v>
      </c>
      <c r="L172">
        <f>VLOOKUP(V172, Sheet2!E$6:F$261,2,TRUE)</f>
        <v>503.65</v>
      </c>
      <c r="M172">
        <f>VLOOKUP(L172,Sheet3!A$52:B$77,2,TRUE)</f>
        <v>1</v>
      </c>
      <c r="N172">
        <f t="shared" si="106"/>
        <v>2.1300310059247067</v>
      </c>
      <c r="O172">
        <f t="shared" si="107"/>
        <v>1.7300310059247295</v>
      </c>
      <c r="P172">
        <v>0</v>
      </c>
      <c r="Q172">
        <f t="shared" si="80"/>
        <v>2.4</v>
      </c>
      <c r="R172">
        <f t="shared" si="91"/>
        <v>5483.747744356604</v>
      </c>
      <c r="S172">
        <f t="shared" si="83"/>
        <v>2.2000000000000002</v>
      </c>
      <c r="T172">
        <f t="shared" si="88"/>
        <v>700.86043933514145</v>
      </c>
      <c r="V172">
        <f t="shared" si="108"/>
        <v>6184.6081836917456</v>
      </c>
      <c r="W172">
        <f t="shared" si="109"/>
        <v>-74.60818369174558</v>
      </c>
      <c r="X172">
        <f t="shared" si="89"/>
        <v>-1.5414913985897845</v>
      </c>
      <c r="Y172">
        <f>VLOOKUP(K172,Sheet2!$A$6:$B$262,2,TRUE)</f>
        <v>308.25</v>
      </c>
      <c r="Z172">
        <f t="shared" si="110"/>
        <v>-5.0007831260009232E-3</v>
      </c>
      <c r="AA172">
        <f t="shared" si="111"/>
        <v>516.5250302227987</v>
      </c>
      <c r="AD172">
        <f t="shared" si="92"/>
        <v>517.60674712513662</v>
      </c>
      <c r="AE172">
        <f>VLOOKUP(AU171,Sheet2!$E$6:$F$261,2,TRUE)</f>
        <v>503.65</v>
      </c>
      <c r="AF172">
        <f>VLOOKUP(AE172,Sheet3!A$52:B$77,2,TRUE)</f>
        <v>1</v>
      </c>
      <c r="AG172">
        <f t="shared" si="93"/>
        <v>1.2067471251366442</v>
      </c>
      <c r="AH172">
        <f t="shared" si="94"/>
        <v>1</v>
      </c>
      <c r="AI172">
        <f t="shared" si="102"/>
        <v>4500</v>
      </c>
      <c r="AJ172">
        <f t="shared" si="81"/>
        <v>1.8</v>
      </c>
      <c r="AK172">
        <f t="shared" si="84"/>
        <v>1753.8169113168433</v>
      </c>
      <c r="AM172">
        <f t="shared" si="95"/>
        <v>-3.8932528748633786</v>
      </c>
      <c r="AN172">
        <f t="shared" si="96"/>
        <v>0</v>
      </c>
      <c r="AP172">
        <f t="shared" si="85"/>
        <v>1.55</v>
      </c>
      <c r="AQ172">
        <f>VLOOKUP(AE172,Sheet3!$K$52:$L$77,2,TRUE)</f>
        <v>1</v>
      </c>
      <c r="AR172">
        <f t="shared" si="86"/>
        <v>0</v>
      </c>
      <c r="AU172">
        <f t="shared" si="97"/>
        <v>6253.8169113168433</v>
      </c>
      <c r="AV172">
        <f t="shared" si="98"/>
        <v>-143.81691131684329</v>
      </c>
      <c r="AW172">
        <f t="shared" si="99"/>
        <v>-2.9714237875380847</v>
      </c>
      <c r="AX172">
        <f>VLOOKUP(AD172,Sheet2!$A$6:$B$262,2,TRUE)</f>
        <v>315.39999999999998</v>
      </c>
      <c r="AY172">
        <f t="shared" si="100"/>
        <v>-9.4211280518011562E-3</v>
      </c>
      <c r="AZ172">
        <f t="shared" si="101"/>
        <v>517.59732599708479</v>
      </c>
      <c r="BB172">
        <f t="shared" si="90"/>
        <v>1.0722957742860899</v>
      </c>
    </row>
    <row r="173" spans="4:54" x14ac:dyDescent="0.55000000000000004">
      <c r="D173">
        <f t="shared" si="87"/>
        <v>2445</v>
      </c>
      <c r="E173">
        <f t="shared" si="82"/>
        <v>40.75</v>
      </c>
      <c r="F173">
        <v>6070</v>
      </c>
      <c r="H173">
        <f t="shared" si="103"/>
        <v>1517.5</v>
      </c>
      <c r="J173">
        <f t="shared" si="104"/>
        <v>125.41322314049587</v>
      </c>
      <c r="K173">
        <f t="shared" si="105"/>
        <v>516.5250302227987</v>
      </c>
      <c r="L173">
        <f>VLOOKUP(V173, Sheet2!E$6:F$261,2,TRUE)</f>
        <v>503.65</v>
      </c>
      <c r="M173">
        <f>VLOOKUP(L173,Sheet3!A$52:B$77,2,TRUE)</f>
        <v>1</v>
      </c>
      <c r="N173">
        <f t="shared" si="106"/>
        <v>2.1250302227987277</v>
      </c>
      <c r="O173">
        <f t="shared" si="107"/>
        <v>1.7250302227987504</v>
      </c>
      <c r="P173">
        <v>0</v>
      </c>
      <c r="Q173">
        <f t="shared" si="80"/>
        <v>2.4</v>
      </c>
      <c r="R173">
        <f t="shared" si="91"/>
        <v>5464.4473694853614</v>
      </c>
      <c r="S173">
        <f t="shared" si="83"/>
        <v>2.2000000000000002</v>
      </c>
      <c r="T173">
        <f t="shared" si="88"/>
        <v>697.82380265021425</v>
      </c>
      <c r="V173">
        <f t="shared" si="108"/>
        <v>6162.2711721355754</v>
      </c>
      <c r="W173">
        <f t="shared" si="109"/>
        <v>-92.271172135575398</v>
      </c>
      <c r="X173">
        <f t="shared" si="89"/>
        <v>-1.9064291763548635</v>
      </c>
      <c r="Y173">
        <f>VLOOKUP(K173,Sheet2!$A$6:$B$262,2,TRUE)</f>
        <v>308.25</v>
      </c>
      <c r="Z173">
        <f t="shared" si="110"/>
        <v>-6.1846850814431904E-3</v>
      </c>
      <c r="AA173">
        <f t="shared" si="111"/>
        <v>516.51884553771731</v>
      </c>
      <c r="AD173">
        <f t="shared" si="92"/>
        <v>517.59732599708479</v>
      </c>
      <c r="AE173">
        <f>VLOOKUP(AU172,Sheet2!$E$6:$F$261,2,TRUE)</f>
        <v>503.65</v>
      </c>
      <c r="AF173">
        <f>VLOOKUP(AE173,Sheet3!A$52:B$77,2,TRUE)</f>
        <v>1</v>
      </c>
      <c r="AG173">
        <f t="shared" si="93"/>
        <v>1.1973259970848176</v>
      </c>
      <c r="AH173">
        <f t="shared" si="94"/>
        <v>1</v>
      </c>
      <c r="AI173">
        <f t="shared" si="102"/>
        <v>4500</v>
      </c>
      <c r="AJ173">
        <f t="shared" si="81"/>
        <v>1.7</v>
      </c>
      <c r="AK173">
        <f t="shared" si="84"/>
        <v>1637.0233680127194</v>
      </c>
      <c r="AM173">
        <f t="shared" si="95"/>
        <v>-3.9026740029152052</v>
      </c>
      <c r="AN173">
        <f t="shared" si="96"/>
        <v>0</v>
      </c>
      <c r="AP173">
        <f t="shared" si="85"/>
        <v>1.55</v>
      </c>
      <c r="AQ173">
        <f>VLOOKUP(AE173,Sheet3!$K$52:$L$77,2,TRUE)</f>
        <v>1</v>
      </c>
      <c r="AR173">
        <f t="shared" si="86"/>
        <v>0</v>
      </c>
      <c r="AU173">
        <f t="shared" si="97"/>
        <v>6137.0233680127194</v>
      </c>
      <c r="AV173">
        <f t="shared" si="98"/>
        <v>-67.023368012719402</v>
      </c>
      <c r="AW173">
        <f t="shared" si="99"/>
        <v>-1.38478033084131</v>
      </c>
      <c r="AX173">
        <f>VLOOKUP(AD173,Sheet2!$A$6:$B$262,2,TRUE)</f>
        <v>314.75</v>
      </c>
      <c r="AY173">
        <f t="shared" si="100"/>
        <v>-4.3996197961598416E-3</v>
      </c>
      <c r="AZ173">
        <f t="shared" si="101"/>
        <v>517.59292637728868</v>
      </c>
      <c r="BB173">
        <f t="shared" si="90"/>
        <v>1.0740808395713657</v>
      </c>
    </row>
    <row r="174" spans="4:54" x14ac:dyDescent="0.55000000000000004">
      <c r="D174">
        <f t="shared" si="87"/>
        <v>2460</v>
      </c>
      <c r="E174">
        <f t="shared" si="82"/>
        <v>41</v>
      </c>
      <c r="F174">
        <v>6070</v>
      </c>
      <c r="H174">
        <f t="shared" si="103"/>
        <v>1517.5</v>
      </c>
      <c r="J174">
        <f t="shared" si="104"/>
        <v>125.41322314049587</v>
      </c>
      <c r="K174">
        <f t="shared" si="105"/>
        <v>516.51884553771731</v>
      </c>
      <c r="L174">
        <f>VLOOKUP(V174, Sheet2!E$6:F$261,2,TRUE)</f>
        <v>503.65</v>
      </c>
      <c r="M174">
        <f>VLOOKUP(L174,Sheet3!A$52:B$77,2,TRUE)</f>
        <v>1</v>
      </c>
      <c r="N174">
        <f t="shared" si="106"/>
        <v>2.1188455377173341</v>
      </c>
      <c r="O174">
        <f t="shared" si="107"/>
        <v>1.7188455377173568</v>
      </c>
      <c r="P174">
        <v>0</v>
      </c>
      <c r="Q174">
        <f t="shared" si="80"/>
        <v>2.4</v>
      </c>
      <c r="R174">
        <f t="shared" si="91"/>
        <v>5440.6091548949953</v>
      </c>
      <c r="S174">
        <f t="shared" si="83"/>
        <v>2.2000000000000002</v>
      </c>
      <c r="T174">
        <f t="shared" si="88"/>
        <v>694.07434676811783</v>
      </c>
      <c r="V174">
        <f t="shared" si="108"/>
        <v>6134.683501663113</v>
      </c>
      <c r="W174">
        <f t="shared" si="109"/>
        <v>-64.68350166311302</v>
      </c>
      <c r="X174">
        <f t="shared" si="89"/>
        <v>-1.3364359847750624</v>
      </c>
      <c r="Y174">
        <f>VLOOKUP(K174,Sheet2!$A$6:$B$262,2,TRUE)</f>
        <v>308.25</v>
      </c>
      <c r="Z174">
        <f t="shared" si="110"/>
        <v>-4.3355587502840629E-3</v>
      </c>
      <c r="AA174">
        <f t="shared" si="111"/>
        <v>516.514509978967</v>
      </c>
      <c r="AD174">
        <f t="shared" si="92"/>
        <v>517.59292637728868</v>
      </c>
      <c r="AE174">
        <f>VLOOKUP(AU173,Sheet2!$E$6:$F$261,2,TRUE)</f>
        <v>503.65</v>
      </c>
      <c r="AF174">
        <f>VLOOKUP(AE174,Sheet3!A$52:B$77,2,TRUE)</f>
        <v>1</v>
      </c>
      <c r="AG174">
        <f t="shared" si="93"/>
        <v>1.1929263772886998</v>
      </c>
      <c r="AH174">
        <f t="shared" si="94"/>
        <v>1</v>
      </c>
      <c r="AI174">
        <f t="shared" si="102"/>
        <v>4500</v>
      </c>
      <c r="AJ174">
        <f t="shared" si="81"/>
        <v>1.7</v>
      </c>
      <c r="AK174">
        <f t="shared" si="84"/>
        <v>1628.0087051972798</v>
      </c>
      <c r="AM174">
        <f t="shared" si="95"/>
        <v>-3.907073622711323</v>
      </c>
      <c r="AN174">
        <f t="shared" si="96"/>
        <v>0</v>
      </c>
      <c r="AP174">
        <f t="shared" si="85"/>
        <v>1.55</v>
      </c>
      <c r="AQ174">
        <f>VLOOKUP(AE174,Sheet3!$K$52:$L$77,2,TRUE)</f>
        <v>1</v>
      </c>
      <c r="AR174">
        <f t="shared" si="86"/>
        <v>0</v>
      </c>
      <c r="AU174">
        <f t="shared" si="97"/>
        <v>6128.0087051972796</v>
      </c>
      <c r="AV174">
        <f t="shared" si="98"/>
        <v>-58.008705197279596</v>
      </c>
      <c r="AW174">
        <f t="shared" si="99"/>
        <v>-1.1985269668859422</v>
      </c>
      <c r="AX174">
        <f>VLOOKUP(AD174,Sheet2!$A$6:$B$262,2,TRUE)</f>
        <v>314.75</v>
      </c>
      <c r="AY174">
        <f t="shared" si="100"/>
        <v>-3.8078696326797209E-3</v>
      </c>
      <c r="AZ174">
        <f t="shared" si="101"/>
        <v>517.58911850765605</v>
      </c>
      <c r="BB174">
        <f t="shared" si="90"/>
        <v>1.0746085286890548</v>
      </c>
    </row>
    <row r="175" spans="4:54" x14ac:dyDescent="0.55000000000000004">
      <c r="D175">
        <f t="shared" si="87"/>
        <v>2475</v>
      </c>
      <c r="E175">
        <f t="shared" si="82"/>
        <v>41.25</v>
      </c>
      <c r="F175">
        <v>6050</v>
      </c>
      <c r="H175">
        <f t="shared" si="103"/>
        <v>1512.5</v>
      </c>
      <c r="J175">
        <f t="shared" si="104"/>
        <v>125</v>
      </c>
      <c r="K175">
        <f t="shared" si="105"/>
        <v>516.514509978967</v>
      </c>
      <c r="L175">
        <f>VLOOKUP(V175, Sheet2!E$6:F$261,2,TRUE)</f>
        <v>503.65</v>
      </c>
      <c r="M175">
        <f>VLOOKUP(L175,Sheet3!A$52:B$77,2,TRUE)</f>
        <v>1</v>
      </c>
      <c r="N175">
        <f t="shared" si="106"/>
        <v>2.1145099789670212</v>
      </c>
      <c r="O175">
        <f t="shared" si="107"/>
        <v>1.7145099789670439</v>
      </c>
      <c r="P175">
        <v>0</v>
      </c>
      <c r="Q175">
        <f t="shared" si="80"/>
        <v>2.4</v>
      </c>
      <c r="R175">
        <f t="shared" si="91"/>
        <v>5423.9189268873306</v>
      </c>
      <c r="S175">
        <f t="shared" si="83"/>
        <v>2.2000000000000002</v>
      </c>
      <c r="T175">
        <f t="shared" si="88"/>
        <v>691.44993840813106</v>
      </c>
      <c r="V175">
        <f t="shared" si="108"/>
        <v>6115.3688652954615</v>
      </c>
      <c r="W175">
        <f t="shared" si="109"/>
        <v>-65.368865295461546</v>
      </c>
      <c r="X175">
        <f t="shared" si="89"/>
        <v>-1.3505963904020981</v>
      </c>
      <c r="Y175">
        <f>VLOOKUP(K175,Sheet2!$A$6:$B$262,2,TRUE)</f>
        <v>308.25</v>
      </c>
      <c r="Z175">
        <f t="shared" si="110"/>
        <v>-4.3814968058462226E-3</v>
      </c>
      <c r="AA175">
        <f t="shared" si="111"/>
        <v>516.51012848216112</v>
      </c>
      <c r="AD175">
        <f t="shared" si="92"/>
        <v>517.58911850765605</v>
      </c>
      <c r="AE175">
        <f>VLOOKUP(AU174,Sheet2!$E$6:$F$261,2,TRUE)</f>
        <v>503.65</v>
      </c>
      <c r="AF175">
        <f>VLOOKUP(AE175,Sheet3!A$52:B$77,2,TRUE)</f>
        <v>1</v>
      </c>
      <c r="AG175">
        <f t="shared" si="93"/>
        <v>1.189118507656076</v>
      </c>
      <c r="AH175">
        <f t="shared" si="94"/>
        <v>1</v>
      </c>
      <c r="AI175">
        <f t="shared" si="102"/>
        <v>4500</v>
      </c>
      <c r="AJ175">
        <f t="shared" si="81"/>
        <v>1.7</v>
      </c>
      <c r="AK175">
        <f t="shared" si="84"/>
        <v>1620.2199237614179</v>
      </c>
      <c r="AM175">
        <f t="shared" si="95"/>
        <v>-3.9108814923439468</v>
      </c>
      <c r="AN175">
        <f t="shared" si="96"/>
        <v>0</v>
      </c>
      <c r="AP175">
        <f t="shared" si="85"/>
        <v>1.55</v>
      </c>
      <c r="AQ175">
        <f>VLOOKUP(AE175,Sheet3!$K$52:$L$77,2,TRUE)</f>
        <v>1</v>
      </c>
      <c r="AR175">
        <f t="shared" si="86"/>
        <v>0</v>
      </c>
      <c r="AU175">
        <f t="shared" si="97"/>
        <v>6120.2199237614177</v>
      </c>
      <c r="AV175">
        <f t="shared" si="98"/>
        <v>-70.219923761417704</v>
      </c>
      <c r="AW175">
        <f t="shared" si="99"/>
        <v>-1.4508248711036718</v>
      </c>
      <c r="AX175">
        <f>VLOOKUP(AD175,Sheet2!$A$6:$B$262,2,TRUE)</f>
        <v>314.75</v>
      </c>
      <c r="AY175">
        <f t="shared" si="100"/>
        <v>-4.6094515364691717E-3</v>
      </c>
      <c r="AZ175">
        <f t="shared" si="101"/>
        <v>517.5845090561196</v>
      </c>
      <c r="BB175">
        <f t="shared" si="90"/>
        <v>1.0743805739584786</v>
      </c>
    </row>
    <row r="176" spans="4:54" x14ac:dyDescent="0.55000000000000004">
      <c r="D176">
        <f t="shared" si="87"/>
        <v>2490</v>
      </c>
      <c r="E176">
        <f t="shared" si="82"/>
        <v>41.5</v>
      </c>
      <c r="F176">
        <v>6030</v>
      </c>
      <c r="H176">
        <f t="shared" si="103"/>
        <v>1507.5</v>
      </c>
      <c r="J176">
        <f t="shared" si="104"/>
        <v>124.58677685950413</v>
      </c>
      <c r="K176">
        <f t="shared" si="105"/>
        <v>516.51012848216112</v>
      </c>
      <c r="L176">
        <f>VLOOKUP(V176, Sheet2!E$6:F$261,2,TRUE)</f>
        <v>503.65</v>
      </c>
      <c r="M176">
        <f>VLOOKUP(L176,Sheet3!A$52:B$77,2,TRUE)</f>
        <v>1</v>
      </c>
      <c r="N176">
        <f t="shared" si="106"/>
        <v>2.1101284821611443</v>
      </c>
      <c r="O176">
        <f t="shared" si="107"/>
        <v>1.7101284821611671</v>
      </c>
      <c r="P176">
        <v>0</v>
      </c>
      <c r="Q176">
        <f t="shared" si="80"/>
        <v>2.4</v>
      </c>
      <c r="R176">
        <f t="shared" si="91"/>
        <v>5407.0692298608164</v>
      </c>
      <c r="S176">
        <f t="shared" si="83"/>
        <v>2.2000000000000002</v>
      </c>
      <c r="T176">
        <f t="shared" si="88"/>
        <v>688.80109178208409</v>
      </c>
      <c r="V176">
        <f t="shared" si="108"/>
        <v>6095.8703216429003</v>
      </c>
      <c r="W176">
        <f t="shared" si="109"/>
        <v>-65.870321642900308</v>
      </c>
      <c r="X176">
        <f t="shared" si="89"/>
        <v>-1.3609570587376096</v>
      </c>
      <c r="Y176">
        <f>VLOOKUP(K176,Sheet2!$A$6:$B$262,2,TRUE)</f>
        <v>308.25</v>
      </c>
      <c r="Z176">
        <f t="shared" si="110"/>
        <v>-4.4151080575429349E-3</v>
      </c>
      <c r="AA176">
        <f t="shared" si="111"/>
        <v>516.50571337410361</v>
      </c>
      <c r="AD176">
        <f t="shared" si="92"/>
        <v>517.5845090561196</v>
      </c>
      <c r="AE176">
        <f>VLOOKUP(AU175,Sheet2!$E$6:$F$261,2,TRUE)</f>
        <v>503.65</v>
      </c>
      <c r="AF176">
        <f>VLOOKUP(AE176,Sheet3!A$52:B$77,2,TRUE)</f>
        <v>1</v>
      </c>
      <c r="AG176">
        <f t="shared" si="93"/>
        <v>1.184509056119623</v>
      </c>
      <c r="AH176">
        <f t="shared" si="94"/>
        <v>1</v>
      </c>
      <c r="AI176">
        <f t="shared" si="102"/>
        <v>4500</v>
      </c>
      <c r="AJ176">
        <f t="shared" si="81"/>
        <v>1.7</v>
      </c>
      <c r="AK176">
        <f t="shared" si="84"/>
        <v>1610.8082255074467</v>
      </c>
      <c r="AM176">
        <f t="shared" si="95"/>
        <v>-3.9154909438803998</v>
      </c>
      <c r="AN176">
        <f t="shared" si="96"/>
        <v>0</v>
      </c>
      <c r="AP176">
        <f t="shared" si="85"/>
        <v>1.55</v>
      </c>
      <c r="AQ176">
        <f>VLOOKUP(AE176,Sheet3!$K$52:$L$77,2,TRUE)</f>
        <v>1</v>
      </c>
      <c r="AR176">
        <f t="shared" si="86"/>
        <v>0</v>
      </c>
      <c r="AU176">
        <f t="shared" si="97"/>
        <v>6110.8082255074469</v>
      </c>
      <c r="AV176">
        <f t="shared" si="98"/>
        <v>-80.808225507446878</v>
      </c>
      <c r="AW176">
        <f t="shared" si="99"/>
        <v>-1.6695914361042745</v>
      </c>
      <c r="AX176">
        <f>VLOOKUP(AD176,Sheet2!$A$6:$B$262,2,TRUE)</f>
        <v>314.75</v>
      </c>
      <c r="AY176">
        <f t="shared" si="100"/>
        <v>-5.3045001941359003E-3</v>
      </c>
      <c r="AZ176">
        <f t="shared" si="101"/>
        <v>517.57920455592546</v>
      </c>
      <c r="BB176">
        <f t="shared" si="90"/>
        <v>1.0734911818218507</v>
      </c>
    </row>
    <row r="177" spans="4:54" x14ac:dyDescent="0.55000000000000004">
      <c r="D177">
        <f t="shared" si="87"/>
        <v>2505</v>
      </c>
      <c r="E177">
        <f t="shared" si="82"/>
        <v>41.75</v>
      </c>
      <c r="F177">
        <v>6030</v>
      </c>
      <c r="H177">
        <f t="shared" si="103"/>
        <v>1507.5</v>
      </c>
      <c r="J177">
        <f t="shared" si="104"/>
        <v>124.58677685950413</v>
      </c>
      <c r="K177">
        <f t="shared" si="105"/>
        <v>516.50571337410361</v>
      </c>
      <c r="L177">
        <f>VLOOKUP(V177, Sheet2!E$6:F$261,2,TRUE)</f>
        <v>503.65</v>
      </c>
      <c r="M177">
        <f>VLOOKUP(L177,Sheet3!A$52:B$77,2,TRUE)</f>
        <v>1</v>
      </c>
      <c r="N177">
        <f t="shared" si="106"/>
        <v>2.1057133741036296</v>
      </c>
      <c r="O177">
        <f t="shared" si="107"/>
        <v>1.7057133741036523</v>
      </c>
      <c r="P177">
        <v>0</v>
      </c>
      <c r="Q177">
        <f t="shared" si="80"/>
        <v>2.4</v>
      </c>
      <c r="R177">
        <f t="shared" si="91"/>
        <v>5390.1079619130596</v>
      </c>
      <c r="S177">
        <f t="shared" si="83"/>
        <v>2.2000000000000002</v>
      </c>
      <c r="T177">
        <f t="shared" si="88"/>
        <v>686.13535562512106</v>
      </c>
      <c r="V177">
        <f t="shared" si="108"/>
        <v>6076.2433175381811</v>
      </c>
      <c r="W177">
        <f t="shared" si="109"/>
        <v>-46.243317538181145</v>
      </c>
      <c r="X177">
        <f t="shared" si="89"/>
        <v>-0.9554404450037427</v>
      </c>
      <c r="Y177">
        <f>VLOOKUP(K177,Sheet2!$A$6:$B$262,2,TRUE)</f>
        <v>308.25</v>
      </c>
      <c r="Z177">
        <f t="shared" si="110"/>
        <v>-3.0995634874411765E-3</v>
      </c>
      <c r="AA177">
        <f t="shared" si="111"/>
        <v>516.50261381061614</v>
      </c>
      <c r="AD177">
        <f t="shared" si="92"/>
        <v>517.57920455592546</v>
      </c>
      <c r="AE177">
        <f>VLOOKUP(AU176,Sheet2!$E$6:$F$261,2,TRUE)</f>
        <v>503.65</v>
      </c>
      <c r="AF177">
        <f>VLOOKUP(AE177,Sheet3!A$52:B$77,2,TRUE)</f>
        <v>1</v>
      </c>
      <c r="AG177">
        <f t="shared" si="93"/>
        <v>1.1792045559254802</v>
      </c>
      <c r="AH177">
        <f t="shared" si="94"/>
        <v>1</v>
      </c>
      <c r="AI177">
        <f t="shared" si="102"/>
        <v>4500</v>
      </c>
      <c r="AJ177">
        <f t="shared" si="81"/>
        <v>1.7</v>
      </c>
      <c r="AK177">
        <f t="shared" si="84"/>
        <v>1600.000001720151</v>
      </c>
      <c r="AM177">
        <f t="shared" si="95"/>
        <v>-3.9207954440745425</v>
      </c>
      <c r="AN177">
        <f t="shared" si="96"/>
        <v>0</v>
      </c>
      <c r="AP177">
        <f t="shared" si="85"/>
        <v>1.55</v>
      </c>
      <c r="AQ177">
        <f>VLOOKUP(AE177,Sheet3!$K$52:$L$77,2,TRUE)</f>
        <v>1</v>
      </c>
      <c r="AR177">
        <f t="shared" si="86"/>
        <v>0</v>
      </c>
      <c r="AU177">
        <f t="shared" si="97"/>
        <v>6100.000001720151</v>
      </c>
      <c r="AV177">
        <f t="shared" si="98"/>
        <v>-70.000001720150976</v>
      </c>
      <c r="AW177">
        <f t="shared" si="99"/>
        <v>-1.4462810272758466</v>
      </c>
      <c r="AX177">
        <f>VLOOKUP(AD177,Sheet2!$A$6:$B$262,2,TRUE)</f>
        <v>314.75</v>
      </c>
      <c r="AY177">
        <f t="shared" si="100"/>
        <v>-4.5950151780011009E-3</v>
      </c>
      <c r="AZ177">
        <f t="shared" si="101"/>
        <v>517.57460954074747</v>
      </c>
      <c r="BB177">
        <f t="shared" si="90"/>
        <v>1.0719957301313343</v>
      </c>
    </row>
    <row r="178" spans="4:54" x14ac:dyDescent="0.55000000000000004">
      <c r="D178">
        <f t="shared" si="87"/>
        <v>2520</v>
      </c>
      <c r="E178">
        <f t="shared" si="82"/>
        <v>42</v>
      </c>
      <c r="F178">
        <v>6010</v>
      </c>
      <c r="H178">
        <f t="shared" si="103"/>
        <v>1502.5</v>
      </c>
      <c r="J178">
        <f t="shared" si="104"/>
        <v>124.17355371900827</v>
      </c>
      <c r="K178">
        <f t="shared" si="105"/>
        <v>516.50261381061614</v>
      </c>
      <c r="L178">
        <f>VLOOKUP(V178, Sheet2!E$6:F$261,2,TRUE)</f>
        <v>503.65</v>
      </c>
      <c r="M178">
        <f>VLOOKUP(L178,Sheet3!A$52:B$77,2,TRUE)</f>
        <v>1</v>
      </c>
      <c r="N178">
        <f t="shared" si="106"/>
        <v>2.1026138106161625</v>
      </c>
      <c r="O178">
        <f t="shared" si="107"/>
        <v>1.7026138106161852</v>
      </c>
      <c r="P178">
        <v>0</v>
      </c>
      <c r="Q178">
        <f t="shared" si="80"/>
        <v>2.4</v>
      </c>
      <c r="R178">
        <f t="shared" si="91"/>
        <v>5378.2111631001608</v>
      </c>
      <c r="S178">
        <f t="shared" si="83"/>
        <v>2.2000000000000002</v>
      </c>
      <c r="T178">
        <f t="shared" si="88"/>
        <v>684.2659732734669</v>
      </c>
      <c r="V178">
        <f t="shared" si="108"/>
        <v>6062.4771363736272</v>
      </c>
      <c r="W178">
        <f t="shared" si="109"/>
        <v>-52.477136373627218</v>
      </c>
      <c r="X178">
        <f t="shared" si="89"/>
        <v>-1.0842383548270087</v>
      </c>
      <c r="Y178">
        <f>VLOOKUP(K178,Sheet2!$A$6:$B$262,2,TRUE)</f>
        <v>308.25</v>
      </c>
      <c r="Z178">
        <f t="shared" si="110"/>
        <v>-3.5173993668353889E-3</v>
      </c>
      <c r="AA178">
        <f t="shared" si="111"/>
        <v>516.4990964112493</v>
      </c>
      <c r="AD178">
        <f t="shared" si="92"/>
        <v>517.57460954074747</v>
      </c>
      <c r="AE178">
        <f>VLOOKUP(AU177,Sheet2!$E$6:$F$261,2,TRUE)</f>
        <v>503.65</v>
      </c>
      <c r="AF178">
        <f>VLOOKUP(AE178,Sheet3!A$52:B$77,2,TRUE)</f>
        <v>1</v>
      </c>
      <c r="AG178">
        <f t="shared" si="93"/>
        <v>1.1746095407474968</v>
      </c>
      <c r="AH178">
        <f t="shared" si="94"/>
        <v>1</v>
      </c>
      <c r="AI178">
        <f t="shared" si="102"/>
        <v>4500</v>
      </c>
      <c r="AJ178">
        <f t="shared" si="81"/>
        <v>1.7</v>
      </c>
      <c r="AK178">
        <f t="shared" si="84"/>
        <v>1590.6570203533645</v>
      </c>
      <c r="AM178">
        <f t="shared" si="95"/>
        <v>-3.9253904592525259</v>
      </c>
      <c r="AN178">
        <f t="shared" si="96"/>
        <v>0</v>
      </c>
      <c r="AP178">
        <f t="shared" si="85"/>
        <v>1.55</v>
      </c>
      <c r="AQ178">
        <f>VLOOKUP(AE178,Sheet3!$K$52:$L$77,2,TRUE)</f>
        <v>1</v>
      </c>
      <c r="AR178">
        <f t="shared" si="86"/>
        <v>0</v>
      </c>
      <c r="AU178">
        <f t="shared" si="97"/>
        <v>6090.6570203533647</v>
      </c>
      <c r="AV178">
        <f t="shared" si="98"/>
        <v>-80.657020353364715</v>
      </c>
      <c r="AW178">
        <f t="shared" si="99"/>
        <v>-1.6664673626728246</v>
      </c>
      <c r="AX178">
        <f>VLOOKUP(AD178,Sheet2!$A$6:$B$262,2,TRUE)</f>
        <v>314.75</v>
      </c>
      <c r="AY178">
        <f t="shared" si="100"/>
        <v>-5.2945746232655267E-3</v>
      </c>
      <c r="AZ178">
        <f t="shared" si="101"/>
        <v>517.56931496612424</v>
      </c>
      <c r="BB178">
        <f t="shared" si="90"/>
        <v>1.0702185548749412</v>
      </c>
    </row>
    <row r="179" spans="4:54" x14ac:dyDescent="0.55000000000000004">
      <c r="D179">
        <f t="shared" si="87"/>
        <v>2535</v>
      </c>
      <c r="E179">
        <f t="shared" si="82"/>
        <v>42.25</v>
      </c>
      <c r="F179">
        <v>6010</v>
      </c>
      <c r="H179">
        <f t="shared" si="103"/>
        <v>1502.5</v>
      </c>
      <c r="J179">
        <f t="shared" si="104"/>
        <v>124.17355371900827</v>
      </c>
      <c r="K179">
        <f t="shared" si="105"/>
        <v>516.4990964112493</v>
      </c>
      <c r="L179">
        <f>VLOOKUP(V179, Sheet2!E$6:F$261,2,TRUE)</f>
        <v>503.2</v>
      </c>
      <c r="M179">
        <f>VLOOKUP(L179,Sheet3!A$52:B$77,2,TRUE)</f>
        <v>1</v>
      </c>
      <c r="N179">
        <f t="shared" si="106"/>
        <v>2.0990964112493202</v>
      </c>
      <c r="O179">
        <f t="shared" si="107"/>
        <v>1.699096411249343</v>
      </c>
      <c r="P179">
        <v>0</v>
      </c>
      <c r="Q179">
        <f t="shared" si="80"/>
        <v>2.2999999999999998</v>
      </c>
      <c r="R179">
        <f t="shared" si="91"/>
        <v>5141.191185801099</v>
      </c>
      <c r="S179">
        <f t="shared" si="83"/>
        <v>2.1</v>
      </c>
      <c r="T179">
        <f t="shared" si="88"/>
        <v>651.13998367360489</v>
      </c>
      <c r="V179">
        <f t="shared" si="108"/>
        <v>5792.3311694747035</v>
      </c>
      <c r="W179">
        <f t="shared" si="109"/>
        <v>217.66883052529647</v>
      </c>
      <c r="X179">
        <f t="shared" si="89"/>
        <v>4.4972898868862909</v>
      </c>
      <c r="Y179">
        <f>VLOOKUP(K179,Sheet2!$A$6:$B$262,2,TRUE)</f>
        <v>307.60000000000002</v>
      </c>
      <c r="Z179">
        <f t="shared" si="110"/>
        <v>1.4620578305872206E-2</v>
      </c>
      <c r="AA179">
        <f t="shared" si="111"/>
        <v>516.51371698955518</v>
      </c>
      <c r="AD179">
        <f t="shared" si="92"/>
        <v>517.56931496612424</v>
      </c>
      <c r="AE179">
        <f>VLOOKUP(AU178,Sheet2!$E$6:$F$261,2,TRUE)</f>
        <v>503.65</v>
      </c>
      <c r="AF179">
        <f>VLOOKUP(AE179,Sheet3!A$52:B$77,2,TRUE)</f>
        <v>1</v>
      </c>
      <c r="AG179">
        <f t="shared" si="93"/>
        <v>1.1693149661242614</v>
      </c>
      <c r="AH179">
        <f t="shared" si="94"/>
        <v>1</v>
      </c>
      <c r="AI179">
        <f t="shared" si="102"/>
        <v>4500</v>
      </c>
      <c r="AJ179">
        <f t="shared" si="81"/>
        <v>1.7</v>
      </c>
      <c r="AK179">
        <f t="shared" si="84"/>
        <v>1579.9142742158087</v>
      </c>
      <c r="AM179">
        <f t="shared" si="95"/>
        <v>-3.9306850338757613</v>
      </c>
      <c r="AN179">
        <f t="shared" si="96"/>
        <v>0</v>
      </c>
      <c r="AP179">
        <f t="shared" si="85"/>
        <v>1.55</v>
      </c>
      <c r="AQ179">
        <f>VLOOKUP(AE179,Sheet3!$K$52:$L$77,2,TRUE)</f>
        <v>1</v>
      </c>
      <c r="AR179">
        <f t="shared" si="86"/>
        <v>0</v>
      </c>
      <c r="AU179">
        <f t="shared" si="97"/>
        <v>6079.9142742158092</v>
      </c>
      <c r="AV179">
        <f t="shared" si="98"/>
        <v>-69.914274215809201</v>
      </c>
      <c r="AW179">
        <f t="shared" si="99"/>
        <v>-1.4445097978472976</v>
      </c>
      <c r="AX179">
        <f>VLOOKUP(AD179,Sheet2!$A$6:$B$262,2,TRUE)</f>
        <v>314.75</v>
      </c>
      <c r="AY179">
        <f t="shared" si="100"/>
        <v>-4.589387761230493E-3</v>
      </c>
      <c r="AZ179">
        <f t="shared" si="101"/>
        <v>517.56472557836298</v>
      </c>
      <c r="BB179">
        <f t="shared" si="90"/>
        <v>1.0510085888078038</v>
      </c>
    </row>
    <row r="180" spans="4:54" x14ac:dyDescent="0.55000000000000004">
      <c r="D180">
        <f t="shared" si="87"/>
        <v>2550</v>
      </c>
      <c r="E180">
        <f t="shared" si="82"/>
        <v>42.5</v>
      </c>
      <c r="F180">
        <v>5990</v>
      </c>
      <c r="H180">
        <f t="shared" si="103"/>
        <v>1497.5</v>
      </c>
      <c r="J180">
        <f t="shared" si="104"/>
        <v>123.7603305785124</v>
      </c>
      <c r="K180">
        <f t="shared" si="105"/>
        <v>516.51371698955518</v>
      </c>
      <c r="L180">
        <f>VLOOKUP(V180, Sheet2!E$6:F$261,2,TRUE)</f>
        <v>503.65</v>
      </c>
      <c r="M180">
        <f>VLOOKUP(L180,Sheet3!A$52:B$77,2,TRUE)</f>
        <v>1</v>
      </c>
      <c r="N180">
        <f t="shared" si="106"/>
        <v>2.1137169895552006</v>
      </c>
      <c r="O180">
        <f t="shared" si="107"/>
        <v>1.7137169895552233</v>
      </c>
      <c r="P180">
        <v>0</v>
      </c>
      <c r="Q180">
        <f t="shared" si="80"/>
        <v>2.4</v>
      </c>
      <c r="R180">
        <f t="shared" si="91"/>
        <v>5420.8680732307512</v>
      </c>
      <c r="S180">
        <f t="shared" si="83"/>
        <v>2.2000000000000002</v>
      </c>
      <c r="T180">
        <f t="shared" si="88"/>
        <v>690.97028321724292</v>
      </c>
      <c r="V180">
        <f t="shared" si="108"/>
        <v>6111.8383564479936</v>
      </c>
      <c r="W180">
        <f t="shared" si="109"/>
        <v>-121.83835644799365</v>
      </c>
      <c r="X180">
        <f t="shared" si="89"/>
        <v>-2.5173214142147451</v>
      </c>
      <c r="Y180">
        <f>VLOOKUP(K180,Sheet2!$A$6:$B$262,2,TRUE)</f>
        <v>308.25</v>
      </c>
      <c r="Z180">
        <f t="shared" si="110"/>
        <v>-8.1664928279472672E-3</v>
      </c>
      <c r="AA180">
        <f t="shared" si="111"/>
        <v>516.50555049672721</v>
      </c>
      <c r="AD180">
        <f t="shared" si="92"/>
        <v>517.56472557836298</v>
      </c>
      <c r="AE180">
        <f>VLOOKUP(AU179,Sheet2!$E$6:$F$261,2,TRUE)</f>
        <v>503.65</v>
      </c>
      <c r="AF180">
        <f>VLOOKUP(AE180,Sheet3!A$52:B$77,2,TRUE)</f>
        <v>1</v>
      </c>
      <c r="AG180">
        <f t="shared" si="93"/>
        <v>1.1647255783630044</v>
      </c>
      <c r="AH180">
        <f t="shared" si="94"/>
        <v>1</v>
      </c>
      <c r="AI180">
        <f t="shared" si="102"/>
        <v>4500</v>
      </c>
      <c r="AJ180">
        <f t="shared" si="81"/>
        <v>1.7</v>
      </c>
      <c r="AK180">
        <f t="shared" si="84"/>
        <v>1570.6220131494399</v>
      </c>
      <c r="AM180">
        <f t="shared" si="95"/>
        <v>-3.9352744216370183</v>
      </c>
      <c r="AN180">
        <f t="shared" si="96"/>
        <v>0</v>
      </c>
      <c r="AP180">
        <f t="shared" si="85"/>
        <v>1.55</v>
      </c>
      <c r="AQ180">
        <f>VLOOKUP(AE180,Sheet3!$K$52:$L$77,2,TRUE)</f>
        <v>1</v>
      </c>
      <c r="AR180">
        <f t="shared" si="86"/>
        <v>0</v>
      </c>
      <c r="AU180">
        <f t="shared" si="97"/>
        <v>6070.6220131494401</v>
      </c>
      <c r="AV180">
        <f t="shared" si="98"/>
        <v>-80.622013149440136</v>
      </c>
      <c r="AW180">
        <f t="shared" si="99"/>
        <v>-1.66574407333554</v>
      </c>
      <c r="AX180">
        <f>VLOOKUP(AD180,Sheet2!$A$6:$B$262,2,TRUE)</f>
        <v>314.75</v>
      </c>
      <c r="AY180">
        <f t="shared" si="100"/>
        <v>-5.2922766428452426E-3</v>
      </c>
      <c r="AZ180">
        <f t="shared" si="101"/>
        <v>517.55943330172011</v>
      </c>
      <c r="BB180">
        <f t="shared" si="90"/>
        <v>1.0538828049928952</v>
      </c>
    </row>
    <row r="181" spans="4:54" x14ac:dyDescent="0.55000000000000004">
      <c r="D181">
        <f t="shared" si="87"/>
        <v>2565</v>
      </c>
      <c r="E181">
        <f t="shared" si="82"/>
        <v>42.75</v>
      </c>
      <c r="F181">
        <v>5970</v>
      </c>
      <c r="H181">
        <f t="shared" si="103"/>
        <v>1492.5</v>
      </c>
      <c r="J181">
        <f t="shared" si="104"/>
        <v>123.34710743801652</v>
      </c>
      <c r="K181">
        <f t="shared" si="105"/>
        <v>516.50555049672721</v>
      </c>
      <c r="L181">
        <f>VLOOKUP(V181, Sheet2!E$6:F$261,2,TRUE)</f>
        <v>503.65</v>
      </c>
      <c r="M181">
        <f>VLOOKUP(L181,Sheet3!A$52:B$77,2,TRUE)</f>
        <v>1</v>
      </c>
      <c r="N181">
        <f t="shared" si="106"/>
        <v>2.1055504967272327</v>
      </c>
      <c r="O181">
        <f t="shared" si="107"/>
        <v>1.7055504967272554</v>
      </c>
      <c r="P181">
        <v>0</v>
      </c>
      <c r="Q181">
        <f t="shared" si="80"/>
        <v>2.4</v>
      </c>
      <c r="R181">
        <f t="shared" si="91"/>
        <v>5389.4825850144589</v>
      </c>
      <c r="S181">
        <f t="shared" si="83"/>
        <v>2.2000000000000002</v>
      </c>
      <c r="T181">
        <f t="shared" si="88"/>
        <v>686.03708009387617</v>
      </c>
      <c r="V181">
        <f t="shared" si="108"/>
        <v>6075.5196651083352</v>
      </c>
      <c r="W181">
        <f t="shared" si="109"/>
        <v>-105.51966510833518</v>
      </c>
      <c r="X181">
        <f t="shared" si="89"/>
        <v>-2.1801583700069251</v>
      </c>
      <c r="Y181">
        <f>VLOOKUP(K181,Sheet2!$A$6:$B$262,2,TRUE)</f>
        <v>308.25</v>
      </c>
      <c r="Z181">
        <f t="shared" si="110"/>
        <v>-7.0726954420338205E-3</v>
      </c>
      <c r="AA181">
        <f t="shared" si="111"/>
        <v>516.49847780128516</v>
      </c>
      <c r="AD181">
        <f t="shared" si="92"/>
        <v>517.55943330172011</v>
      </c>
      <c r="AE181">
        <f>VLOOKUP(AU180,Sheet2!$E$6:$F$261,2,TRUE)</f>
        <v>503.65</v>
      </c>
      <c r="AF181">
        <f>VLOOKUP(AE181,Sheet3!A$52:B$77,2,TRUE)</f>
        <v>1</v>
      </c>
      <c r="AG181">
        <f t="shared" si="93"/>
        <v>1.1594333017201279</v>
      </c>
      <c r="AH181">
        <f t="shared" si="94"/>
        <v>1</v>
      </c>
      <c r="AI181">
        <f t="shared" si="102"/>
        <v>4500</v>
      </c>
      <c r="AJ181">
        <f t="shared" si="81"/>
        <v>1.7</v>
      </c>
      <c r="AK181">
        <f t="shared" si="84"/>
        <v>1559.9293010796855</v>
      </c>
      <c r="AM181">
        <f t="shared" si="95"/>
        <v>-3.9405666982798948</v>
      </c>
      <c r="AN181">
        <f t="shared" si="96"/>
        <v>0</v>
      </c>
      <c r="AP181">
        <f t="shared" si="85"/>
        <v>1.55</v>
      </c>
      <c r="AQ181">
        <f>VLOOKUP(AE181,Sheet3!$K$52:$L$77,2,TRUE)</f>
        <v>1</v>
      </c>
      <c r="AR181">
        <f t="shared" si="86"/>
        <v>0</v>
      </c>
      <c r="AU181">
        <f t="shared" si="97"/>
        <v>6059.9293010796855</v>
      </c>
      <c r="AV181">
        <f t="shared" si="98"/>
        <v>-89.929301079685501</v>
      </c>
      <c r="AW181">
        <f t="shared" si="99"/>
        <v>-1.8580434107373038</v>
      </c>
      <c r="AX181">
        <f>VLOOKUP(AD181,Sheet2!$A$6:$B$262,2,TRUE)</f>
        <v>314.75</v>
      </c>
      <c r="AY181">
        <f t="shared" si="100"/>
        <v>-5.903235617910417E-3</v>
      </c>
      <c r="AZ181">
        <f t="shared" si="101"/>
        <v>517.55353006610221</v>
      </c>
      <c r="BB181">
        <f t="shared" si="90"/>
        <v>1.0550522648170499</v>
      </c>
    </row>
    <row r="182" spans="4:54" x14ac:dyDescent="0.55000000000000004">
      <c r="D182">
        <f t="shared" si="87"/>
        <v>2580</v>
      </c>
      <c r="E182">
        <f t="shared" si="82"/>
        <v>43</v>
      </c>
      <c r="F182">
        <v>5970</v>
      </c>
      <c r="H182">
        <f t="shared" si="103"/>
        <v>1492.5</v>
      </c>
      <c r="J182">
        <f t="shared" si="104"/>
        <v>123.34710743801652</v>
      </c>
      <c r="K182">
        <f t="shared" si="105"/>
        <v>516.49847780128516</v>
      </c>
      <c r="L182">
        <f>VLOOKUP(V182, Sheet2!E$6:F$261,2,TRUE)</f>
        <v>503.2</v>
      </c>
      <c r="M182">
        <f>VLOOKUP(L182,Sheet3!A$52:B$77,2,TRUE)</f>
        <v>1</v>
      </c>
      <c r="N182">
        <f t="shared" si="106"/>
        <v>2.0984778012851848</v>
      </c>
      <c r="O182">
        <f t="shared" si="107"/>
        <v>1.6984778012852075</v>
      </c>
      <c r="P182">
        <v>0</v>
      </c>
      <c r="Q182">
        <f t="shared" si="80"/>
        <v>2.2999999999999998</v>
      </c>
      <c r="R182">
        <f t="shared" si="91"/>
        <v>5138.9186667194936</v>
      </c>
      <c r="S182">
        <f t="shared" si="83"/>
        <v>2.1</v>
      </c>
      <c r="T182">
        <f t="shared" si="88"/>
        <v>650.78441378315699</v>
      </c>
      <c r="V182">
        <f t="shared" si="108"/>
        <v>5789.7030805026507</v>
      </c>
      <c r="W182">
        <f t="shared" si="109"/>
        <v>180.29691949734934</v>
      </c>
      <c r="X182">
        <f t="shared" si="89"/>
        <v>3.7251429648212673</v>
      </c>
      <c r="Y182">
        <f>VLOOKUP(K182,Sheet2!$A$6:$B$262,2,TRUE)</f>
        <v>307.60000000000002</v>
      </c>
      <c r="Z182">
        <f t="shared" si="110"/>
        <v>1.2110347739991116E-2</v>
      </c>
      <c r="AA182">
        <f t="shared" si="111"/>
        <v>516.51058814902512</v>
      </c>
      <c r="AD182">
        <f t="shared" si="92"/>
        <v>517.55353006610221</v>
      </c>
      <c r="AE182">
        <f>VLOOKUP(AU181,Sheet2!$E$6:$F$261,2,TRUE)</f>
        <v>503.65</v>
      </c>
      <c r="AF182">
        <f>VLOOKUP(AE182,Sheet3!A$52:B$77,2,TRUE)</f>
        <v>1</v>
      </c>
      <c r="AG182">
        <f t="shared" si="93"/>
        <v>1.1535300661022347</v>
      </c>
      <c r="AH182">
        <f t="shared" si="94"/>
        <v>1</v>
      </c>
      <c r="AI182">
        <f t="shared" si="102"/>
        <v>4500</v>
      </c>
      <c r="AJ182">
        <f t="shared" si="81"/>
        <v>1.7</v>
      </c>
      <c r="AK182">
        <f t="shared" si="84"/>
        <v>1548.0309467264228</v>
      </c>
      <c r="AM182">
        <f t="shared" si="95"/>
        <v>-3.946469933897788</v>
      </c>
      <c r="AN182">
        <f t="shared" si="96"/>
        <v>0</v>
      </c>
      <c r="AP182">
        <f t="shared" si="85"/>
        <v>1.55</v>
      </c>
      <c r="AQ182">
        <f>VLOOKUP(AE182,Sheet3!$K$52:$L$77,2,TRUE)</f>
        <v>1</v>
      </c>
      <c r="AR182">
        <f t="shared" si="86"/>
        <v>0</v>
      </c>
      <c r="AU182">
        <f t="shared" si="97"/>
        <v>6048.0309467264233</v>
      </c>
      <c r="AV182">
        <f t="shared" si="98"/>
        <v>-78.030946726423281</v>
      </c>
      <c r="AW182">
        <f t="shared" si="99"/>
        <v>-1.6122096431079189</v>
      </c>
      <c r="AX182">
        <f>VLOOKUP(AD182,Sheet2!$A$6:$B$262,2,TRUE)</f>
        <v>314.75</v>
      </c>
      <c r="AY182">
        <f t="shared" si="100"/>
        <v>-5.1221910821538331E-3</v>
      </c>
      <c r="AZ182">
        <f t="shared" si="101"/>
        <v>517.54840787502008</v>
      </c>
      <c r="BB182">
        <f t="shared" si="90"/>
        <v>1.0378197259949502</v>
      </c>
    </row>
    <row r="183" spans="4:54" x14ac:dyDescent="0.55000000000000004">
      <c r="D183">
        <f t="shared" si="87"/>
        <v>2595</v>
      </c>
      <c r="E183">
        <f t="shared" si="82"/>
        <v>43.25</v>
      </c>
      <c r="F183">
        <v>5950</v>
      </c>
      <c r="H183">
        <f t="shared" si="103"/>
        <v>1487.5</v>
      </c>
      <c r="J183">
        <f t="shared" si="104"/>
        <v>122.93388429752066</v>
      </c>
      <c r="K183">
        <f t="shared" si="105"/>
        <v>516.51058814902512</v>
      </c>
      <c r="L183">
        <f>VLOOKUP(V183, Sheet2!E$6:F$261,2,TRUE)</f>
        <v>503.65</v>
      </c>
      <c r="M183">
        <f>VLOOKUP(L183,Sheet3!A$52:B$77,2,TRUE)</f>
        <v>1</v>
      </c>
      <c r="N183">
        <f t="shared" si="106"/>
        <v>2.1105881490251477</v>
      </c>
      <c r="O183">
        <f t="shared" si="107"/>
        <v>1.7105881490251704</v>
      </c>
      <c r="P183">
        <v>0</v>
      </c>
      <c r="Q183">
        <f t="shared" si="80"/>
        <v>2.4</v>
      </c>
      <c r="R183">
        <f t="shared" si="91"/>
        <v>5408.836126470932</v>
      </c>
      <c r="S183">
        <f t="shared" si="83"/>
        <v>2.2000000000000002</v>
      </c>
      <c r="T183">
        <f t="shared" si="88"/>
        <v>689.07882557478342</v>
      </c>
      <c r="V183">
        <f t="shared" si="108"/>
        <v>6097.9149520457158</v>
      </c>
      <c r="W183">
        <f t="shared" si="109"/>
        <v>-147.91495204571584</v>
      </c>
      <c r="X183">
        <f t="shared" si="89"/>
        <v>-3.0560940505313186</v>
      </c>
      <c r="Y183">
        <f>VLOOKUP(K183,Sheet2!$A$6:$B$262,2,TRUE)</f>
        <v>308.25</v>
      </c>
      <c r="Z183">
        <f t="shared" si="110"/>
        <v>-9.9143359303530201E-3</v>
      </c>
      <c r="AA183">
        <f t="shared" si="111"/>
        <v>516.50067381309475</v>
      </c>
      <c r="AD183">
        <f t="shared" si="92"/>
        <v>517.54840787502008</v>
      </c>
      <c r="AE183">
        <f>VLOOKUP(AU182,Sheet2!$E$6:$F$261,2,TRUE)</f>
        <v>503.65</v>
      </c>
      <c r="AF183">
        <f>VLOOKUP(AE183,Sheet3!A$52:B$77,2,TRUE)</f>
        <v>1</v>
      </c>
      <c r="AG183">
        <f t="shared" si="93"/>
        <v>1.1484078750200979</v>
      </c>
      <c r="AH183">
        <f t="shared" si="94"/>
        <v>1</v>
      </c>
      <c r="AI183">
        <f t="shared" si="102"/>
        <v>4500</v>
      </c>
      <c r="AJ183">
        <f t="shared" si="81"/>
        <v>1.7</v>
      </c>
      <c r="AK183">
        <f t="shared" si="84"/>
        <v>1537.731473491556</v>
      </c>
      <c r="AM183">
        <f t="shared" si="95"/>
        <v>-3.9515921249799248</v>
      </c>
      <c r="AN183">
        <f t="shared" si="96"/>
        <v>0</v>
      </c>
      <c r="AP183">
        <f t="shared" si="85"/>
        <v>1.55</v>
      </c>
      <c r="AQ183">
        <f>VLOOKUP(AE183,Sheet3!$K$52:$L$77,2,TRUE)</f>
        <v>1</v>
      </c>
      <c r="AR183">
        <f t="shared" si="86"/>
        <v>0</v>
      </c>
      <c r="AU183">
        <f t="shared" si="97"/>
        <v>6037.7314734915562</v>
      </c>
      <c r="AV183">
        <f t="shared" si="98"/>
        <v>-87.731473491556244</v>
      </c>
      <c r="AW183">
        <f t="shared" si="99"/>
        <v>-1.8126337498255423</v>
      </c>
      <c r="AX183">
        <f>VLOOKUP(AD183,Sheet2!$A$6:$B$262,2,TRUE)</f>
        <v>314.75</v>
      </c>
      <c r="AY183">
        <f t="shared" si="100"/>
        <v>-5.7589634625116511E-3</v>
      </c>
      <c r="AZ183">
        <f t="shared" si="101"/>
        <v>517.54264891155754</v>
      </c>
      <c r="BB183">
        <f t="shared" si="90"/>
        <v>1.0419750984627854</v>
      </c>
    </row>
    <row r="184" spans="4:54" x14ac:dyDescent="0.55000000000000004">
      <c r="D184">
        <f t="shared" si="87"/>
        <v>2610</v>
      </c>
      <c r="E184">
        <f t="shared" si="82"/>
        <v>43.5</v>
      </c>
      <c r="F184">
        <v>5950</v>
      </c>
      <c r="H184">
        <f t="shared" si="103"/>
        <v>1487.5</v>
      </c>
      <c r="J184">
        <f t="shared" si="104"/>
        <v>122.93388429752066</v>
      </c>
      <c r="K184">
        <f t="shared" si="105"/>
        <v>516.50067381309475</v>
      </c>
      <c r="L184">
        <f>VLOOKUP(V184, Sheet2!E$6:F$261,2,TRUE)</f>
        <v>503.65</v>
      </c>
      <c r="M184">
        <f>VLOOKUP(L184,Sheet3!A$52:B$77,2,TRUE)</f>
        <v>1</v>
      </c>
      <c r="N184">
        <f t="shared" si="106"/>
        <v>2.1006738130947724</v>
      </c>
      <c r="O184">
        <f t="shared" si="107"/>
        <v>1.7006738130947952</v>
      </c>
      <c r="P184">
        <v>0</v>
      </c>
      <c r="Q184">
        <f t="shared" si="80"/>
        <v>2.4</v>
      </c>
      <c r="R184">
        <f t="shared" si="91"/>
        <v>5370.7694903521506</v>
      </c>
      <c r="S184">
        <f t="shared" si="83"/>
        <v>2.2000000000000002</v>
      </c>
      <c r="T184">
        <f t="shared" si="88"/>
        <v>683.09680378245957</v>
      </c>
      <c r="V184">
        <f t="shared" si="108"/>
        <v>6053.8662941346101</v>
      </c>
      <c r="W184">
        <f t="shared" si="109"/>
        <v>-103.86629413461014</v>
      </c>
      <c r="X184">
        <f t="shared" si="89"/>
        <v>-2.1459978126985568</v>
      </c>
      <c r="Y184">
        <f>VLOOKUP(K184,Sheet2!$A$6:$B$262,2,TRUE)</f>
        <v>308.25</v>
      </c>
      <c r="Z184">
        <f t="shared" si="110"/>
        <v>-6.9618744937503868E-3</v>
      </c>
      <c r="AA184">
        <f t="shared" si="111"/>
        <v>516.493711938601</v>
      </c>
      <c r="AD184">
        <f t="shared" si="92"/>
        <v>517.54264891155754</v>
      </c>
      <c r="AE184">
        <f>VLOOKUP(AU183,Sheet2!$E$6:$F$261,2,TRUE)</f>
        <v>503.65</v>
      </c>
      <c r="AF184">
        <f>VLOOKUP(AE184,Sheet3!A$52:B$77,2,TRUE)</f>
        <v>1</v>
      </c>
      <c r="AG184">
        <f t="shared" si="93"/>
        <v>1.1426489115575578</v>
      </c>
      <c r="AH184">
        <f t="shared" si="94"/>
        <v>1</v>
      </c>
      <c r="AI184">
        <f t="shared" si="102"/>
        <v>4500</v>
      </c>
      <c r="AJ184">
        <f t="shared" si="81"/>
        <v>1.7</v>
      </c>
      <c r="AK184">
        <f t="shared" si="84"/>
        <v>1526.1790085976331</v>
      </c>
      <c r="AM184">
        <f t="shared" si="95"/>
        <v>-3.957351088442465</v>
      </c>
      <c r="AN184">
        <f t="shared" si="96"/>
        <v>0</v>
      </c>
      <c r="AP184">
        <f t="shared" si="85"/>
        <v>1.55</v>
      </c>
      <c r="AQ184">
        <f>VLOOKUP(AE184,Sheet3!$K$52:$L$77,2,TRUE)</f>
        <v>1</v>
      </c>
      <c r="AR184">
        <f t="shared" si="86"/>
        <v>0</v>
      </c>
      <c r="AU184">
        <f t="shared" si="97"/>
        <v>6026.1790085976336</v>
      </c>
      <c r="AV184">
        <f t="shared" si="98"/>
        <v>-76.179008597633583</v>
      </c>
      <c r="AW184">
        <f t="shared" si="99"/>
        <v>-1.5739464586287928</v>
      </c>
      <c r="AX184">
        <f>VLOOKUP(AD184,Sheet2!$A$6:$B$262,2,TRUE)</f>
        <v>314.75</v>
      </c>
      <c r="AY184">
        <f t="shared" si="100"/>
        <v>-5.0006241735624868E-3</v>
      </c>
      <c r="AZ184">
        <f t="shared" si="101"/>
        <v>517.53764828738394</v>
      </c>
      <c r="BB184">
        <f t="shared" si="90"/>
        <v>1.0439363487829496</v>
      </c>
    </row>
    <row r="185" spans="4:54" x14ac:dyDescent="0.55000000000000004">
      <c r="D185">
        <f t="shared" si="87"/>
        <v>2625</v>
      </c>
      <c r="E185">
        <f t="shared" si="82"/>
        <v>43.75</v>
      </c>
      <c r="F185">
        <v>5940</v>
      </c>
      <c r="H185">
        <f t="shared" si="103"/>
        <v>1485</v>
      </c>
      <c r="J185">
        <f t="shared" si="104"/>
        <v>122.72727272727273</v>
      </c>
      <c r="K185">
        <f t="shared" si="105"/>
        <v>516.493711938601</v>
      </c>
      <c r="L185">
        <f>VLOOKUP(V185, Sheet2!E$6:F$261,2,TRUE)</f>
        <v>503.2</v>
      </c>
      <c r="M185">
        <f>VLOOKUP(L185,Sheet3!A$52:B$77,2,TRUE)</f>
        <v>1</v>
      </c>
      <c r="N185">
        <f t="shared" si="106"/>
        <v>2.0937119386010181</v>
      </c>
      <c r="O185">
        <f t="shared" si="107"/>
        <v>1.6937119386010409</v>
      </c>
      <c r="P185">
        <v>0</v>
      </c>
      <c r="Q185">
        <f t="shared" si="80"/>
        <v>2.2999999999999998</v>
      </c>
      <c r="R185">
        <f t="shared" si="91"/>
        <v>5121.4220771876271</v>
      </c>
      <c r="S185">
        <f t="shared" si="83"/>
        <v>2.1</v>
      </c>
      <c r="T185">
        <f t="shared" si="88"/>
        <v>648.04722249435508</v>
      </c>
      <c r="V185">
        <f t="shared" si="108"/>
        <v>5769.4692996819822</v>
      </c>
      <c r="W185">
        <f t="shared" si="109"/>
        <v>170.53070031801781</v>
      </c>
      <c r="X185">
        <f t="shared" si="89"/>
        <v>3.5233615768185498</v>
      </c>
      <c r="Y185">
        <f>VLOOKUP(K185,Sheet2!$A$6:$B$262,2,TRUE)</f>
        <v>307.60000000000002</v>
      </c>
      <c r="Z185">
        <f t="shared" si="110"/>
        <v>1.1454361433090213E-2</v>
      </c>
      <c r="AA185">
        <f t="shared" si="111"/>
        <v>516.50516630003403</v>
      </c>
      <c r="AD185">
        <f t="shared" si="92"/>
        <v>517.53764828738394</v>
      </c>
      <c r="AE185">
        <f>VLOOKUP(AU184,Sheet2!$E$6:$F$261,2,TRUE)</f>
        <v>503.65</v>
      </c>
      <c r="AF185">
        <f>VLOOKUP(AE185,Sheet3!A$52:B$77,2,TRUE)</f>
        <v>1</v>
      </c>
      <c r="AG185">
        <f t="shared" si="93"/>
        <v>1.1376482873839677</v>
      </c>
      <c r="AH185">
        <f t="shared" si="94"/>
        <v>1</v>
      </c>
      <c r="AI185">
        <f t="shared" si="102"/>
        <v>4500</v>
      </c>
      <c r="AJ185">
        <f t="shared" si="81"/>
        <v>1.7</v>
      </c>
      <c r="AK185">
        <f t="shared" si="84"/>
        <v>1516.1713523927549</v>
      </c>
      <c r="AM185">
        <f t="shared" si="95"/>
        <v>-3.962351712616055</v>
      </c>
      <c r="AN185">
        <f t="shared" si="96"/>
        <v>0</v>
      </c>
      <c r="AP185">
        <f t="shared" si="85"/>
        <v>1.55</v>
      </c>
      <c r="AQ185">
        <f>VLOOKUP(AE185,Sheet3!$K$52:$L$77,2,TRUE)</f>
        <v>1</v>
      </c>
      <c r="AR185">
        <f t="shared" si="86"/>
        <v>0</v>
      </c>
      <c r="AU185">
        <f t="shared" si="97"/>
        <v>6016.1713523927547</v>
      </c>
      <c r="AV185">
        <f t="shared" si="98"/>
        <v>-76.17135239275467</v>
      </c>
      <c r="AW185">
        <f t="shared" si="99"/>
        <v>-1.5737882725775758</v>
      </c>
      <c r="AX185">
        <f>VLOOKUP(AD185,Sheet2!$A$6:$B$262,2,TRUE)</f>
        <v>314.75</v>
      </c>
      <c r="AY185">
        <f t="shared" si="100"/>
        <v>-5.0001215967516305E-3</v>
      </c>
      <c r="AZ185">
        <f t="shared" si="101"/>
        <v>517.53264816578724</v>
      </c>
      <c r="BB185">
        <f t="shared" si="90"/>
        <v>1.0274818657532023</v>
      </c>
    </row>
    <row r="186" spans="4:54" x14ac:dyDescent="0.55000000000000004">
      <c r="D186">
        <f t="shared" si="87"/>
        <v>2640</v>
      </c>
      <c r="E186">
        <f t="shared" si="82"/>
        <v>44</v>
      </c>
      <c r="F186">
        <v>5940</v>
      </c>
      <c r="H186">
        <f t="shared" si="103"/>
        <v>1485</v>
      </c>
      <c r="J186">
        <f t="shared" si="104"/>
        <v>122.72727272727273</v>
      </c>
      <c r="K186">
        <f t="shared" si="105"/>
        <v>516.50516630003403</v>
      </c>
      <c r="L186">
        <f>VLOOKUP(V186, Sheet2!E$6:F$261,2,TRUE)</f>
        <v>503.65</v>
      </c>
      <c r="M186">
        <f>VLOOKUP(L186,Sheet3!A$52:B$77,2,TRUE)</f>
        <v>1</v>
      </c>
      <c r="N186">
        <f t="shared" si="106"/>
        <v>2.1051663000340568</v>
      </c>
      <c r="O186">
        <f t="shared" si="107"/>
        <v>1.7051663000340795</v>
      </c>
      <c r="P186">
        <v>0</v>
      </c>
      <c r="Q186">
        <f t="shared" si="80"/>
        <v>2.4</v>
      </c>
      <c r="R186">
        <f t="shared" si="91"/>
        <v>5388.0075359014381</v>
      </c>
      <c r="S186">
        <f t="shared" si="83"/>
        <v>2.2000000000000002</v>
      </c>
      <c r="T186">
        <f t="shared" si="88"/>
        <v>685.80528543207333</v>
      </c>
      <c r="V186">
        <f t="shared" si="108"/>
        <v>6073.8128213335112</v>
      </c>
      <c r="W186">
        <f t="shared" si="109"/>
        <v>-133.81282133351124</v>
      </c>
      <c r="X186">
        <f t="shared" si="89"/>
        <v>-2.7647277135022983</v>
      </c>
      <c r="Y186">
        <f>VLOOKUP(K186,Sheet2!$A$6:$B$262,2,TRUE)</f>
        <v>308.25</v>
      </c>
      <c r="Z186">
        <f t="shared" si="110"/>
        <v>-8.9691085596181608E-3</v>
      </c>
      <c r="AA186">
        <f t="shared" si="111"/>
        <v>516.49619719147438</v>
      </c>
      <c r="AD186">
        <f t="shared" si="92"/>
        <v>517.53264816578724</v>
      </c>
      <c r="AE186">
        <f>VLOOKUP(AU185,Sheet2!$E$6:$F$261,2,TRUE)</f>
        <v>503.65</v>
      </c>
      <c r="AF186">
        <f>VLOOKUP(AE186,Sheet3!A$52:B$77,2,TRUE)</f>
        <v>1</v>
      </c>
      <c r="AG186">
        <f t="shared" si="93"/>
        <v>1.1326481657872591</v>
      </c>
      <c r="AH186">
        <f t="shared" si="94"/>
        <v>1</v>
      </c>
      <c r="AI186">
        <f t="shared" si="102"/>
        <v>4500</v>
      </c>
      <c r="AJ186">
        <f t="shared" si="81"/>
        <v>1.7</v>
      </c>
      <c r="AK186">
        <f t="shared" si="84"/>
        <v>1506.1866693000118</v>
      </c>
      <c r="AM186">
        <f t="shared" si="95"/>
        <v>-3.9673518342127636</v>
      </c>
      <c r="AN186">
        <f t="shared" si="96"/>
        <v>0</v>
      </c>
      <c r="AP186">
        <f t="shared" si="85"/>
        <v>1.55</v>
      </c>
      <c r="AQ186">
        <f>VLOOKUP(AE186,Sheet3!$K$52:$L$77,2,TRUE)</f>
        <v>1</v>
      </c>
      <c r="AR186">
        <f t="shared" si="86"/>
        <v>0</v>
      </c>
      <c r="AU186">
        <f t="shared" si="97"/>
        <v>6006.186669300012</v>
      </c>
      <c r="AV186">
        <f t="shared" si="98"/>
        <v>-66.186669300011999</v>
      </c>
      <c r="AW186">
        <f t="shared" si="99"/>
        <v>-1.3674931673556199</v>
      </c>
      <c r="AX186">
        <f>VLOOKUP(AD186,Sheet2!$A$6:$B$262,2,TRUE)</f>
        <v>314.75</v>
      </c>
      <c r="AY186">
        <f t="shared" si="100"/>
        <v>-4.3446963220194436E-3</v>
      </c>
      <c r="AZ186">
        <f t="shared" si="101"/>
        <v>517.52830346946519</v>
      </c>
      <c r="BB186">
        <f t="shared" si="90"/>
        <v>1.0321062779908061</v>
      </c>
    </row>
    <row r="187" spans="4:54" x14ac:dyDescent="0.55000000000000004">
      <c r="D187">
        <f t="shared" si="87"/>
        <v>2655</v>
      </c>
      <c r="E187">
        <f t="shared" si="82"/>
        <v>44.25</v>
      </c>
      <c r="F187">
        <v>5920</v>
      </c>
      <c r="H187">
        <f t="shared" si="103"/>
        <v>1480</v>
      </c>
      <c r="J187">
        <f t="shared" si="104"/>
        <v>122.31404958677686</v>
      </c>
      <c r="K187">
        <f t="shared" si="105"/>
        <v>516.49619719147438</v>
      </c>
      <c r="L187">
        <f>VLOOKUP(V187, Sheet2!E$6:F$261,2,TRUE)</f>
        <v>503.2</v>
      </c>
      <c r="M187">
        <f>VLOOKUP(L187,Sheet3!A$52:B$77,2,TRUE)</f>
        <v>1</v>
      </c>
      <c r="N187">
        <f t="shared" si="106"/>
        <v>2.0961971914744026</v>
      </c>
      <c r="O187">
        <f t="shared" si="107"/>
        <v>1.6961971914744254</v>
      </c>
      <c r="P187">
        <v>0</v>
      </c>
      <c r="Q187">
        <f t="shared" si="80"/>
        <v>2.2999999999999998</v>
      </c>
      <c r="R187">
        <f t="shared" si="91"/>
        <v>5130.5435363193483</v>
      </c>
      <c r="S187">
        <f t="shared" si="83"/>
        <v>2.1</v>
      </c>
      <c r="T187">
        <f t="shared" si="88"/>
        <v>649.47410493930192</v>
      </c>
      <c r="V187">
        <f t="shared" si="108"/>
        <v>5780.0176412586497</v>
      </c>
      <c r="W187">
        <f t="shared" si="109"/>
        <v>139.98235874135025</v>
      </c>
      <c r="X187">
        <f t="shared" si="89"/>
        <v>2.892197494655997</v>
      </c>
      <c r="Y187">
        <f>VLOOKUP(K187,Sheet2!$A$6:$B$262,2,TRUE)</f>
        <v>307.60000000000002</v>
      </c>
      <c r="Z187">
        <f t="shared" si="110"/>
        <v>9.4024625964109123E-3</v>
      </c>
      <c r="AA187">
        <f t="shared" si="111"/>
        <v>516.50559965407081</v>
      </c>
      <c r="AD187">
        <f t="shared" si="92"/>
        <v>517.52830346946519</v>
      </c>
      <c r="AE187">
        <f>VLOOKUP(AU186,Sheet2!$E$6:$F$261,2,TRUE)</f>
        <v>503.65</v>
      </c>
      <c r="AF187">
        <f>VLOOKUP(AE187,Sheet3!A$52:B$77,2,TRUE)</f>
        <v>1</v>
      </c>
      <c r="AG187">
        <f t="shared" si="93"/>
        <v>1.1283034694652088</v>
      </c>
      <c r="AH187">
        <f t="shared" si="94"/>
        <v>1</v>
      </c>
      <c r="AI187">
        <f t="shared" si="102"/>
        <v>4500</v>
      </c>
      <c r="AJ187">
        <f t="shared" si="81"/>
        <v>1.7</v>
      </c>
      <c r="AK187">
        <f t="shared" si="84"/>
        <v>1497.5286705791527</v>
      </c>
      <c r="AM187">
        <f t="shared" si="95"/>
        <v>-3.971696530534814</v>
      </c>
      <c r="AN187">
        <f t="shared" si="96"/>
        <v>0</v>
      </c>
      <c r="AP187">
        <f t="shared" si="85"/>
        <v>1.55</v>
      </c>
      <c r="AQ187">
        <f>VLOOKUP(AE187,Sheet3!$K$52:$L$77,2,TRUE)</f>
        <v>1</v>
      </c>
      <c r="AR187">
        <f t="shared" si="86"/>
        <v>0</v>
      </c>
      <c r="AU187">
        <f t="shared" si="97"/>
        <v>5997.5286705791532</v>
      </c>
      <c r="AV187">
        <f t="shared" si="98"/>
        <v>-77.528670579153186</v>
      </c>
      <c r="AW187">
        <f t="shared" si="99"/>
        <v>-1.6018320367593633</v>
      </c>
      <c r="AX187">
        <f>VLOOKUP(AD187,Sheet2!$A$6:$B$262,2,TRUE)</f>
        <v>314.75</v>
      </c>
      <c r="AY187">
        <f t="shared" si="100"/>
        <v>-5.0892201326747048E-3</v>
      </c>
      <c r="AZ187">
        <f t="shared" si="101"/>
        <v>517.52321424933245</v>
      </c>
      <c r="BB187">
        <f t="shared" si="90"/>
        <v>1.017614595261648</v>
      </c>
    </row>
    <row r="188" spans="4:54" x14ac:dyDescent="0.55000000000000004">
      <c r="D188">
        <f t="shared" si="87"/>
        <v>2670</v>
      </c>
      <c r="E188">
        <f t="shared" si="82"/>
        <v>44.5</v>
      </c>
      <c r="F188">
        <v>5920</v>
      </c>
      <c r="H188">
        <f t="shared" si="103"/>
        <v>1480</v>
      </c>
      <c r="J188">
        <f t="shared" si="104"/>
        <v>122.31404958677686</v>
      </c>
      <c r="K188">
        <f t="shared" si="105"/>
        <v>516.50559965407081</v>
      </c>
      <c r="L188">
        <f>VLOOKUP(V188, Sheet2!E$6:F$261,2,TRUE)</f>
        <v>503.65</v>
      </c>
      <c r="M188">
        <f>VLOOKUP(L188,Sheet3!A$52:B$77,2,TRUE)</f>
        <v>1</v>
      </c>
      <c r="N188">
        <f t="shared" si="106"/>
        <v>2.1055996540708293</v>
      </c>
      <c r="O188">
        <f t="shared" si="107"/>
        <v>1.705599654070852</v>
      </c>
      <c r="P188">
        <v>0</v>
      </c>
      <c r="Q188">
        <f t="shared" si="80"/>
        <v>2.4</v>
      </c>
      <c r="R188">
        <f t="shared" si="91"/>
        <v>5389.6713248670249</v>
      </c>
      <c r="S188">
        <f t="shared" si="83"/>
        <v>2.2000000000000002</v>
      </c>
      <c r="T188">
        <f t="shared" si="88"/>
        <v>686.06673972886733</v>
      </c>
      <c r="V188">
        <f t="shared" si="108"/>
        <v>6075.738064595892</v>
      </c>
      <c r="W188">
        <f t="shared" si="109"/>
        <v>-155.73806459589196</v>
      </c>
      <c r="X188">
        <f t="shared" si="89"/>
        <v>-3.2177286073531395</v>
      </c>
      <c r="Y188">
        <f>VLOOKUP(K188,Sheet2!$A$6:$B$262,2,TRUE)</f>
        <v>308.25</v>
      </c>
      <c r="Z188">
        <f t="shared" si="110"/>
        <v>-1.0438697834073446E-2</v>
      </c>
      <c r="AA188">
        <f t="shared" si="111"/>
        <v>516.49516095623676</v>
      </c>
      <c r="AD188">
        <f t="shared" si="92"/>
        <v>517.52321424933245</v>
      </c>
      <c r="AE188">
        <f>VLOOKUP(AU187,Sheet2!$E$6:$F$261,2,TRUE)</f>
        <v>503.2</v>
      </c>
      <c r="AF188">
        <f>VLOOKUP(AE188,Sheet3!A$52:B$77,2,TRUE)</f>
        <v>1</v>
      </c>
      <c r="AG188">
        <f t="shared" si="93"/>
        <v>1.1232142493324773</v>
      </c>
      <c r="AH188">
        <f t="shared" si="94"/>
        <v>1</v>
      </c>
      <c r="AI188">
        <f t="shared" si="102"/>
        <v>4500</v>
      </c>
      <c r="AJ188">
        <f t="shared" si="81"/>
        <v>1.7</v>
      </c>
      <c r="AK188">
        <f t="shared" si="84"/>
        <v>1487.4081850009909</v>
      </c>
      <c r="AM188">
        <f t="shared" si="95"/>
        <v>-3.9767857506675455</v>
      </c>
      <c r="AN188">
        <f t="shared" si="96"/>
        <v>0</v>
      </c>
      <c r="AP188">
        <f t="shared" si="85"/>
        <v>1.55</v>
      </c>
      <c r="AQ188">
        <f>VLOOKUP(AE188,Sheet3!$K$52:$L$77,2,TRUE)</f>
        <v>1</v>
      </c>
      <c r="AR188">
        <f t="shared" si="86"/>
        <v>0</v>
      </c>
      <c r="AU188">
        <f t="shared" si="97"/>
        <v>5987.4081850009907</v>
      </c>
      <c r="AV188">
        <f t="shared" si="98"/>
        <v>-67.40818500099067</v>
      </c>
      <c r="AW188">
        <f t="shared" si="99"/>
        <v>-1.3927310950617906</v>
      </c>
      <c r="AX188">
        <f>VLOOKUP(AD188,Sheet2!$A$6:$B$262,2,TRUE)</f>
        <v>314.75</v>
      </c>
      <c r="AY188">
        <f t="shared" si="100"/>
        <v>-4.4248803655656576E-3</v>
      </c>
      <c r="AZ188">
        <f t="shared" si="101"/>
        <v>517.51878936896685</v>
      </c>
      <c r="BB188">
        <f t="shared" si="90"/>
        <v>1.0236284127300905</v>
      </c>
    </row>
    <row r="189" spans="4:54" x14ac:dyDescent="0.55000000000000004">
      <c r="D189">
        <f t="shared" si="87"/>
        <v>2685</v>
      </c>
      <c r="E189">
        <f t="shared" si="82"/>
        <v>44.75</v>
      </c>
      <c r="F189">
        <v>5900</v>
      </c>
      <c r="H189">
        <f t="shared" si="103"/>
        <v>1475</v>
      </c>
      <c r="J189">
        <f t="shared" si="104"/>
        <v>121.90082644628099</v>
      </c>
      <c r="K189">
        <f t="shared" si="105"/>
        <v>516.49516095623676</v>
      </c>
      <c r="L189">
        <f>VLOOKUP(V189, Sheet2!E$6:F$261,2,TRUE)</f>
        <v>503.2</v>
      </c>
      <c r="M189">
        <f>VLOOKUP(L189,Sheet3!A$52:B$77,2,TRUE)</f>
        <v>1</v>
      </c>
      <c r="N189">
        <f t="shared" si="106"/>
        <v>2.0951609562367821</v>
      </c>
      <c r="O189">
        <f t="shared" si="107"/>
        <v>1.6951609562368049</v>
      </c>
      <c r="P189">
        <v>0</v>
      </c>
      <c r="Q189">
        <f t="shared" si="80"/>
        <v>2.2999999999999998</v>
      </c>
      <c r="R189">
        <f t="shared" si="91"/>
        <v>5126.7396530775122</v>
      </c>
      <c r="S189">
        <f t="shared" si="83"/>
        <v>2.1</v>
      </c>
      <c r="T189">
        <f t="shared" si="88"/>
        <v>648.87903395484921</v>
      </c>
      <c r="V189">
        <f t="shared" si="108"/>
        <v>5775.6186870323618</v>
      </c>
      <c r="W189">
        <f t="shared" si="109"/>
        <v>124.38131296763822</v>
      </c>
      <c r="X189">
        <f t="shared" si="89"/>
        <v>2.5698618381743437</v>
      </c>
      <c r="Y189">
        <f>VLOOKUP(K189,Sheet2!$A$6:$B$262,2,TRUE)</f>
        <v>307.60000000000002</v>
      </c>
      <c r="Z189">
        <f t="shared" si="110"/>
        <v>8.3545573412689977E-3</v>
      </c>
      <c r="AA189">
        <f t="shared" si="111"/>
        <v>516.50351551357801</v>
      </c>
      <c r="AD189">
        <f t="shared" si="92"/>
        <v>517.51878936896685</v>
      </c>
      <c r="AE189">
        <f>VLOOKUP(AU188,Sheet2!$E$6:$F$261,2,TRUE)</f>
        <v>503.2</v>
      </c>
      <c r="AF189">
        <f>VLOOKUP(AE189,Sheet3!A$52:B$77,2,TRUE)</f>
        <v>1</v>
      </c>
      <c r="AG189">
        <f t="shared" si="93"/>
        <v>1.1187893689668726</v>
      </c>
      <c r="AH189">
        <f t="shared" si="94"/>
        <v>1</v>
      </c>
      <c r="AI189">
        <f t="shared" si="102"/>
        <v>4500</v>
      </c>
      <c r="AJ189">
        <f t="shared" si="81"/>
        <v>1.7</v>
      </c>
      <c r="AK189">
        <f t="shared" si="84"/>
        <v>1478.6274243521971</v>
      </c>
      <c r="AM189">
        <f t="shared" si="95"/>
        <v>-3.9812106310331501</v>
      </c>
      <c r="AN189">
        <f t="shared" si="96"/>
        <v>0</v>
      </c>
      <c r="AP189">
        <f t="shared" si="85"/>
        <v>1.55</v>
      </c>
      <c r="AQ189">
        <f>VLOOKUP(AE189,Sheet3!$K$52:$L$77,2,TRUE)</f>
        <v>1</v>
      </c>
      <c r="AR189">
        <f t="shared" si="86"/>
        <v>0</v>
      </c>
      <c r="AU189">
        <f t="shared" si="97"/>
        <v>5978.6274243521966</v>
      </c>
      <c r="AV189">
        <f t="shared" si="98"/>
        <v>-78.627424352196613</v>
      </c>
      <c r="AW189">
        <f t="shared" si="99"/>
        <v>-1.624533560995798</v>
      </c>
      <c r="AX189">
        <f>VLOOKUP(AD189,Sheet2!$A$6:$B$262,2,TRUE)</f>
        <v>314.75</v>
      </c>
      <c r="AY189">
        <f t="shared" si="100"/>
        <v>-5.1613457061026151E-3</v>
      </c>
      <c r="AZ189">
        <f t="shared" si="101"/>
        <v>517.51362802326071</v>
      </c>
      <c r="BB189">
        <f t="shared" si="90"/>
        <v>1.0101125096826991</v>
      </c>
    </row>
    <row r="190" spans="4:54" x14ac:dyDescent="0.55000000000000004">
      <c r="D190">
        <f t="shared" si="87"/>
        <v>2700</v>
      </c>
      <c r="E190">
        <f t="shared" si="82"/>
        <v>45</v>
      </c>
      <c r="F190">
        <v>5900</v>
      </c>
      <c r="H190">
        <f t="shared" si="103"/>
        <v>1475</v>
      </c>
      <c r="J190">
        <f t="shared" si="104"/>
        <v>121.90082644628099</v>
      </c>
      <c r="K190">
        <f t="shared" si="105"/>
        <v>516.50351551357801</v>
      </c>
      <c r="L190">
        <f>VLOOKUP(V190, Sheet2!E$6:F$261,2,TRUE)</f>
        <v>503.65</v>
      </c>
      <c r="M190">
        <f>VLOOKUP(L190,Sheet3!A$52:B$77,2,TRUE)</f>
        <v>1</v>
      </c>
      <c r="N190">
        <f t="shared" si="106"/>
        <v>2.1035155135780315</v>
      </c>
      <c r="O190">
        <f t="shared" si="107"/>
        <v>1.7035155135780542</v>
      </c>
      <c r="P190">
        <v>0</v>
      </c>
      <c r="Q190">
        <f t="shared" si="80"/>
        <v>2.4</v>
      </c>
      <c r="R190">
        <f t="shared" si="91"/>
        <v>5381.671191378462</v>
      </c>
      <c r="S190">
        <f t="shared" si="83"/>
        <v>2.2000000000000002</v>
      </c>
      <c r="T190">
        <f t="shared" si="88"/>
        <v>684.80962533512138</v>
      </c>
      <c r="V190">
        <f t="shared" si="108"/>
        <v>6066.4808167135834</v>
      </c>
      <c r="W190">
        <f t="shared" si="109"/>
        <v>-166.48081671358341</v>
      </c>
      <c r="X190">
        <f t="shared" si="89"/>
        <v>-3.4396862957351946</v>
      </c>
      <c r="Y190">
        <f>VLOOKUP(K190,Sheet2!$A$6:$B$262,2,TRUE)</f>
        <v>308.25</v>
      </c>
      <c r="Z190">
        <f t="shared" si="110"/>
        <v>-1.1158755217308011E-2</v>
      </c>
      <c r="AA190">
        <f t="shared" si="111"/>
        <v>516.49235675836076</v>
      </c>
      <c r="AD190">
        <f t="shared" si="92"/>
        <v>517.51362802326071</v>
      </c>
      <c r="AE190">
        <f>VLOOKUP(AU189,Sheet2!$E$6:$F$261,2,TRUE)</f>
        <v>503.2</v>
      </c>
      <c r="AF190">
        <f>VLOOKUP(AE190,Sheet3!A$52:B$77,2,TRUE)</f>
        <v>1</v>
      </c>
      <c r="AG190">
        <f t="shared" si="93"/>
        <v>1.1136280232607305</v>
      </c>
      <c r="AH190">
        <f t="shared" si="94"/>
        <v>1</v>
      </c>
      <c r="AI190">
        <f t="shared" si="102"/>
        <v>4500</v>
      </c>
      <c r="AJ190">
        <f t="shared" si="81"/>
        <v>1.7</v>
      </c>
      <c r="AK190">
        <f t="shared" si="84"/>
        <v>1468.4071377973653</v>
      </c>
      <c r="AM190">
        <f t="shared" si="95"/>
        <v>-3.9863719767392922</v>
      </c>
      <c r="AN190">
        <f t="shared" si="96"/>
        <v>0</v>
      </c>
      <c r="AP190">
        <f t="shared" si="85"/>
        <v>1.55</v>
      </c>
      <c r="AQ190">
        <f>VLOOKUP(AE190,Sheet3!$K$52:$L$77,2,TRUE)</f>
        <v>1</v>
      </c>
      <c r="AR190">
        <f t="shared" si="86"/>
        <v>0</v>
      </c>
      <c r="AU190">
        <f t="shared" si="97"/>
        <v>5968.4071377973651</v>
      </c>
      <c r="AV190">
        <f t="shared" si="98"/>
        <v>-68.407137797365067</v>
      </c>
      <c r="AW190">
        <f t="shared" si="99"/>
        <v>-1.4133706156480386</v>
      </c>
      <c r="AX190">
        <f>VLOOKUP(AD190,Sheet2!$A$6:$B$262,2,TRUE)</f>
        <v>314.75</v>
      </c>
      <c r="AY190">
        <f t="shared" si="100"/>
        <v>-4.4904546962606469E-3</v>
      </c>
      <c r="AZ190">
        <f t="shared" si="101"/>
        <v>517.50913756856448</v>
      </c>
      <c r="BB190">
        <f t="shared" si="90"/>
        <v>1.016780810203727</v>
      </c>
    </row>
    <row r="191" spans="4:54" x14ac:dyDescent="0.55000000000000004">
      <c r="D191">
        <f t="shared" si="87"/>
        <v>2715</v>
      </c>
      <c r="E191">
        <f t="shared" si="82"/>
        <v>45.25</v>
      </c>
      <c r="F191">
        <v>5880</v>
      </c>
      <c r="H191">
        <f t="shared" si="103"/>
        <v>1470</v>
      </c>
      <c r="J191">
        <f t="shared" si="104"/>
        <v>121.48760330578513</v>
      </c>
      <c r="K191">
        <f t="shared" si="105"/>
        <v>516.49235675836076</v>
      </c>
      <c r="L191">
        <f>VLOOKUP(V191, Sheet2!E$6:F$261,2,TRUE)</f>
        <v>503.2</v>
      </c>
      <c r="M191">
        <f>VLOOKUP(L191,Sheet3!A$52:B$77,2,TRUE)</f>
        <v>1</v>
      </c>
      <c r="N191">
        <f t="shared" si="106"/>
        <v>2.0923567583607792</v>
      </c>
      <c r="O191">
        <f t="shared" si="107"/>
        <v>1.6923567583608019</v>
      </c>
      <c r="P191">
        <v>0</v>
      </c>
      <c r="Q191">
        <f t="shared" si="80"/>
        <v>2.2999999999999998</v>
      </c>
      <c r="R191">
        <f t="shared" si="91"/>
        <v>5116.4505288007385</v>
      </c>
      <c r="S191">
        <f t="shared" si="83"/>
        <v>2.1</v>
      </c>
      <c r="T191">
        <f t="shared" si="88"/>
        <v>647.26960050703406</v>
      </c>
      <c r="V191">
        <f t="shared" si="108"/>
        <v>5763.7201293077724</v>
      </c>
      <c r="W191">
        <f t="shared" si="109"/>
        <v>116.27987069222763</v>
      </c>
      <c r="X191">
        <f t="shared" si="89"/>
        <v>2.4024766671947857</v>
      </c>
      <c r="Y191">
        <f>VLOOKUP(K191,Sheet2!$A$6:$B$262,2,TRUE)</f>
        <v>307.60000000000002</v>
      </c>
      <c r="Z191">
        <f t="shared" si="110"/>
        <v>7.8103922860688737E-3</v>
      </c>
      <c r="AA191">
        <f t="shared" si="111"/>
        <v>516.5001671506468</v>
      </c>
      <c r="AD191">
        <f t="shared" si="92"/>
        <v>517.50913756856448</v>
      </c>
      <c r="AE191">
        <f>VLOOKUP(AU190,Sheet2!$E$6:$F$261,2,TRUE)</f>
        <v>503.2</v>
      </c>
      <c r="AF191">
        <f>VLOOKUP(AE191,Sheet3!A$52:B$77,2,TRUE)</f>
        <v>1</v>
      </c>
      <c r="AG191">
        <f t="shared" si="93"/>
        <v>1.1091375685645062</v>
      </c>
      <c r="AH191">
        <f t="shared" si="94"/>
        <v>1</v>
      </c>
      <c r="AI191">
        <f t="shared" si="102"/>
        <v>4500</v>
      </c>
      <c r="AJ191">
        <f t="shared" si="81"/>
        <v>1.7</v>
      </c>
      <c r="AK191">
        <f t="shared" si="84"/>
        <v>1459.5345644203433</v>
      </c>
      <c r="AM191">
        <f t="shared" si="95"/>
        <v>-3.9908624314355166</v>
      </c>
      <c r="AN191">
        <f t="shared" si="96"/>
        <v>0</v>
      </c>
      <c r="AP191">
        <f t="shared" si="85"/>
        <v>1.55</v>
      </c>
      <c r="AQ191">
        <f>VLOOKUP(AE191,Sheet3!$K$52:$L$77,2,TRUE)</f>
        <v>1</v>
      </c>
      <c r="AR191">
        <f t="shared" si="86"/>
        <v>0</v>
      </c>
      <c r="AU191">
        <f t="shared" si="97"/>
        <v>5959.5345644203435</v>
      </c>
      <c r="AV191">
        <f t="shared" si="98"/>
        <v>-79.534564420343486</v>
      </c>
      <c r="AW191">
        <f t="shared" si="99"/>
        <v>-1.6432761243872622</v>
      </c>
      <c r="AX191">
        <f>VLOOKUP(AD191,Sheet2!$A$6:$B$262,2,TRUE)</f>
        <v>314.75</v>
      </c>
      <c r="AY191">
        <f t="shared" si="100"/>
        <v>-5.2208931672351458E-3</v>
      </c>
      <c r="AZ191">
        <f t="shared" si="101"/>
        <v>517.50391667539725</v>
      </c>
      <c r="BB191">
        <f t="shared" si="90"/>
        <v>1.0037495247504467</v>
      </c>
    </row>
    <row r="192" spans="4:54" x14ac:dyDescent="0.55000000000000004">
      <c r="D192">
        <f t="shared" si="87"/>
        <v>2730</v>
      </c>
      <c r="E192">
        <f t="shared" si="82"/>
        <v>45.5</v>
      </c>
      <c r="F192">
        <v>5880</v>
      </c>
      <c r="H192">
        <f t="shared" si="103"/>
        <v>1470</v>
      </c>
      <c r="J192">
        <f t="shared" si="104"/>
        <v>121.48760330578513</v>
      </c>
      <c r="K192">
        <f t="shared" si="105"/>
        <v>516.5001671506468</v>
      </c>
      <c r="L192">
        <f>VLOOKUP(V192, Sheet2!E$6:F$261,2,TRUE)</f>
        <v>503.65</v>
      </c>
      <c r="M192">
        <f>VLOOKUP(L192,Sheet3!A$52:B$77,2,TRUE)</f>
        <v>1</v>
      </c>
      <c r="N192">
        <f t="shared" si="106"/>
        <v>2.1001671506468256</v>
      </c>
      <c r="O192">
        <f t="shared" si="107"/>
        <v>1.7001671506468483</v>
      </c>
      <c r="P192">
        <v>0</v>
      </c>
      <c r="Q192">
        <f t="shared" si="80"/>
        <v>2.4</v>
      </c>
      <c r="R192">
        <f t="shared" si="91"/>
        <v>5368.8265401088302</v>
      </c>
      <c r="S192">
        <f t="shared" si="83"/>
        <v>2.2000000000000002</v>
      </c>
      <c r="T192">
        <f t="shared" si="88"/>
        <v>682.79156560203626</v>
      </c>
      <c r="V192">
        <f t="shared" si="108"/>
        <v>6051.6181057108661</v>
      </c>
      <c r="W192">
        <f t="shared" si="109"/>
        <v>-171.61810571086608</v>
      </c>
      <c r="X192">
        <f t="shared" si="89"/>
        <v>-3.5458286303897948</v>
      </c>
      <c r="Y192">
        <f>VLOOKUP(K192,Sheet2!$A$6:$B$262,2,TRUE)</f>
        <v>308.25</v>
      </c>
      <c r="Z192">
        <f t="shared" si="110"/>
        <v>-1.1503093691451078E-2</v>
      </c>
      <c r="AA192">
        <f t="shared" si="111"/>
        <v>516.48866405695537</v>
      </c>
      <c r="AD192">
        <f t="shared" si="92"/>
        <v>517.50391667539725</v>
      </c>
      <c r="AE192">
        <f>VLOOKUP(AU191,Sheet2!$E$6:$F$261,2,TRUE)</f>
        <v>503.2</v>
      </c>
      <c r="AF192">
        <f>VLOOKUP(AE192,Sheet3!A$52:B$77,2,TRUE)</f>
        <v>1</v>
      </c>
      <c r="AG192">
        <f t="shared" si="93"/>
        <v>1.1039166753972722</v>
      </c>
      <c r="AH192">
        <f t="shared" si="94"/>
        <v>1</v>
      </c>
      <c r="AI192">
        <f t="shared" si="102"/>
        <v>4500</v>
      </c>
      <c r="AJ192">
        <f t="shared" si="81"/>
        <v>1.7</v>
      </c>
      <c r="AK192">
        <f t="shared" si="84"/>
        <v>1449.2412969747891</v>
      </c>
      <c r="AM192">
        <f t="shared" si="95"/>
        <v>-3.9960833246027505</v>
      </c>
      <c r="AN192">
        <f t="shared" si="96"/>
        <v>0</v>
      </c>
      <c r="AP192">
        <f t="shared" si="85"/>
        <v>1.55</v>
      </c>
      <c r="AQ192">
        <f>VLOOKUP(AE192,Sheet3!$K$52:$L$77,2,TRUE)</f>
        <v>1</v>
      </c>
      <c r="AR192">
        <f t="shared" si="86"/>
        <v>0</v>
      </c>
      <c r="AU192">
        <f t="shared" si="97"/>
        <v>5949.2412969747893</v>
      </c>
      <c r="AV192">
        <f t="shared" si="98"/>
        <v>-69.241296974789293</v>
      </c>
      <c r="AW192">
        <f t="shared" si="99"/>
        <v>-1.430605309396473</v>
      </c>
      <c r="AX192">
        <f>VLOOKUP(AD192,Sheet2!$A$6:$B$262,2,TRUE)</f>
        <v>314.75</v>
      </c>
      <c r="AY192">
        <f t="shared" si="100"/>
        <v>-4.5452114675026941E-3</v>
      </c>
      <c r="AZ192">
        <f t="shared" si="101"/>
        <v>517.49937146392972</v>
      </c>
      <c r="BB192">
        <f t="shared" si="90"/>
        <v>1.0107074069743476</v>
      </c>
    </row>
    <row r="193" spans="4:54" x14ac:dyDescent="0.55000000000000004">
      <c r="D193">
        <f t="shared" si="87"/>
        <v>2745</v>
      </c>
      <c r="E193">
        <f t="shared" si="82"/>
        <v>45.75</v>
      </c>
      <c r="F193">
        <v>5880</v>
      </c>
      <c r="H193">
        <f t="shared" si="103"/>
        <v>1470</v>
      </c>
      <c r="J193">
        <f t="shared" si="104"/>
        <v>121.48760330578513</v>
      </c>
      <c r="K193">
        <f t="shared" si="105"/>
        <v>516.48866405695537</v>
      </c>
      <c r="L193">
        <f>VLOOKUP(V193, Sheet2!E$6:F$261,2,TRUE)</f>
        <v>503.2</v>
      </c>
      <c r="M193">
        <f>VLOOKUP(L193,Sheet3!A$52:B$77,2,TRUE)</f>
        <v>1</v>
      </c>
      <c r="N193">
        <f t="shared" si="106"/>
        <v>2.0886640569553947</v>
      </c>
      <c r="O193">
        <f t="shared" si="107"/>
        <v>1.6886640569554174</v>
      </c>
      <c r="P193">
        <v>0</v>
      </c>
      <c r="Q193">
        <f t="shared" si="80"/>
        <v>2.2999999999999998</v>
      </c>
      <c r="R193">
        <f t="shared" si="91"/>
        <v>5102.9118346050973</v>
      </c>
      <c r="S193">
        <f t="shared" si="83"/>
        <v>2.1</v>
      </c>
      <c r="T193">
        <f t="shared" si="88"/>
        <v>645.15225523249296</v>
      </c>
      <c r="V193">
        <f t="shared" si="108"/>
        <v>5748.0640898375905</v>
      </c>
      <c r="W193">
        <f t="shared" si="109"/>
        <v>131.93591016240953</v>
      </c>
      <c r="X193">
        <f t="shared" si="89"/>
        <v>2.725948557074577</v>
      </c>
      <c r="Y193">
        <f>VLOOKUP(K193,Sheet2!$A$6:$B$262,2,TRUE)</f>
        <v>307.60000000000002</v>
      </c>
      <c r="Z193">
        <f t="shared" si="110"/>
        <v>8.8619914079147485E-3</v>
      </c>
      <c r="AA193">
        <f t="shared" si="111"/>
        <v>516.49752604836328</v>
      </c>
      <c r="AD193">
        <f t="shared" si="92"/>
        <v>517.49937146392972</v>
      </c>
      <c r="AE193">
        <f>VLOOKUP(AU192,Sheet2!$E$6:$F$261,2,TRUE)</f>
        <v>503.2</v>
      </c>
      <c r="AF193">
        <f>VLOOKUP(AE193,Sheet3!A$52:B$77,2,TRUE)</f>
        <v>1</v>
      </c>
      <c r="AG193">
        <f t="shared" si="93"/>
        <v>1.0993714639297423</v>
      </c>
      <c r="AH193">
        <f t="shared" si="94"/>
        <v>1</v>
      </c>
      <c r="AI193">
        <f t="shared" si="102"/>
        <v>4500</v>
      </c>
      <c r="AJ193">
        <f t="shared" si="81"/>
        <v>1.55</v>
      </c>
      <c r="AK193">
        <f t="shared" si="84"/>
        <v>1313.2146745904201</v>
      </c>
      <c r="AM193">
        <f t="shared" si="95"/>
        <v>-4.0006285360702805</v>
      </c>
      <c r="AN193">
        <f t="shared" si="96"/>
        <v>0</v>
      </c>
      <c r="AP193">
        <f t="shared" si="85"/>
        <v>1.55</v>
      </c>
      <c r="AQ193">
        <f>VLOOKUP(AE193,Sheet3!$K$52:$L$77,2,TRUE)</f>
        <v>1</v>
      </c>
      <c r="AR193">
        <f t="shared" si="86"/>
        <v>0</v>
      </c>
      <c r="AU193">
        <f t="shared" si="97"/>
        <v>5813.2146745904201</v>
      </c>
      <c r="AV193">
        <f t="shared" si="98"/>
        <v>66.785325409579855</v>
      </c>
      <c r="AW193">
        <f t="shared" si="99"/>
        <v>1.3798620952392531</v>
      </c>
      <c r="AX193">
        <f>VLOOKUP(AD193,Sheet2!$A$6:$B$262,2,TRUE)</f>
        <v>314.10000000000002</v>
      </c>
      <c r="AY193">
        <f t="shared" si="100"/>
        <v>4.3930662057919548E-3</v>
      </c>
      <c r="AZ193">
        <f t="shared" si="101"/>
        <v>517.50376453013553</v>
      </c>
      <c r="BB193">
        <f t="shared" si="90"/>
        <v>1.0062384817722432</v>
      </c>
    </row>
    <row r="194" spans="4:54" x14ac:dyDescent="0.55000000000000004">
      <c r="D194">
        <f t="shared" si="87"/>
        <v>2760</v>
      </c>
      <c r="E194">
        <f t="shared" si="82"/>
        <v>46</v>
      </c>
      <c r="F194">
        <v>5880</v>
      </c>
      <c r="H194">
        <f t="shared" si="103"/>
        <v>1470</v>
      </c>
      <c r="J194">
        <f t="shared" si="104"/>
        <v>121.48760330578513</v>
      </c>
      <c r="K194">
        <f t="shared" si="105"/>
        <v>516.49752604836328</v>
      </c>
      <c r="L194">
        <f>VLOOKUP(V194, Sheet2!E$6:F$261,2,TRUE)</f>
        <v>503.2</v>
      </c>
      <c r="M194">
        <f>VLOOKUP(L194,Sheet3!A$52:B$77,2,TRUE)</f>
        <v>1</v>
      </c>
      <c r="N194">
        <f t="shared" si="106"/>
        <v>2.0975260483633065</v>
      </c>
      <c r="O194">
        <f t="shared" si="107"/>
        <v>1.6975260483633292</v>
      </c>
      <c r="P194">
        <v>0</v>
      </c>
      <c r="Q194">
        <f t="shared" si="80"/>
        <v>2.2999999999999998</v>
      </c>
      <c r="R194">
        <f t="shared" si="91"/>
        <v>5135.4229712381266</v>
      </c>
      <c r="S194">
        <f t="shared" si="83"/>
        <v>2.1</v>
      </c>
      <c r="T194">
        <f t="shared" si="88"/>
        <v>650.23748359407864</v>
      </c>
      <c r="V194">
        <f t="shared" si="108"/>
        <v>5785.6604548322048</v>
      </c>
      <c r="W194">
        <f t="shared" si="109"/>
        <v>94.339545167795222</v>
      </c>
      <c r="X194">
        <f t="shared" si="89"/>
        <v>1.9491641563594053</v>
      </c>
      <c r="Y194">
        <f>VLOOKUP(K194,Sheet2!$A$6:$B$262,2,TRUE)</f>
        <v>307.60000000000002</v>
      </c>
      <c r="Z194">
        <f t="shared" si="110"/>
        <v>6.3366845135221237E-3</v>
      </c>
      <c r="AA194">
        <f t="shared" si="111"/>
        <v>516.50386273287677</v>
      </c>
      <c r="AD194">
        <f t="shared" si="92"/>
        <v>517.50376453013553</v>
      </c>
      <c r="AE194">
        <f>VLOOKUP(AU193,Sheet2!$E$6:$F$261,2,TRUE)</f>
        <v>503.2</v>
      </c>
      <c r="AF194">
        <f>VLOOKUP(AE194,Sheet3!A$52:B$77,2,TRUE)</f>
        <v>1</v>
      </c>
      <c r="AG194">
        <f t="shared" si="93"/>
        <v>1.1037645301355496</v>
      </c>
      <c r="AH194">
        <f t="shared" si="94"/>
        <v>1</v>
      </c>
      <c r="AI194">
        <f t="shared" si="102"/>
        <v>4500</v>
      </c>
      <c r="AJ194">
        <f t="shared" si="81"/>
        <v>1.7</v>
      </c>
      <c r="AK194">
        <f t="shared" si="84"/>
        <v>1448.9416988205555</v>
      </c>
      <c r="AM194">
        <f t="shared" si="95"/>
        <v>-3.9962354698644731</v>
      </c>
      <c r="AN194">
        <f t="shared" si="96"/>
        <v>0</v>
      </c>
      <c r="AP194">
        <f t="shared" si="85"/>
        <v>1.55</v>
      </c>
      <c r="AQ194">
        <f>VLOOKUP(AE194,Sheet3!$K$52:$L$77,2,TRUE)</f>
        <v>1</v>
      </c>
      <c r="AR194">
        <f t="shared" si="86"/>
        <v>0</v>
      </c>
      <c r="AU194">
        <f t="shared" si="97"/>
        <v>5948.9416988205558</v>
      </c>
      <c r="AV194">
        <f t="shared" si="98"/>
        <v>-68.941698820555757</v>
      </c>
      <c r="AW194">
        <f t="shared" si="99"/>
        <v>-1.4244152648875157</v>
      </c>
      <c r="AX194">
        <f>VLOOKUP(AD194,Sheet2!$A$6:$B$262,2,TRUE)</f>
        <v>314.75</v>
      </c>
      <c r="AY194">
        <f t="shared" si="100"/>
        <v>-4.5255449241859112E-3</v>
      </c>
      <c r="AZ194">
        <f t="shared" si="101"/>
        <v>517.49923898521138</v>
      </c>
      <c r="BB194">
        <f t="shared" si="90"/>
        <v>0.99537625233460858</v>
      </c>
    </row>
    <row r="195" spans="4:54" x14ac:dyDescent="0.55000000000000004">
      <c r="D195">
        <f t="shared" si="87"/>
        <v>2775</v>
      </c>
      <c r="E195">
        <f t="shared" si="82"/>
        <v>46.25</v>
      </c>
      <c r="F195">
        <v>5860</v>
      </c>
      <c r="H195">
        <f t="shared" si="103"/>
        <v>1465</v>
      </c>
      <c r="J195">
        <f t="shared" si="104"/>
        <v>121.07438016528926</v>
      </c>
      <c r="K195">
        <f t="shared" si="105"/>
        <v>516.50386273287677</v>
      </c>
      <c r="L195">
        <f>VLOOKUP(V195, Sheet2!E$6:F$261,2,TRUE)</f>
        <v>503.65</v>
      </c>
      <c r="M195">
        <f>VLOOKUP(L195,Sheet3!A$52:B$77,2,TRUE)</f>
        <v>1</v>
      </c>
      <c r="N195">
        <f t="shared" si="106"/>
        <v>2.1038627328767916</v>
      </c>
      <c r="O195">
        <f t="shared" si="107"/>
        <v>1.7038627328768143</v>
      </c>
      <c r="P195">
        <v>0</v>
      </c>
      <c r="Q195">
        <f t="shared" si="80"/>
        <v>2.4</v>
      </c>
      <c r="R195">
        <f t="shared" si="91"/>
        <v>5383.0037443317533</v>
      </c>
      <c r="S195">
        <f t="shared" si="83"/>
        <v>2.2000000000000002</v>
      </c>
      <c r="T195">
        <f t="shared" si="88"/>
        <v>685.01900813668101</v>
      </c>
      <c r="V195">
        <f t="shared" si="108"/>
        <v>6068.0227524684342</v>
      </c>
      <c r="W195">
        <f t="shared" si="109"/>
        <v>-208.02275246843419</v>
      </c>
      <c r="X195">
        <f t="shared" si="89"/>
        <v>-4.297990753480045</v>
      </c>
      <c r="Y195">
        <f>VLOOKUP(K195,Sheet2!$A$6:$B$262,2,TRUE)</f>
        <v>308.25</v>
      </c>
      <c r="Z195">
        <f t="shared" si="110"/>
        <v>-1.3943197902611663E-2</v>
      </c>
      <c r="AA195">
        <f t="shared" si="111"/>
        <v>516.48991953497421</v>
      </c>
      <c r="AD195">
        <f t="shared" si="92"/>
        <v>517.49923898521138</v>
      </c>
      <c r="AE195">
        <f>VLOOKUP(AU194,Sheet2!$E$6:$F$261,2,TRUE)</f>
        <v>503.2</v>
      </c>
      <c r="AF195">
        <f>VLOOKUP(AE195,Sheet3!A$52:B$77,2,TRUE)</f>
        <v>1</v>
      </c>
      <c r="AG195">
        <f t="shared" si="93"/>
        <v>1.0992389852114002</v>
      </c>
      <c r="AH195">
        <f t="shared" si="94"/>
        <v>1</v>
      </c>
      <c r="AI195">
        <f t="shared" si="102"/>
        <v>4500</v>
      </c>
      <c r="AJ195">
        <f t="shared" si="81"/>
        <v>1.55</v>
      </c>
      <c r="AK195">
        <f t="shared" si="84"/>
        <v>1312.9773102033762</v>
      </c>
      <c r="AM195">
        <f t="shared" si="95"/>
        <v>-4.0007610147886226</v>
      </c>
      <c r="AN195">
        <f t="shared" si="96"/>
        <v>0</v>
      </c>
      <c r="AP195">
        <f t="shared" si="85"/>
        <v>1.55</v>
      </c>
      <c r="AQ195">
        <f>VLOOKUP(AE195,Sheet3!$K$52:$L$77,2,TRUE)</f>
        <v>1</v>
      </c>
      <c r="AR195">
        <f t="shared" si="86"/>
        <v>0</v>
      </c>
      <c r="AU195">
        <f t="shared" si="97"/>
        <v>5812.977310203376</v>
      </c>
      <c r="AV195">
        <f t="shared" si="98"/>
        <v>47.022689796624036</v>
      </c>
      <c r="AW195">
        <f t="shared" si="99"/>
        <v>0.97154317761619913</v>
      </c>
      <c r="AX195">
        <f>VLOOKUP(AD195,Sheet2!$A$6:$B$262,2,TRUE)</f>
        <v>314.10000000000002</v>
      </c>
      <c r="AY195">
        <f t="shared" si="100"/>
        <v>3.0931014887494398E-3</v>
      </c>
      <c r="AZ195">
        <f t="shared" si="101"/>
        <v>517.50233208670011</v>
      </c>
      <c r="BB195">
        <f t="shared" si="90"/>
        <v>1.0124125517259017</v>
      </c>
    </row>
    <row r="196" spans="4:54" x14ac:dyDescent="0.55000000000000004">
      <c r="D196">
        <f t="shared" si="87"/>
        <v>2790</v>
      </c>
      <c r="E196">
        <f t="shared" si="82"/>
        <v>46.5</v>
      </c>
      <c r="F196">
        <v>5860</v>
      </c>
      <c r="H196">
        <f t="shared" si="103"/>
        <v>1465</v>
      </c>
      <c r="J196">
        <f t="shared" si="104"/>
        <v>121.07438016528926</v>
      </c>
      <c r="K196">
        <f t="shared" si="105"/>
        <v>516.48991953497421</v>
      </c>
      <c r="L196">
        <f>VLOOKUP(V196, Sheet2!E$6:F$261,2,TRUE)</f>
        <v>503.2</v>
      </c>
      <c r="M196">
        <f>VLOOKUP(L196,Sheet3!A$52:B$77,2,TRUE)</f>
        <v>1</v>
      </c>
      <c r="N196">
        <f t="shared" si="106"/>
        <v>2.0899195349742286</v>
      </c>
      <c r="O196">
        <f t="shared" si="107"/>
        <v>1.6899195349742513</v>
      </c>
      <c r="P196">
        <v>0</v>
      </c>
      <c r="Q196">
        <f t="shared" si="80"/>
        <v>2.2999999999999998</v>
      </c>
      <c r="R196">
        <f t="shared" si="91"/>
        <v>5107.5135006267783</v>
      </c>
      <c r="S196">
        <f t="shared" si="83"/>
        <v>2.1</v>
      </c>
      <c r="T196">
        <f t="shared" si="88"/>
        <v>645.87186994984029</v>
      </c>
      <c r="V196">
        <f t="shared" si="108"/>
        <v>5753.3853705766187</v>
      </c>
      <c r="W196">
        <f t="shared" si="109"/>
        <v>106.6146294233813</v>
      </c>
      <c r="X196">
        <f t="shared" si="89"/>
        <v>2.2027815996566384</v>
      </c>
      <c r="Y196">
        <f>VLOOKUP(K196,Sheet2!$A$6:$B$262,2,TRUE)</f>
        <v>307.60000000000002</v>
      </c>
      <c r="Z196">
        <f t="shared" si="110"/>
        <v>7.1611885554507095E-3</v>
      </c>
      <c r="AA196">
        <f t="shared" si="111"/>
        <v>516.49708072352962</v>
      </c>
      <c r="AD196">
        <f t="shared" si="92"/>
        <v>517.50233208670011</v>
      </c>
      <c r="AE196">
        <f>VLOOKUP(AU195,Sheet2!$E$6:$F$261,2,TRUE)</f>
        <v>503.2</v>
      </c>
      <c r="AF196">
        <f>VLOOKUP(AE196,Sheet3!A$52:B$77,2,TRUE)</f>
        <v>1</v>
      </c>
      <c r="AG196">
        <f t="shared" si="93"/>
        <v>1.1023320867001303</v>
      </c>
      <c r="AH196">
        <f t="shared" si="94"/>
        <v>1</v>
      </c>
      <c r="AI196">
        <f t="shared" si="102"/>
        <v>4500</v>
      </c>
      <c r="AJ196">
        <f t="shared" si="81"/>
        <v>1.7</v>
      </c>
      <c r="AK196">
        <f t="shared" si="84"/>
        <v>1446.122003004888</v>
      </c>
      <c r="AM196">
        <f t="shared" si="95"/>
        <v>-3.9976679132998925</v>
      </c>
      <c r="AN196">
        <f t="shared" si="96"/>
        <v>0</v>
      </c>
      <c r="AP196">
        <f t="shared" si="85"/>
        <v>1.55</v>
      </c>
      <c r="AQ196">
        <f>VLOOKUP(AE196,Sheet3!$K$52:$L$77,2,TRUE)</f>
        <v>1</v>
      </c>
      <c r="AR196">
        <f t="shared" si="86"/>
        <v>0</v>
      </c>
      <c r="AU196">
        <f t="shared" si="97"/>
        <v>5946.122003004888</v>
      </c>
      <c r="AV196">
        <f t="shared" si="98"/>
        <v>-86.122003004888029</v>
      </c>
      <c r="AW196">
        <f t="shared" si="99"/>
        <v>-1.7793802273737194</v>
      </c>
      <c r="AX196">
        <f>VLOOKUP(AD196,Sheet2!$A$6:$B$262,2,TRUE)</f>
        <v>314.75</v>
      </c>
      <c r="AY196">
        <f t="shared" si="100"/>
        <v>-5.6533128748966462E-3</v>
      </c>
      <c r="AZ196">
        <f t="shared" si="101"/>
        <v>517.49667877382524</v>
      </c>
      <c r="BB196">
        <f t="shared" si="90"/>
        <v>0.99959805029561721</v>
      </c>
    </row>
    <row r="197" spans="4:54" x14ac:dyDescent="0.55000000000000004">
      <c r="D197">
        <f t="shared" si="87"/>
        <v>2805</v>
      </c>
      <c r="E197">
        <f t="shared" si="82"/>
        <v>46.75</v>
      </c>
      <c r="F197">
        <v>5860</v>
      </c>
      <c r="H197">
        <f t="shared" si="103"/>
        <v>1465</v>
      </c>
      <c r="J197">
        <f t="shared" si="104"/>
        <v>121.07438016528926</v>
      </c>
      <c r="K197">
        <f t="shared" si="105"/>
        <v>516.49708072352962</v>
      </c>
      <c r="L197">
        <f>VLOOKUP(V197, Sheet2!E$6:F$261,2,TRUE)</f>
        <v>503.2</v>
      </c>
      <c r="M197">
        <f>VLOOKUP(L197,Sheet3!A$52:B$77,2,TRUE)</f>
        <v>1</v>
      </c>
      <c r="N197">
        <f t="shared" si="106"/>
        <v>2.0970807235296434</v>
      </c>
      <c r="O197">
        <f t="shared" si="107"/>
        <v>1.6970807235296661</v>
      </c>
      <c r="P197">
        <v>0</v>
      </c>
      <c r="Q197">
        <f t="shared" si="80"/>
        <v>2.2999999999999998</v>
      </c>
      <c r="R197">
        <f t="shared" si="91"/>
        <v>5133.7876089548345</v>
      </c>
      <c r="S197">
        <f t="shared" si="83"/>
        <v>2.1</v>
      </c>
      <c r="T197">
        <f t="shared" si="88"/>
        <v>649.9816278082983</v>
      </c>
      <c r="V197">
        <f t="shared" si="108"/>
        <v>5783.7692367631325</v>
      </c>
      <c r="W197">
        <f t="shared" si="109"/>
        <v>76.23076323686746</v>
      </c>
      <c r="X197">
        <f t="shared" si="89"/>
        <v>1.5750157693567659</v>
      </c>
      <c r="Y197">
        <f>VLOOKUP(K197,Sheet2!$A$6:$B$262,2,TRUE)</f>
        <v>307.60000000000002</v>
      </c>
      <c r="Z197">
        <f t="shared" si="110"/>
        <v>5.1203373516149732E-3</v>
      </c>
      <c r="AA197">
        <f t="shared" si="111"/>
        <v>516.50220106088125</v>
      </c>
      <c r="AD197">
        <f t="shared" si="92"/>
        <v>517.49667877382524</v>
      </c>
      <c r="AE197">
        <f>VLOOKUP(AU196,Sheet2!$E$6:$F$261,2,TRUE)</f>
        <v>503.2</v>
      </c>
      <c r="AF197">
        <f>VLOOKUP(AE197,Sheet3!A$52:B$77,2,TRUE)</f>
        <v>1</v>
      </c>
      <c r="AG197">
        <f t="shared" si="93"/>
        <v>1.0966787738252606</v>
      </c>
      <c r="AH197">
        <f t="shared" si="94"/>
        <v>1</v>
      </c>
      <c r="AI197">
        <f t="shared" si="102"/>
        <v>4500</v>
      </c>
      <c r="AJ197">
        <f t="shared" si="81"/>
        <v>1.55</v>
      </c>
      <c r="AK197">
        <f t="shared" si="84"/>
        <v>1308.392945774496</v>
      </c>
      <c r="AM197">
        <f t="shared" si="95"/>
        <v>-4.0033212261747622</v>
      </c>
      <c r="AN197">
        <f t="shared" si="96"/>
        <v>0</v>
      </c>
      <c r="AP197">
        <f t="shared" si="85"/>
        <v>1.55</v>
      </c>
      <c r="AQ197">
        <f>VLOOKUP(AE197,Sheet3!$K$52:$L$77,2,TRUE)</f>
        <v>1</v>
      </c>
      <c r="AR197">
        <f t="shared" si="86"/>
        <v>0</v>
      </c>
      <c r="AU197">
        <f t="shared" si="97"/>
        <v>5808.3929457744962</v>
      </c>
      <c r="AV197">
        <f t="shared" si="98"/>
        <v>51.607054225503816</v>
      </c>
      <c r="AW197">
        <f t="shared" si="99"/>
        <v>1.0662614509401616</v>
      </c>
      <c r="AX197">
        <f>VLOOKUP(AD197,Sheet2!$A$6:$B$262,2,TRUE)</f>
        <v>314.10000000000002</v>
      </c>
      <c r="AY197">
        <f t="shared" si="100"/>
        <v>3.3946560042666715E-3</v>
      </c>
      <c r="AZ197">
        <f t="shared" si="101"/>
        <v>517.50007342982951</v>
      </c>
      <c r="BB197">
        <f t="shared" si="90"/>
        <v>0.99787236894826492</v>
      </c>
    </row>
    <row r="198" spans="4:54" x14ac:dyDescent="0.55000000000000004">
      <c r="D198">
        <f t="shared" si="87"/>
        <v>2820</v>
      </c>
      <c r="E198">
        <f t="shared" si="82"/>
        <v>47</v>
      </c>
      <c r="F198">
        <v>5840</v>
      </c>
      <c r="H198">
        <f t="shared" si="103"/>
        <v>1460</v>
      </c>
      <c r="J198">
        <f t="shared" si="104"/>
        <v>120.66115702479338</v>
      </c>
      <c r="K198">
        <f t="shared" si="105"/>
        <v>516.50220106088125</v>
      </c>
      <c r="L198">
        <f>VLOOKUP(V198, Sheet2!E$6:F$261,2,TRUE)</f>
        <v>503.65</v>
      </c>
      <c r="M198">
        <f>VLOOKUP(L198,Sheet3!A$52:B$77,2,TRUE)</f>
        <v>1</v>
      </c>
      <c r="N198">
        <f t="shared" si="106"/>
        <v>2.1022010608812707</v>
      </c>
      <c r="O198">
        <f t="shared" si="107"/>
        <v>1.7022010608812934</v>
      </c>
      <c r="P198">
        <v>0</v>
      </c>
      <c r="Q198">
        <f t="shared" si="80"/>
        <v>2.4</v>
      </c>
      <c r="R198">
        <f t="shared" si="91"/>
        <v>5376.6276010528827</v>
      </c>
      <c r="S198">
        <f t="shared" si="83"/>
        <v>2.2000000000000002</v>
      </c>
      <c r="T198">
        <f t="shared" si="88"/>
        <v>684.01716745518502</v>
      </c>
      <c r="V198">
        <f t="shared" si="108"/>
        <v>6060.6447685080675</v>
      </c>
      <c r="W198">
        <f t="shared" si="109"/>
        <v>-220.6447685080675</v>
      </c>
      <c r="X198">
        <f t="shared" si="89"/>
        <v>-4.5587762088443693</v>
      </c>
      <c r="Y198">
        <f>VLOOKUP(K198,Sheet2!$A$6:$B$262,2,TRUE)</f>
        <v>308.25</v>
      </c>
      <c r="Z198">
        <f t="shared" si="110"/>
        <v>-1.4789217222528368E-2</v>
      </c>
      <c r="AA198">
        <f t="shared" si="111"/>
        <v>516.48741184365872</v>
      </c>
      <c r="AD198">
        <f t="shared" si="92"/>
        <v>517.50007342982951</v>
      </c>
      <c r="AE198">
        <f>VLOOKUP(AU197,Sheet2!$E$6:$F$261,2,TRUE)</f>
        <v>503.2</v>
      </c>
      <c r="AF198">
        <f>VLOOKUP(AE198,Sheet3!A$52:B$77,2,TRUE)</f>
        <v>1</v>
      </c>
      <c r="AG198">
        <f t="shared" si="93"/>
        <v>1.1000734298295356</v>
      </c>
      <c r="AH198">
        <f t="shared" si="94"/>
        <v>1</v>
      </c>
      <c r="AI198">
        <f t="shared" si="102"/>
        <v>4500</v>
      </c>
      <c r="AJ198">
        <f t="shared" si="81"/>
        <v>1.7</v>
      </c>
      <c r="AK198">
        <f t="shared" si="84"/>
        <v>1441.6796669939386</v>
      </c>
      <c r="AM198">
        <f t="shared" si="95"/>
        <v>-3.9999265701704871</v>
      </c>
      <c r="AN198">
        <f t="shared" si="96"/>
        <v>0</v>
      </c>
      <c r="AP198">
        <f t="shared" si="85"/>
        <v>1.55</v>
      </c>
      <c r="AQ198">
        <f>VLOOKUP(AE198,Sheet3!$K$52:$L$77,2,TRUE)</f>
        <v>1</v>
      </c>
      <c r="AR198">
        <f t="shared" si="86"/>
        <v>0</v>
      </c>
      <c r="AU198">
        <f t="shared" si="97"/>
        <v>5941.6796669939386</v>
      </c>
      <c r="AV198">
        <f t="shared" si="98"/>
        <v>-101.67966699393855</v>
      </c>
      <c r="AW198">
        <f t="shared" si="99"/>
        <v>-2.100819565990466</v>
      </c>
      <c r="AX198">
        <f>VLOOKUP(AD198,Sheet2!$A$6:$B$262,2,TRUE)</f>
        <v>314.75</v>
      </c>
      <c r="AY198">
        <f t="shared" si="100"/>
        <v>-6.6745657378569218E-3</v>
      </c>
      <c r="AZ198">
        <f t="shared" si="101"/>
        <v>517.49339886409166</v>
      </c>
      <c r="BB198">
        <f t="shared" si="90"/>
        <v>1.00598702043294</v>
      </c>
    </row>
    <row r="199" spans="4:54" x14ac:dyDescent="0.55000000000000004">
      <c r="D199">
        <f t="shared" si="87"/>
        <v>2835</v>
      </c>
      <c r="E199">
        <f t="shared" si="82"/>
        <v>47.25</v>
      </c>
      <c r="F199">
        <v>5840</v>
      </c>
      <c r="H199">
        <f t="shared" si="103"/>
        <v>1460</v>
      </c>
      <c r="J199">
        <f t="shared" si="104"/>
        <v>120.66115702479338</v>
      </c>
      <c r="K199">
        <f t="shared" si="105"/>
        <v>516.48741184365872</v>
      </c>
      <c r="L199">
        <f>VLOOKUP(V199, Sheet2!E$6:F$261,2,TRUE)</f>
        <v>503.2</v>
      </c>
      <c r="M199">
        <f>VLOOKUP(L199,Sheet3!A$52:B$77,2,TRUE)</f>
        <v>1</v>
      </c>
      <c r="N199">
        <f t="shared" si="106"/>
        <v>2.0874118436587423</v>
      </c>
      <c r="O199">
        <f t="shared" si="107"/>
        <v>1.6874118436587651</v>
      </c>
      <c r="P199">
        <v>0</v>
      </c>
      <c r="Q199">
        <f t="shared" si="80"/>
        <v>2.2999999999999998</v>
      </c>
      <c r="R199">
        <f t="shared" si="91"/>
        <v>5098.3235120857562</v>
      </c>
      <c r="S199">
        <f t="shared" si="83"/>
        <v>2.1</v>
      </c>
      <c r="T199">
        <f t="shared" si="88"/>
        <v>644.43477820349619</v>
      </c>
      <c r="V199">
        <f t="shared" si="108"/>
        <v>5742.7582902892527</v>
      </c>
      <c r="W199">
        <f t="shared" si="109"/>
        <v>97.241709710747273</v>
      </c>
      <c r="X199">
        <f t="shared" si="89"/>
        <v>2.0091262336931255</v>
      </c>
      <c r="Y199">
        <f>VLOOKUP(K199,Sheet2!$A$6:$B$262,2,TRUE)</f>
        <v>307.60000000000002</v>
      </c>
      <c r="Z199">
        <f t="shared" si="110"/>
        <v>6.5316197454262856E-3</v>
      </c>
      <c r="AA199">
        <f t="shared" si="111"/>
        <v>516.49394346340409</v>
      </c>
      <c r="AD199">
        <f t="shared" si="92"/>
        <v>517.49339886409166</v>
      </c>
      <c r="AE199">
        <f>VLOOKUP(AU198,Sheet2!$E$6:$F$261,2,TRUE)</f>
        <v>503.2</v>
      </c>
      <c r="AF199">
        <f>VLOOKUP(AE199,Sheet3!A$52:B$77,2,TRUE)</f>
        <v>1</v>
      </c>
      <c r="AG199">
        <f t="shared" si="93"/>
        <v>1.0933988640916823</v>
      </c>
      <c r="AH199">
        <f t="shared" si="94"/>
        <v>1</v>
      </c>
      <c r="AI199">
        <f t="shared" si="102"/>
        <v>4500</v>
      </c>
      <c r="AJ199">
        <f t="shared" si="81"/>
        <v>1.55</v>
      </c>
      <c r="AK199">
        <f t="shared" si="84"/>
        <v>1302.5276906863151</v>
      </c>
      <c r="AM199">
        <f t="shared" si="95"/>
        <v>-4.0066011359083404</v>
      </c>
      <c r="AN199">
        <f t="shared" si="96"/>
        <v>0</v>
      </c>
      <c r="AP199">
        <f t="shared" si="85"/>
        <v>1.55</v>
      </c>
      <c r="AQ199">
        <f>VLOOKUP(AE199,Sheet3!$K$52:$L$77,2,TRUE)</f>
        <v>1</v>
      </c>
      <c r="AR199">
        <f t="shared" si="86"/>
        <v>0</v>
      </c>
      <c r="AU199">
        <f t="shared" si="97"/>
        <v>5802.5276906863146</v>
      </c>
      <c r="AV199">
        <f t="shared" si="98"/>
        <v>37.4723093136854</v>
      </c>
      <c r="AW199">
        <f t="shared" si="99"/>
        <v>0.7742212668116818</v>
      </c>
      <c r="AX199">
        <f>VLOOKUP(AD199,Sheet2!$A$6:$B$262,2,TRUE)</f>
        <v>314.10000000000002</v>
      </c>
      <c r="AY199">
        <f t="shared" si="100"/>
        <v>2.4648878281174204E-3</v>
      </c>
      <c r="AZ199">
        <f t="shared" si="101"/>
        <v>517.49586375191973</v>
      </c>
      <c r="BB199">
        <f t="shared" si="90"/>
        <v>1.0019202885156346</v>
      </c>
    </row>
    <row r="200" spans="4:54" x14ac:dyDescent="0.55000000000000004">
      <c r="D200">
        <f t="shared" si="87"/>
        <v>2850</v>
      </c>
      <c r="E200">
        <f t="shared" si="82"/>
        <v>47.5</v>
      </c>
      <c r="F200">
        <v>5840</v>
      </c>
      <c r="H200">
        <f t="shared" si="103"/>
        <v>1460</v>
      </c>
      <c r="J200">
        <f t="shared" si="104"/>
        <v>120.66115702479338</v>
      </c>
      <c r="K200">
        <f t="shared" si="105"/>
        <v>516.49394346340409</v>
      </c>
      <c r="L200">
        <f>VLOOKUP(V200, Sheet2!E$6:F$261,2,TRUE)</f>
        <v>503.2</v>
      </c>
      <c r="M200">
        <f>VLOOKUP(L200,Sheet3!A$52:B$77,2,TRUE)</f>
        <v>1</v>
      </c>
      <c r="N200">
        <f t="shared" si="106"/>
        <v>2.0939434634041163</v>
      </c>
      <c r="O200">
        <f t="shared" si="107"/>
        <v>1.693943463404139</v>
      </c>
      <c r="P200">
        <v>0</v>
      </c>
      <c r="Q200">
        <f t="shared" si="80"/>
        <v>2.2999999999999998</v>
      </c>
      <c r="R200">
        <f t="shared" si="91"/>
        <v>5122.2715987924284</v>
      </c>
      <c r="S200">
        <f t="shared" si="83"/>
        <v>2.1</v>
      </c>
      <c r="T200">
        <f t="shared" si="88"/>
        <v>648.18010589339292</v>
      </c>
      <c r="V200">
        <f t="shared" si="108"/>
        <v>5770.4517046858218</v>
      </c>
      <c r="W200">
        <f t="shared" si="109"/>
        <v>69.548295314178176</v>
      </c>
      <c r="X200">
        <f t="shared" si="89"/>
        <v>1.4369482502929376</v>
      </c>
      <c r="Y200">
        <f>VLOOKUP(K200,Sheet2!$A$6:$B$262,2,TRUE)</f>
        <v>307.60000000000002</v>
      </c>
      <c r="Z200">
        <f t="shared" si="110"/>
        <v>4.6714832584295761E-3</v>
      </c>
      <c r="AA200">
        <f t="shared" si="111"/>
        <v>516.49861494666254</v>
      </c>
      <c r="AD200">
        <f t="shared" si="92"/>
        <v>517.49586375191973</v>
      </c>
      <c r="AE200">
        <f>VLOOKUP(AU199,Sheet2!$E$6:$F$261,2,TRUE)</f>
        <v>503.2</v>
      </c>
      <c r="AF200">
        <f>VLOOKUP(AE200,Sheet3!A$52:B$77,2,TRUE)</f>
        <v>1</v>
      </c>
      <c r="AG200">
        <f t="shared" si="93"/>
        <v>1.0958637519197509</v>
      </c>
      <c r="AH200">
        <f t="shared" si="94"/>
        <v>1</v>
      </c>
      <c r="AI200">
        <f t="shared" si="102"/>
        <v>4500</v>
      </c>
      <c r="AJ200">
        <f t="shared" si="81"/>
        <v>1.55</v>
      </c>
      <c r="AK200">
        <f t="shared" si="84"/>
        <v>1306.9346735958818</v>
      </c>
      <c r="AM200">
        <f t="shared" si="95"/>
        <v>-4.0041362480802718</v>
      </c>
      <c r="AN200">
        <f t="shared" si="96"/>
        <v>0</v>
      </c>
      <c r="AP200">
        <f t="shared" si="85"/>
        <v>1.55</v>
      </c>
      <c r="AQ200">
        <f>VLOOKUP(AE200,Sheet3!$K$52:$L$77,2,TRUE)</f>
        <v>1</v>
      </c>
      <c r="AR200">
        <f t="shared" si="86"/>
        <v>0</v>
      </c>
      <c r="AU200">
        <f t="shared" si="97"/>
        <v>5806.9346735958816</v>
      </c>
      <c r="AV200">
        <f t="shared" si="98"/>
        <v>33.065326404118423</v>
      </c>
      <c r="AW200">
        <f t="shared" si="99"/>
        <v>0.68316790091153767</v>
      </c>
      <c r="AX200">
        <f>VLOOKUP(AD200,Sheet2!$A$6:$B$262,2,TRUE)</f>
        <v>314.10000000000002</v>
      </c>
      <c r="AY200">
        <f t="shared" si="100"/>
        <v>2.1750012763818456E-3</v>
      </c>
      <c r="AZ200">
        <f t="shared" si="101"/>
        <v>517.49803875319606</v>
      </c>
      <c r="BB200">
        <f t="shared" si="90"/>
        <v>0.99942380653351393</v>
      </c>
    </row>
    <row r="201" spans="4:54" x14ac:dyDescent="0.55000000000000004">
      <c r="D201">
        <f t="shared" si="87"/>
        <v>2865</v>
      </c>
      <c r="E201">
        <f t="shared" si="82"/>
        <v>47.75</v>
      </c>
      <c r="F201">
        <v>5820</v>
      </c>
      <c r="H201">
        <f t="shared" si="103"/>
        <v>1455</v>
      </c>
      <c r="J201">
        <f t="shared" si="104"/>
        <v>120.24793388429752</v>
      </c>
      <c r="K201">
        <f t="shared" si="105"/>
        <v>516.49861494666254</v>
      </c>
      <c r="L201">
        <f>VLOOKUP(V201, Sheet2!E$6:F$261,2,TRUE)</f>
        <v>503.2</v>
      </c>
      <c r="M201">
        <f>VLOOKUP(L201,Sheet3!A$52:B$77,2,TRUE)</f>
        <v>1</v>
      </c>
      <c r="N201">
        <f t="shared" si="106"/>
        <v>2.0986149466625648</v>
      </c>
      <c r="O201">
        <f t="shared" si="107"/>
        <v>1.6986149466625875</v>
      </c>
      <c r="P201">
        <v>0</v>
      </c>
      <c r="Q201">
        <f t="shared" si="80"/>
        <v>2.2999999999999998</v>
      </c>
      <c r="R201">
        <f t="shared" si="91"/>
        <v>5139.422453646238</v>
      </c>
      <c r="S201">
        <f t="shared" si="83"/>
        <v>2.1</v>
      </c>
      <c r="T201">
        <f t="shared" si="88"/>
        <v>650.8632377827563</v>
      </c>
      <c r="V201">
        <f t="shared" si="108"/>
        <v>5790.2856914289941</v>
      </c>
      <c r="W201">
        <f t="shared" si="109"/>
        <v>29.714308571005859</v>
      </c>
      <c r="X201">
        <f t="shared" si="89"/>
        <v>0.61393199526871611</v>
      </c>
      <c r="Y201">
        <f>VLOOKUP(K201,Sheet2!$A$6:$B$262,2,TRUE)</f>
        <v>307.60000000000002</v>
      </c>
      <c r="Z201">
        <f t="shared" si="110"/>
        <v>1.9958777479477116E-3</v>
      </c>
      <c r="AA201">
        <f t="shared" si="111"/>
        <v>516.5006108244105</v>
      </c>
      <c r="AD201">
        <f t="shared" si="92"/>
        <v>517.49803875319606</v>
      </c>
      <c r="AE201">
        <f>VLOOKUP(AU200,Sheet2!$E$6:$F$261,2,TRUE)</f>
        <v>503.2</v>
      </c>
      <c r="AF201">
        <f>VLOOKUP(AE201,Sheet3!A$52:B$77,2,TRUE)</f>
        <v>1</v>
      </c>
      <c r="AG201">
        <f t="shared" si="93"/>
        <v>1.0980387531960787</v>
      </c>
      <c r="AH201">
        <f t="shared" si="94"/>
        <v>1</v>
      </c>
      <c r="AI201">
        <f t="shared" si="102"/>
        <v>4500</v>
      </c>
      <c r="AJ201">
        <f t="shared" si="81"/>
        <v>1.55</v>
      </c>
      <c r="AK201">
        <f t="shared" si="84"/>
        <v>1310.8274858514383</v>
      </c>
      <c r="AM201">
        <f t="shared" si="95"/>
        <v>-4.0019612468039441</v>
      </c>
      <c r="AN201">
        <f t="shared" si="96"/>
        <v>0</v>
      </c>
      <c r="AP201">
        <f t="shared" si="85"/>
        <v>1.55</v>
      </c>
      <c r="AQ201">
        <f>VLOOKUP(AE201,Sheet3!$K$52:$L$77,2,TRUE)</f>
        <v>1</v>
      </c>
      <c r="AR201">
        <f t="shared" si="86"/>
        <v>0</v>
      </c>
      <c r="AU201">
        <f t="shared" si="97"/>
        <v>5810.8274858514378</v>
      </c>
      <c r="AV201">
        <f t="shared" si="98"/>
        <v>9.1725141485621862</v>
      </c>
      <c r="AW201">
        <f t="shared" si="99"/>
        <v>0.18951475513558236</v>
      </c>
      <c r="AX201">
        <f>VLOOKUP(AD201,Sheet2!$A$6:$B$262,2,TRUE)</f>
        <v>314.10000000000002</v>
      </c>
      <c r="AY201">
        <f t="shared" si="100"/>
        <v>6.0335802335428955E-4</v>
      </c>
      <c r="AZ201">
        <f t="shared" si="101"/>
        <v>517.4986421112194</v>
      </c>
      <c r="BB201">
        <f t="shared" si="90"/>
        <v>0.99803128680889586</v>
      </c>
    </row>
    <row r="202" spans="4:54" x14ac:dyDescent="0.55000000000000004">
      <c r="D202">
        <f t="shared" si="87"/>
        <v>2880</v>
      </c>
      <c r="E202">
        <f t="shared" si="82"/>
        <v>48</v>
      </c>
      <c r="F202">
        <v>5820</v>
      </c>
      <c r="G202">
        <f>+SUM(F107:F202)/96</f>
        <v>6335.208333333333</v>
      </c>
      <c r="H202">
        <f t="shared" si="103"/>
        <v>1455</v>
      </c>
      <c r="J202">
        <f t="shared" si="104"/>
        <v>120.24793388429752</v>
      </c>
      <c r="K202">
        <f t="shared" si="105"/>
        <v>516.5006108244105</v>
      </c>
      <c r="L202">
        <f>VLOOKUP(V202, Sheet2!E$6:F$261,2,TRUE)</f>
        <v>503.65</v>
      </c>
      <c r="M202">
        <f>VLOOKUP(L202,Sheet3!A$52:B$77,2,TRUE)</f>
        <v>1</v>
      </c>
      <c r="N202">
        <f t="shared" si="106"/>
        <v>2.1006108244105235</v>
      </c>
      <c r="O202">
        <f t="shared" si="107"/>
        <v>1.7006108244105462</v>
      </c>
      <c r="P202">
        <v>0</v>
      </c>
      <c r="Q202">
        <f t="shared" ref="Q202:Q265" si="112">VLOOKUP(N202,$A$8:$B$28,2,TRUE)</f>
        <v>2.4</v>
      </c>
      <c r="R202">
        <f t="shared" si="91"/>
        <v>5370.5279284550716</v>
      </c>
      <c r="S202">
        <f t="shared" si="83"/>
        <v>2.2000000000000002</v>
      </c>
      <c r="T202">
        <f t="shared" si="88"/>
        <v>683.0588538503697</v>
      </c>
      <c r="V202">
        <f t="shared" si="108"/>
        <v>6053.5867823054414</v>
      </c>
      <c r="W202">
        <f t="shared" si="109"/>
        <v>-233.58678230544137</v>
      </c>
      <c r="X202">
        <f t="shared" si="89"/>
        <v>-4.826173188128954</v>
      </c>
      <c r="Y202">
        <f>VLOOKUP(K202,Sheet2!$A$6:$B$262,2,TRUE)</f>
        <v>308.25</v>
      </c>
      <c r="Z202">
        <f t="shared" si="110"/>
        <v>-1.5656685119639753E-2</v>
      </c>
      <c r="AA202">
        <f t="shared" si="111"/>
        <v>516.48495413929083</v>
      </c>
      <c r="AD202">
        <f t="shared" si="92"/>
        <v>517.4986421112194</v>
      </c>
      <c r="AE202">
        <f>VLOOKUP(AU201,Sheet2!$E$6:$F$261,2,TRUE)</f>
        <v>503.2</v>
      </c>
      <c r="AF202">
        <f>VLOOKUP(AE202,Sheet3!A$52:B$77,2,TRUE)</f>
        <v>1</v>
      </c>
      <c r="AG202">
        <f t="shared" si="93"/>
        <v>1.0986421112194193</v>
      </c>
      <c r="AH202">
        <f t="shared" si="94"/>
        <v>1</v>
      </c>
      <c r="AI202">
        <f t="shared" si="102"/>
        <v>4500</v>
      </c>
      <c r="AJ202">
        <f t="shared" ref="AJ202:AJ265" si="113">VLOOKUP(AG202,$A$8:$B$28,2,TRUE)</f>
        <v>1.55</v>
      </c>
      <c r="AK202">
        <f t="shared" si="84"/>
        <v>1311.9080582569682</v>
      </c>
      <c r="AM202">
        <f t="shared" si="95"/>
        <v>-4.0013578887806034</v>
      </c>
      <c r="AN202">
        <f t="shared" si="96"/>
        <v>0</v>
      </c>
      <c r="AP202">
        <f t="shared" si="85"/>
        <v>1.55</v>
      </c>
      <c r="AQ202">
        <f>VLOOKUP(AE202,Sheet3!$K$52:$L$77,2,TRUE)</f>
        <v>1</v>
      </c>
      <c r="AR202">
        <f t="shared" si="86"/>
        <v>0</v>
      </c>
      <c r="AU202">
        <f t="shared" si="97"/>
        <v>5811.9080582569677</v>
      </c>
      <c r="AV202">
        <f t="shared" si="98"/>
        <v>8.0919417430322937</v>
      </c>
      <c r="AW202">
        <f t="shared" si="99"/>
        <v>0.16718887898827053</v>
      </c>
      <c r="AX202">
        <f>VLOOKUP(AD202,Sheet2!$A$6:$B$262,2,TRUE)</f>
        <v>314.10000000000002</v>
      </c>
      <c r="AY202">
        <f t="shared" si="100"/>
        <v>5.3227914354750242E-4</v>
      </c>
      <c r="AZ202">
        <f t="shared" si="101"/>
        <v>517.4991743903629</v>
      </c>
      <c r="BB202">
        <f t="shared" si="90"/>
        <v>1.0142202510720608</v>
      </c>
    </row>
    <row r="203" spans="4:54" x14ac:dyDescent="0.55000000000000004">
      <c r="D203">
        <f t="shared" si="87"/>
        <v>2895</v>
      </c>
      <c r="E203">
        <f t="shared" ref="E203:E266" si="114">+D203/60</f>
        <v>48.25</v>
      </c>
      <c r="F203">
        <v>5820</v>
      </c>
      <c r="H203">
        <f t="shared" si="103"/>
        <v>1455</v>
      </c>
      <c r="J203">
        <f t="shared" si="104"/>
        <v>120.24793388429752</v>
      </c>
      <c r="K203">
        <f t="shared" si="105"/>
        <v>516.48495413929083</v>
      </c>
      <c r="L203">
        <f>VLOOKUP(V203, Sheet2!E$6:F$261,2,TRUE)</f>
        <v>503.2</v>
      </c>
      <c r="M203">
        <f>VLOOKUP(L203,Sheet3!A$52:B$77,2,TRUE)</f>
        <v>1</v>
      </c>
      <c r="N203">
        <f t="shared" si="106"/>
        <v>2.0849541392908577</v>
      </c>
      <c r="O203">
        <f t="shared" si="107"/>
        <v>1.6849541392908804</v>
      </c>
      <c r="P203">
        <v>0</v>
      </c>
      <c r="Q203">
        <f t="shared" si="112"/>
        <v>2.2999999999999998</v>
      </c>
      <c r="R203">
        <f t="shared" si="91"/>
        <v>5089.3220663164975</v>
      </c>
      <c r="S203">
        <f t="shared" ref="S203:S266" si="115">VLOOKUP(O203,$A$8:$B$28,2,TRUE)</f>
        <v>2.1</v>
      </c>
      <c r="T203">
        <f t="shared" si="88"/>
        <v>643.027368395243</v>
      </c>
      <c r="V203">
        <f t="shared" si="108"/>
        <v>5732.3494347117403</v>
      </c>
      <c r="W203">
        <f t="shared" si="109"/>
        <v>87.650565288259713</v>
      </c>
      <c r="X203">
        <f t="shared" si="89"/>
        <v>1.8109620927326386</v>
      </c>
      <c r="Y203">
        <f>VLOOKUP(K203,Sheet2!$A$6:$B$262,2,TRUE)</f>
        <v>307.60000000000002</v>
      </c>
      <c r="Z203">
        <f t="shared" si="110"/>
        <v>5.8873930192868615E-3</v>
      </c>
      <c r="AA203">
        <f t="shared" si="111"/>
        <v>516.49084153231013</v>
      </c>
      <c r="AD203">
        <f t="shared" si="92"/>
        <v>517.4991743903629</v>
      </c>
      <c r="AE203">
        <f>VLOOKUP(AU202,Sheet2!$E$6:$F$261,2,TRUE)</f>
        <v>503.2</v>
      </c>
      <c r="AF203">
        <f>VLOOKUP(AE203,Sheet3!A$52:B$77,2,TRUE)</f>
        <v>1</v>
      </c>
      <c r="AG203">
        <f t="shared" si="93"/>
        <v>1.0991743903629185</v>
      </c>
      <c r="AH203">
        <f t="shared" si="94"/>
        <v>1</v>
      </c>
      <c r="AI203">
        <f t="shared" si="102"/>
        <v>4500</v>
      </c>
      <c r="AJ203">
        <f t="shared" si="113"/>
        <v>1.55</v>
      </c>
      <c r="AK203">
        <f t="shared" ref="AK203:AK266" si="116">+AJ203*$AD$3*POWER(AG203,1.5)*AF203</f>
        <v>1312.8615796949191</v>
      </c>
      <c r="AM203">
        <f t="shared" si="95"/>
        <v>-4.0008256096371042</v>
      </c>
      <c r="AN203">
        <f t="shared" si="96"/>
        <v>0</v>
      </c>
      <c r="AP203">
        <f t="shared" ref="AP203:AP266" si="117">+VLOOKUP(AM203,$A$8:$B$28,2,TRUE)</f>
        <v>1.55</v>
      </c>
      <c r="AQ203">
        <f>VLOOKUP(AE203,Sheet3!$K$52:$L$77,2,TRUE)</f>
        <v>1</v>
      </c>
      <c r="AR203">
        <f t="shared" ref="AR203:AR266" si="118">+AP203*$AH$3*POWER(AN203,1.5)*AQ203</f>
        <v>0</v>
      </c>
      <c r="AU203">
        <f t="shared" si="97"/>
        <v>5812.8615796949189</v>
      </c>
      <c r="AV203">
        <f t="shared" si="98"/>
        <v>7.1384203050811266</v>
      </c>
      <c r="AW203">
        <f t="shared" si="99"/>
        <v>0.14748802283225468</v>
      </c>
      <c r="AX203">
        <f>VLOOKUP(AD203,Sheet2!$A$6:$B$262,2,TRUE)</f>
        <v>314.10000000000002</v>
      </c>
      <c r="AY203">
        <f t="shared" si="100"/>
        <v>4.6955753846626767E-4</v>
      </c>
      <c r="AZ203">
        <f t="shared" si="101"/>
        <v>517.4996439479014</v>
      </c>
      <c r="BB203">
        <f t="shared" si="90"/>
        <v>1.0088024155912763</v>
      </c>
    </row>
    <row r="204" spans="4:54" x14ac:dyDescent="0.55000000000000004">
      <c r="D204">
        <f t="shared" ref="D204:D267" si="119">+D203+15</f>
        <v>2910</v>
      </c>
      <c r="E204">
        <f t="shared" si="114"/>
        <v>48.5</v>
      </c>
      <c r="F204">
        <v>5820</v>
      </c>
      <c r="H204">
        <f t="shared" si="103"/>
        <v>1455</v>
      </c>
      <c r="J204">
        <f t="shared" si="104"/>
        <v>120.24793388429752</v>
      </c>
      <c r="K204">
        <f t="shared" si="105"/>
        <v>516.49084153231013</v>
      </c>
      <c r="L204">
        <f>VLOOKUP(V204, Sheet2!E$6:F$261,2,TRUE)</f>
        <v>503.2</v>
      </c>
      <c r="M204">
        <f>VLOOKUP(L204,Sheet3!A$52:B$77,2,TRUE)</f>
        <v>1</v>
      </c>
      <c r="N204">
        <f t="shared" si="106"/>
        <v>2.0908415323101508</v>
      </c>
      <c r="O204">
        <f t="shared" si="107"/>
        <v>1.6908415323101735</v>
      </c>
      <c r="P204">
        <v>0</v>
      </c>
      <c r="Q204">
        <f t="shared" si="112"/>
        <v>2.2999999999999998</v>
      </c>
      <c r="R204">
        <f t="shared" si="91"/>
        <v>5110.8937502703784</v>
      </c>
      <c r="S204">
        <f t="shared" si="115"/>
        <v>2.1</v>
      </c>
      <c r="T204">
        <f t="shared" ref="T204:T267" si="120">S204*L$3*POWER(O204,1.5)*M203</f>
        <v>646.40051052726483</v>
      </c>
      <c r="V204">
        <f t="shared" si="108"/>
        <v>5757.2942607976429</v>
      </c>
      <c r="W204">
        <f t="shared" si="109"/>
        <v>62.705739202357108</v>
      </c>
      <c r="X204">
        <f t="shared" ref="X204:X267" si="121">+W204*0.25*3600/43560</f>
        <v>1.2955731240156427</v>
      </c>
      <c r="Y204">
        <f>VLOOKUP(K204,Sheet2!$A$6:$B$262,2,TRUE)</f>
        <v>307.60000000000002</v>
      </c>
      <c r="Z204">
        <f t="shared" si="110"/>
        <v>4.2118762159156133E-3</v>
      </c>
      <c r="AA204">
        <f t="shared" si="111"/>
        <v>516.49505340852602</v>
      </c>
      <c r="AD204">
        <f t="shared" si="92"/>
        <v>517.4996439479014</v>
      </c>
      <c r="AE204">
        <f>VLOOKUP(AU203,Sheet2!$E$6:$F$261,2,TRUE)</f>
        <v>503.2</v>
      </c>
      <c r="AF204">
        <f>VLOOKUP(AE204,Sheet3!A$52:B$77,2,TRUE)</f>
        <v>1</v>
      </c>
      <c r="AG204">
        <f t="shared" si="93"/>
        <v>1.0996439479014271</v>
      </c>
      <c r="AH204">
        <f t="shared" si="94"/>
        <v>1</v>
      </c>
      <c r="AI204">
        <f t="shared" si="102"/>
        <v>4500</v>
      </c>
      <c r="AJ204">
        <f t="shared" si="113"/>
        <v>1.55</v>
      </c>
      <c r="AK204">
        <f t="shared" si="116"/>
        <v>1313.7029337459344</v>
      </c>
      <c r="AM204">
        <f t="shared" si="95"/>
        <v>-4.0003560520985957</v>
      </c>
      <c r="AN204">
        <f t="shared" si="96"/>
        <v>0</v>
      </c>
      <c r="AP204">
        <f t="shared" si="117"/>
        <v>1.55</v>
      </c>
      <c r="AQ204">
        <f>VLOOKUP(AE204,Sheet3!$K$52:$L$77,2,TRUE)</f>
        <v>1</v>
      </c>
      <c r="AR204">
        <f t="shared" si="118"/>
        <v>0</v>
      </c>
      <c r="AU204">
        <f t="shared" si="97"/>
        <v>5813.7029337459344</v>
      </c>
      <c r="AV204">
        <f t="shared" si="98"/>
        <v>6.2970662540656122</v>
      </c>
      <c r="AW204">
        <f t="shared" si="99"/>
        <v>0.1301046746707771</v>
      </c>
      <c r="AX204">
        <f>VLOOKUP(AD204,Sheet2!$A$6:$B$262,2,TRUE)</f>
        <v>314.10000000000002</v>
      </c>
      <c r="AY204">
        <f t="shared" si="100"/>
        <v>4.1421418233294203E-4</v>
      </c>
      <c r="AZ204">
        <f t="shared" si="101"/>
        <v>517.50005816208375</v>
      </c>
      <c r="BB204">
        <f t="shared" ref="BB204:BB267" si="122">+AZ204-AA204</f>
        <v>1.0050047535577278</v>
      </c>
    </row>
    <row r="205" spans="4:54" x14ac:dyDescent="0.55000000000000004">
      <c r="D205">
        <f t="shared" si="119"/>
        <v>2925</v>
      </c>
      <c r="E205">
        <f t="shared" si="114"/>
        <v>48.75</v>
      </c>
      <c r="F205">
        <v>5800</v>
      </c>
      <c r="H205">
        <f t="shared" si="103"/>
        <v>1450</v>
      </c>
      <c r="J205">
        <f t="shared" si="104"/>
        <v>119.83471074380165</v>
      </c>
      <c r="K205">
        <f t="shared" si="105"/>
        <v>516.49505340852602</v>
      </c>
      <c r="L205">
        <f>VLOOKUP(V205, Sheet2!E$6:F$261,2,TRUE)</f>
        <v>503.2</v>
      </c>
      <c r="M205">
        <f>VLOOKUP(L205,Sheet3!A$52:B$77,2,TRUE)</f>
        <v>1</v>
      </c>
      <c r="N205">
        <f t="shared" si="106"/>
        <v>2.0950534085260415</v>
      </c>
      <c r="O205">
        <f t="shared" si="107"/>
        <v>1.6950534085260642</v>
      </c>
      <c r="P205">
        <v>0</v>
      </c>
      <c r="Q205">
        <f t="shared" si="112"/>
        <v>2.2999999999999998</v>
      </c>
      <c r="R205">
        <f t="shared" ref="R205:R268" si="123">+Q205*H$3*POWER(N205,1.5)*M204</f>
        <v>5126.3449134495841</v>
      </c>
      <c r="S205">
        <f t="shared" si="115"/>
        <v>2.1</v>
      </c>
      <c r="T205">
        <f t="shared" si="120"/>
        <v>648.81728375863793</v>
      </c>
      <c r="V205">
        <f t="shared" si="108"/>
        <v>5775.1621972082221</v>
      </c>
      <c r="W205">
        <f t="shared" si="109"/>
        <v>24.837802791777904</v>
      </c>
      <c r="X205">
        <f t="shared" si="121"/>
        <v>0.51317774363177482</v>
      </c>
      <c r="Y205">
        <f>VLOOKUP(K205,Sheet2!$A$6:$B$262,2,TRUE)</f>
        <v>307.60000000000002</v>
      </c>
      <c r="Z205">
        <f t="shared" si="110"/>
        <v>1.6683281652528439E-3</v>
      </c>
      <c r="AA205">
        <f t="shared" si="111"/>
        <v>516.49672173669126</v>
      </c>
      <c r="AD205">
        <f t="shared" ref="AD205:AD268" si="124">+AZ204</f>
        <v>517.50005816208375</v>
      </c>
      <c r="AE205">
        <f>VLOOKUP(AU204,Sheet2!$E$6:$F$261,2,TRUE)</f>
        <v>503.2</v>
      </c>
      <c r="AF205">
        <f>VLOOKUP(AE205,Sheet3!A$52:B$77,2,TRUE)</f>
        <v>1</v>
      </c>
      <c r="AG205">
        <f t="shared" ref="AG205:AG268" si="125">+AD205-$AF$3</f>
        <v>1.1000581620837693</v>
      </c>
      <c r="AH205">
        <f t="shared" ref="AH205:AH268" si="126">VLOOKUP(F205, $AM$3:$AN$5,2,TRUE)</f>
        <v>1</v>
      </c>
      <c r="AI205">
        <f t="shared" si="102"/>
        <v>4500</v>
      </c>
      <c r="AJ205">
        <f t="shared" si="113"/>
        <v>1.7</v>
      </c>
      <c r="AK205">
        <f t="shared" si="116"/>
        <v>1441.6496538307317</v>
      </c>
      <c r="AM205">
        <f t="shared" ref="AM205:AM268" si="127">+AD205-$AO$3</f>
        <v>-3.9999418379162535</v>
      </c>
      <c r="AN205">
        <f t="shared" ref="AN205:AN268" si="128">+VLOOKUP(AM205,$AQ$3:$AR$5,2,TRUE)</f>
        <v>0</v>
      </c>
      <c r="AP205">
        <f t="shared" si="117"/>
        <v>1.55</v>
      </c>
      <c r="AQ205">
        <f>VLOOKUP(AE205,Sheet3!$K$52:$L$77,2,TRUE)</f>
        <v>1</v>
      </c>
      <c r="AR205">
        <f t="shared" si="118"/>
        <v>0</v>
      </c>
      <c r="AU205">
        <f t="shared" ref="AU205:AU268" si="129">+AI205+AK205+AR205</f>
        <v>5941.6496538307319</v>
      </c>
      <c r="AV205">
        <f t="shared" ref="AV205:AV268" si="130">+F205-AU205</f>
        <v>-141.64965383073195</v>
      </c>
      <c r="AW205">
        <f t="shared" ref="AW205:AW268" si="131">+AV205*0.25*3600/43560</f>
        <v>-2.9266457403043793</v>
      </c>
      <c r="AX205">
        <f>VLOOKUP(AD205,Sheet2!$A$6:$B$262,2,TRUE)</f>
        <v>314.75</v>
      </c>
      <c r="AY205">
        <f t="shared" ref="AY205:AY268" si="132">+AW205/AX205</f>
        <v>-9.2983184759471947E-3</v>
      </c>
      <c r="AZ205">
        <f t="shared" ref="AZ205:AZ268" si="133">+AD205+AY205</f>
        <v>517.49075984360775</v>
      </c>
      <c r="BB205">
        <f t="shared" si="122"/>
        <v>0.99403810691649142</v>
      </c>
    </row>
    <row r="206" spans="4:54" x14ac:dyDescent="0.55000000000000004">
      <c r="D206">
        <f t="shared" si="119"/>
        <v>2940</v>
      </c>
      <c r="E206">
        <f t="shared" si="114"/>
        <v>49</v>
      </c>
      <c r="F206">
        <v>5800</v>
      </c>
      <c r="H206">
        <f t="shared" si="103"/>
        <v>1450</v>
      </c>
      <c r="J206">
        <f t="shared" si="104"/>
        <v>119.83471074380165</v>
      </c>
      <c r="K206">
        <f t="shared" si="105"/>
        <v>516.49672173669126</v>
      </c>
      <c r="L206">
        <f>VLOOKUP(V206, Sheet2!E$6:F$261,2,TRUE)</f>
        <v>503.2</v>
      </c>
      <c r="M206">
        <f>VLOOKUP(L206,Sheet3!A$52:B$77,2,TRUE)</f>
        <v>1</v>
      </c>
      <c r="N206">
        <f t="shared" si="106"/>
        <v>2.0967217366912791</v>
      </c>
      <c r="O206">
        <f t="shared" si="107"/>
        <v>1.6967217366913019</v>
      </c>
      <c r="P206">
        <v>0</v>
      </c>
      <c r="Q206">
        <f t="shared" si="112"/>
        <v>2.2999999999999998</v>
      </c>
      <c r="R206">
        <f t="shared" si="123"/>
        <v>5132.4694312937172</v>
      </c>
      <c r="S206">
        <f t="shared" si="115"/>
        <v>2.1</v>
      </c>
      <c r="T206">
        <f t="shared" si="120"/>
        <v>649.77540086831289</v>
      </c>
      <c r="V206">
        <f t="shared" si="108"/>
        <v>5782.2448321620304</v>
      </c>
      <c r="W206">
        <f t="shared" si="109"/>
        <v>17.755167837969566</v>
      </c>
      <c r="X206">
        <f t="shared" si="121"/>
        <v>0.36684231070185053</v>
      </c>
      <c r="Y206">
        <f>VLOOKUP(K206,Sheet2!$A$6:$B$262,2,TRUE)</f>
        <v>307.60000000000002</v>
      </c>
      <c r="Z206">
        <f t="shared" si="110"/>
        <v>1.1925952883675244E-3</v>
      </c>
      <c r="AA206">
        <f t="shared" si="111"/>
        <v>516.49791433197959</v>
      </c>
      <c r="AD206">
        <f t="shared" si="124"/>
        <v>517.49075984360775</v>
      </c>
      <c r="AE206">
        <f>VLOOKUP(AU205,Sheet2!$E$6:$F$261,2,TRUE)</f>
        <v>503.2</v>
      </c>
      <c r="AF206">
        <f>VLOOKUP(AE206,Sheet3!A$52:B$77,2,TRUE)</f>
        <v>1</v>
      </c>
      <c r="AG206">
        <f t="shared" si="125"/>
        <v>1.0907598436077706</v>
      </c>
      <c r="AH206">
        <f t="shared" si="126"/>
        <v>1</v>
      </c>
      <c r="AI206">
        <f t="shared" si="102"/>
        <v>4500</v>
      </c>
      <c r="AJ206">
        <f t="shared" si="113"/>
        <v>1.55</v>
      </c>
      <c r="AK206">
        <f t="shared" si="116"/>
        <v>1297.8148785356334</v>
      </c>
      <c r="AM206">
        <f t="shared" si="127"/>
        <v>-4.0092401563922522</v>
      </c>
      <c r="AN206">
        <f t="shared" si="128"/>
        <v>0</v>
      </c>
      <c r="AP206">
        <f t="shared" si="117"/>
        <v>1.55</v>
      </c>
      <c r="AQ206">
        <f>VLOOKUP(AE206,Sheet3!$K$52:$L$77,2,TRUE)</f>
        <v>1</v>
      </c>
      <c r="AR206">
        <f t="shared" si="118"/>
        <v>0</v>
      </c>
      <c r="AU206">
        <f t="shared" si="129"/>
        <v>5797.8148785356334</v>
      </c>
      <c r="AV206">
        <f t="shared" si="130"/>
        <v>2.1851214643666026</v>
      </c>
      <c r="AW206">
        <f t="shared" si="131"/>
        <v>4.5147137693524846E-2</v>
      </c>
      <c r="AX206">
        <f>VLOOKUP(AD206,Sheet2!$A$6:$B$262,2,TRUE)</f>
        <v>314.10000000000002</v>
      </c>
      <c r="AY206">
        <f t="shared" si="132"/>
        <v>1.43734917839939E-4</v>
      </c>
      <c r="AZ206">
        <f t="shared" si="133"/>
        <v>517.4909035785256</v>
      </c>
      <c r="BB206">
        <f t="shared" si="122"/>
        <v>0.99298924654601706</v>
      </c>
    </row>
    <row r="207" spans="4:54" x14ac:dyDescent="0.55000000000000004">
      <c r="D207">
        <f t="shared" si="119"/>
        <v>2955</v>
      </c>
      <c r="E207">
        <f t="shared" si="114"/>
        <v>49.25</v>
      </c>
      <c r="F207">
        <v>5800</v>
      </c>
      <c r="H207">
        <f t="shared" si="103"/>
        <v>1450</v>
      </c>
      <c r="J207">
        <f t="shared" si="104"/>
        <v>119.83471074380165</v>
      </c>
      <c r="K207">
        <f t="shared" si="105"/>
        <v>516.49791433197959</v>
      </c>
      <c r="L207">
        <f>VLOOKUP(V207, Sheet2!E$6:F$261,2,TRUE)</f>
        <v>503.2</v>
      </c>
      <c r="M207">
        <f>VLOOKUP(L207,Sheet3!A$52:B$77,2,TRUE)</f>
        <v>1</v>
      </c>
      <c r="N207">
        <f t="shared" si="106"/>
        <v>2.0979143319796094</v>
      </c>
      <c r="O207">
        <f t="shared" si="107"/>
        <v>1.6979143319796322</v>
      </c>
      <c r="P207">
        <v>0</v>
      </c>
      <c r="Q207">
        <f t="shared" si="112"/>
        <v>2.2999999999999998</v>
      </c>
      <c r="R207">
        <f t="shared" si="123"/>
        <v>5136.8490032636419</v>
      </c>
      <c r="S207">
        <f t="shared" si="115"/>
        <v>2.1</v>
      </c>
      <c r="T207">
        <f t="shared" si="120"/>
        <v>650.46059445488265</v>
      </c>
      <c r="V207">
        <f t="shared" si="108"/>
        <v>5787.3095977185249</v>
      </c>
      <c r="W207">
        <f t="shared" si="109"/>
        <v>12.690402281475144</v>
      </c>
      <c r="X207">
        <f t="shared" si="121"/>
        <v>0.26219839424535424</v>
      </c>
      <c r="Y207">
        <f>VLOOKUP(K207,Sheet2!$A$6:$B$262,2,TRUE)</f>
        <v>307.60000000000002</v>
      </c>
      <c r="Z207">
        <f t="shared" si="110"/>
        <v>8.5240050144783552E-4</v>
      </c>
      <c r="AA207">
        <f t="shared" si="111"/>
        <v>516.49876673248104</v>
      </c>
      <c r="AD207">
        <f t="shared" si="124"/>
        <v>517.4909035785256</v>
      </c>
      <c r="AE207">
        <f>VLOOKUP(AU206,Sheet2!$E$6:$F$261,2,TRUE)</f>
        <v>503.2</v>
      </c>
      <c r="AF207">
        <f>VLOOKUP(AE207,Sheet3!A$52:B$77,2,TRUE)</f>
        <v>1</v>
      </c>
      <c r="AG207">
        <f t="shared" si="125"/>
        <v>1.0909035785256265</v>
      </c>
      <c r="AH207">
        <f t="shared" si="126"/>
        <v>1</v>
      </c>
      <c r="AI207">
        <f t="shared" si="102"/>
        <v>4500</v>
      </c>
      <c r="AJ207">
        <f t="shared" si="113"/>
        <v>1.55</v>
      </c>
      <c r="AK207">
        <f t="shared" si="116"/>
        <v>1298.0714163903531</v>
      </c>
      <c r="AM207">
        <f t="shared" si="127"/>
        <v>-4.0090964214743963</v>
      </c>
      <c r="AN207">
        <f t="shared" si="128"/>
        <v>0</v>
      </c>
      <c r="AP207">
        <f t="shared" si="117"/>
        <v>1.55</v>
      </c>
      <c r="AQ207">
        <f>VLOOKUP(AE207,Sheet3!$K$52:$L$77,2,TRUE)</f>
        <v>1</v>
      </c>
      <c r="AR207">
        <f t="shared" si="118"/>
        <v>0</v>
      </c>
      <c r="AU207">
        <f t="shared" si="129"/>
        <v>5798.0714163903531</v>
      </c>
      <c r="AV207">
        <f t="shared" si="130"/>
        <v>1.9285836096469211</v>
      </c>
      <c r="AW207">
        <f t="shared" si="131"/>
        <v>3.9846768794357876E-2</v>
      </c>
      <c r="AX207">
        <f>VLOOKUP(AD207,Sheet2!$A$6:$B$262,2,TRUE)</f>
        <v>314.10000000000002</v>
      </c>
      <c r="AY207">
        <f t="shared" si="132"/>
        <v>1.2686013624437401E-4</v>
      </c>
      <c r="AZ207">
        <f t="shared" si="133"/>
        <v>517.49103043866182</v>
      </c>
      <c r="BB207">
        <f t="shared" si="122"/>
        <v>0.99226370618077908</v>
      </c>
    </row>
    <row r="208" spans="4:54" x14ac:dyDescent="0.55000000000000004">
      <c r="D208">
        <f t="shared" si="119"/>
        <v>2970</v>
      </c>
      <c r="E208">
        <f t="shared" si="114"/>
        <v>49.5</v>
      </c>
      <c r="F208">
        <v>5800</v>
      </c>
      <c r="H208">
        <f t="shared" si="103"/>
        <v>1450</v>
      </c>
      <c r="J208">
        <f t="shared" si="104"/>
        <v>119.83471074380165</v>
      </c>
      <c r="K208">
        <f t="shared" si="105"/>
        <v>516.49876673248104</v>
      </c>
      <c r="L208">
        <f>VLOOKUP(V208, Sheet2!E$6:F$261,2,TRUE)</f>
        <v>503.2</v>
      </c>
      <c r="M208">
        <f>VLOOKUP(L208,Sheet3!A$52:B$77,2,TRUE)</f>
        <v>1</v>
      </c>
      <c r="N208">
        <f t="shared" si="106"/>
        <v>2.0987667324810673</v>
      </c>
      <c r="O208">
        <f t="shared" si="107"/>
        <v>1.69876673248109</v>
      </c>
      <c r="P208">
        <v>0</v>
      </c>
      <c r="Q208">
        <f t="shared" si="112"/>
        <v>2.2999999999999998</v>
      </c>
      <c r="R208">
        <f t="shared" si="123"/>
        <v>5139.980039650889</v>
      </c>
      <c r="S208">
        <f t="shared" si="115"/>
        <v>2.1</v>
      </c>
      <c r="T208">
        <f t="shared" si="120"/>
        <v>650.95048005306762</v>
      </c>
      <c r="V208">
        <f t="shared" si="108"/>
        <v>5790.9305197039566</v>
      </c>
      <c r="W208">
        <f t="shared" si="109"/>
        <v>9.0694802960433663</v>
      </c>
      <c r="X208">
        <f t="shared" si="121"/>
        <v>0.18738595652982162</v>
      </c>
      <c r="Y208">
        <f>VLOOKUP(K208,Sheet2!$A$6:$B$262,2,TRUE)</f>
        <v>307.60000000000002</v>
      </c>
      <c r="Z208">
        <f t="shared" si="110"/>
        <v>6.091871148563772E-4</v>
      </c>
      <c r="AA208">
        <f t="shared" si="111"/>
        <v>516.49937591959588</v>
      </c>
      <c r="AD208">
        <f t="shared" si="124"/>
        <v>517.49103043866182</v>
      </c>
      <c r="AE208">
        <f>VLOOKUP(AU207,Sheet2!$E$6:$F$261,2,TRUE)</f>
        <v>503.2</v>
      </c>
      <c r="AF208">
        <f>VLOOKUP(AE208,Sheet3!A$52:B$77,2,TRUE)</f>
        <v>1</v>
      </c>
      <c r="AG208">
        <f t="shared" si="125"/>
        <v>1.0910304386618463</v>
      </c>
      <c r="AH208">
        <f t="shared" si="126"/>
        <v>1</v>
      </c>
      <c r="AI208">
        <f t="shared" si="102"/>
        <v>4500</v>
      </c>
      <c r="AJ208">
        <f t="shared" si="113"/>
        <v>1.55</v>
      </c>
      <c r="AK208">
        <f t="shared" si="116"/>
        <v>1298.2978502025892</v>
      </c>
      <c r="AM208">
        <f t="shared" si="127"/>
        <v>-4.0089695613381764</v>
      </c>
      <c r="AN208">
        <f t="shared" si="128"/>
        <v>0</v>
      </c>
      <c r="AP208">
        <f t="shared" si="117"/>
        <v>1.55</v>
      </c>
      <c r="AQ208">
        <f>VLOOKUP(AE208,Sheet3!$K$52:$L$77,2,TRUE)</f>
        <v>1</v>
      </c>
      <c r="AR208">
        <f t="shared" si="118"/>
        <v>0</v>
      </c>
      <c r="AU208">
        <f t="shared" si="129"/>
        <v>5798.297850202589</v>
      </c>
      <c r="AV208">
        <f t="shared" si="130"/>
        <v>1.7021497974110389</v>
      </c>
      <c r="AW208">
        <f t="shared" si="131"/>
        <v>3.5168384244029731E-2</v>
      </c>
      <c r="AX208">
        <f>VLOOKUP(AD208,Sheet2!$A$6:$B$262,2,TRUE)</f>
        <v>314.10000000000002</v>
      </c>
      <c r="AY208">
        <f t="shared" si="132"/>
        <v>1.1196556588357125E-4</v>
      </c>
      <c r="AZ208">
        <f t="shared" si="133"/>
        <v>517.49114240422773</v>
      </c>
      <c r="BB208">
        <f t="shared" si="122"/>
        <v>0.99176648463185302</v>
      </c>
    </row>
    <row r="209" spans="4:54" x14ac:dyDescent="0.55000000000000004">
      <c r="D209">
        <f t="shared" si="119"/>
        <v>2985</v>
      </c>
      <c r="E209">
        <f t="shared" si="114"/>
        <v>49.75</v>
      </c>
      <c r="F209">
        <v>5800</v>
      </c>
      <c r="H209">
        <f t="shared" si="103"/>
        <v>1450</v>
      </c>
      <c r="J209">
        <f t="shared" si="104"/>
        <v>119.83471074380165</v>
      </c>
      <c r="K209">
        <f t="shared" si="105"/>
        <v>516.49937591959588</v>
      </c>
      <c r="L209">
        <f>VLOOKUP(V209, Sheet2!E$6:F$261,2,TRUE)</f>
        <v>503.2</v>
      </c>
      <c r="M209">
        <f>VLOOKUP(L209,Sheet3!A$52:B$77,2,TRUE)</f>
        <v>1</v>
      </c>
      <c r="N209">
        <f t="shared" si="106"/>
        <v>2.0993759195959001</v>
      </c>
      <c r="O209">
        <f t="shared" si="107"/>
        <v>1.6993759195959228</v>
      </c>
      <c r="P209">
        <v>0</v>
      </c>
      <c r="Q209">
        <f t="shared" si="112"/>
        <v>2.2999999999999998</v>
      </c>
      <c r="R209">
        <f t="shared" si="123"/>
        <v>5142.2180945764903</v>
      </c>
      <c r="S209">
        <f t="shared" si="115"/>
        <v>2.1</v>
      </c>
      <c r="T209">
        <f t="shared" si="120"/>
        <v>651.30066308860194</v>
      </c>
      <c r="V209">
        <f t="shared" si="108"/>
        <v>5793.5187576650924</v>
      </c>
      <c r="W209">
        <f t="shared" si="109"/>
        <v>6.4812423349076198</v>
      </c>
      <c r="X209">
        <f t="shared" si="121"/>
        <v>0.13390996559726487</v>
      </c>
      <c r="Y209">
        <f>VLOOKUP(K209,Sheet2!$A$6:$B$262,2,TRUE)</f>
        <v>307.60000000000002</v>
      </c>
      <c r="Z209">
        <f t="shared" si="110"/>
        <v>4.3533798958798718E-4</v>
      </c>
      <c r="AA209">
        <f t="shared" si="111"/>
        <v>516.49981125758552</v>
      </c>
      <c r="AD209">
        <f t="shared" si="124"/>
        <v>517.49114240422773</v>
      </c>
      <c r="AE209">
        <f>VLOOKUP(AU208,Sheet2!$E$6:$F$261,2,TRUE)</f>
        <v>503.2</v>
      </c>
      <c r="AF209">
        <f>VLOOKUP(AE209,Sheet3!A$52:B$77,2,TRUE)</f>
        <v>1</v>
      </c>
      <c r="AG209">
        <f t="shared" si="125"/>
        <v>1.0911424042277531</v>
      </c>
      <c r="AH209">
        <f t="shared" si="126"/>
        <v>1</v>
      </c>
      <c r="AI209">
        <f t="shared" si="102"/>
        <v>4500</v>
      </c>
      <c r="AJ209">
        <f t="shared" si="113"/>
        <v>1.55</v>
      </c>
      <c r="AK209">
        <f t="shared" si="116"/>
        <v>1298.4977094976591</v>
      </c>
      <c r="AM209">
        <f t="shared" si="127"/>
        <v>-4.0088575957722696</v>
      </c>
      <c r="AN209">
        <f t="shared" si="128"/>
        <v>0</v>
      </c>
      <c r="AP209">
        <f t="shared" si="117"/>
        <v>1.55</v>
      </c>
      <c r="AQ209">
        <f>VLOOKUP(AE209,Sheet3!$K$52:$L$77,2,TRUE)</f>
        <v>1</v>
      </c>
      <c r="AR209">
        <f t="shared" si="118"/>
        <v>0</v>
      </c>
      <c r="AU209">
        <f t="shared" si="129"/>
        <v>5798.4977094976593</v>
      </c>
      <c r="AV209">
        <f t="shared" si="130"/>
        <v>1.5022905023406565</v>
      </c>
      <c r="AW209">
        <f t="shared" si="131"/>
        <v>3.1039059965716043E-2</v>
      </c>
      <c r="AX209">
        <f>VLOOKUP(AD209,Sheet2!$A$6:$B$262,2,TRUE)</f>
        <v>314.10000000000002</v>
      </c>
      <c r="AY209">
        <f t="shared" si="132"/>
        <v>9.8819038413613629E-5</v>
      </c>
      <c r="AZ209">
        <f t="shared" si="133"/>
        <v>517.49124122326612</v>
      </c>
      <c r="BB209">
        <f t="shared" si="122"/>
        <v>0.99142996568059516</v>
      </c>
    </row>
    <row r="210" spans="4:54" x14ac:dyDescent="0.55000000000000004">
      <c r="D210">
        <f t="shared" si="119"/>
        <v>3000</v>
      </c>
      <c r="E210">
        <f t="shared" si="114"/>
        <v>50</v>
      </c>
      <c r="F210">
        <v>5800</v>
      </c>
      <c r="H210">
        <f t="shared" si="103"/>
        <v>1450</v>
      </c>
      <c r="J210">
        <f t="shared" si="104"/>
        <v>119.83471074380165</v>
      </c>
      <c r="K210">
        <f t="shared" si="105"/>
        <v>516.49981125758552</v>
      </c>
      <c r="L210">
        <f>VLOOKUP(V210, Sheet2!E$6:F$261,2,TRUE)</f>
        <v>503.2</v>
      </c>
      <c r="M210">
        <f>VLOOKUP(L210,Sheet3!A$52:B$77,2,TRUE)</f>
        <v>1</v>
      </c>
      <c r="N210">
        <f t="shared" si="106"/>
        <v>2.099811257585543</v>
      </c>
      <c r="O210">
        <f t="shared" si="107"/>
        <v>1.6998112575855657</v>
      </c>
      <c r="P210">
        <v>0</v>
      </c>
      <c r="Q210">
        <f t="shared" si="112"/>
        <v>2.2999999999999998</v>
      </c>
      <c r="R210">
        <f t="shared" si="123"/>
        <v>5143.8176548897982</v>
      </c>
      <c r="S210">
        <f t="shared" si="115"/>
        <v>2.1</v>
      </c>
      <c r="T210">
        <f t="shared" si="120"/>
        <v>651.55094974618828</v>
      </c>
      <c r="V210">
        <f t="shared" si="108"/>
        <v>5795.3686046359862</v>
      </c>
      <c r="W210">
        <f t="shared" si="109"/>
        <v>4.6313953640137697</v>
      </c>
      <c r="X210">
        <f t="shared" si="121"/>
        <v>9.5689986859788634E-2</v>
      </c>
      <c r="Y210">
        <f>VLOOKUP(K210,Sheet2!$A$6:$B$262,2,TRUE)</f>
        <v>307.60000000000002</v>
      </c>
      <c r="Z210">
        <f t="shared" si="110"/>
        <v>3.1108578302922182E-4</v>
      </c>
      <c r="AA210">
        <f t="shared" si="111"/>
        <v>516.5001223433685</v>
      </c>
      <c r="AD210">
        <f t="shared" si="124"/>
        <v>517.49124122326612</v>
      </c>
      <c r="AE210">
        <f>VLOOKUP(AU209,Sheet2!$E$6:$F$261,2,TRUE)</f>
        <v>503.2</v>
      </c>
      <c r="AF210">
        <f>VLOOKUP(AE210,Sheet3!A$52:B$77,2,TRUE)</f>
        <v>1</v>
      </c>
      <c r="AG210">
        <f t="shared" si="125"/>
        <v>1.0912412232661381</v>
      </c>
      <c r="AH210">
        <f t="shared" si="126"/>
        <v>1</v>
      </c>
      <c r="AI210">
        <f t="shared" si="102"/>
        <v>4500</v>
      </c>
      <c r="AJ210">
        <f t="shared" si="113"/>
        <v>1.55</v>
      </c>
      <c r="AK210">
        <f t="shared" si="116"/>
        <v>1298.6741106709019</v>
      </c>
      <c r="AM210">
        <f t="shared" si="127"/>
        <v>-4.0087587767338846</v>
      </c>
      <c r="AN210">
        <f t="shared" si="128"/>
        <v>0</v>
      </c>
      <c r="AP210">
        <f t="shared" si="117"/>
        <v>1.55</v>
      </c>
      <c r="AQ210">
        <f>VLOOKUP(AE210,Sheet3!$K$52:$L$77,2,TRUE)</f>
        <v>1</v>
      </c>
      <c r="AR210">
        <f t="shared" si="118"/>
        <v>0</v>
      </c>
      <c r="AU210">
        <f t="shared" si="129"/>
        <v>5798.6741106709014</v>
      </c>
      <c r="AV210">
        <f t="shared" si="130"/>
        <v>1.3258893290985725</v>
      </c>
      <c r="AW210">
        <f t="shared" si="131"/>
        <v>2.7394407626003564E-2</v>
      </c>
      <c r="AX210">
        <f>VLOOKUP(AD210,Sheet2!$A$6:$B$262,2,TRUE)</f>
        <v>314.10000000000002</v>
      </c>
      <c r="AY210">
        <f t="shared" si="132"/>
        <v>8.7215560732262215E-5</v>
      </c>
      <c r="AZ210">
        <f t="shared" si="133"/>
        <v>517.49132843882683</v>
      </c>
      <c r="BB210">
        <f t="shared" si="122"/>
        <v>0.99120609545832394</v>
      </c>
    </row>
    <row r="211" spans="4:54" x14ac:dyDescent="0.55000000000000004">
      <c r="D211">
        <f t="shared" si="119"/>
        <v>3015</v>
      </c>
      <c r="E211">
        <f t="shared" si="114"/>
        <v>50.25</v>
      </c>
      <c r="F211">
        <v>5800</v>
      </c>
      <c r="H211">
        <f t="shared" si="103"/>
        <v>1450</v>
      </c>
      <c r="J211">
        <f t="shared" si="104"/>
        <v>119.83471074380165</v>
      </c>
      <c r="K211">
        <f t="shared" si="105"/>
        <v>516.5001223433685</v>
      </c>
      <c r="L211">
        <f>VLOOKUP(V211, Sheet2!E$6:F$261,2,TRUE)</f>
        <v>503.65</v>
      </c>
      <c r="M211">
        <f>VLOOKUP(L211,Sheet3!A$52:B$77,2,TRUE)</f>
        <v>1</v>
      </c>
      <c r="N211">
        <f t="shared" si="106"/>
        <v>2.1001223433685254</v>
      </c>
      <c r="O211">
        <f t="shared" si="107"/>
        <v>1.7001223433685482</v>
      </c>
      <c r="P211">
        <v>0</v>
      </c>
      <c r="Q211">
        <f t="shared" si="112"/>
        <v>2.4</v>
      </c>
      <c r="R211">
        <f t="shared" si="123"/>
        <v>5368.6547243404439</v>
      </c>
      <c r="S211">
        <f t="shared" si="115"/>
        <v>2.2000000000000002</v>
      </c>
      <c r="T211">
        <f t="shared" si="120"/>
        <v>682.76457369999162</v>
      </c>
      <c r="V211">
        <f t="shared" si="108"/>
        <v>6051.419298040435</v>
      </c>
      <c r="W211">
        <f t="shared" si="109"/>
        <v>-251.41929804043502</v>
      </c>
      <c r="X211">
        <f t="shared" si="121"/>
        <v>-5.1946135958767563</v>
      </c>
      <c r="Y211">
        <f>VLOOKUP(K211,Sheet2!$A$6:$B$262,2,TRUE)</f>
        <v>308.25</v>
      </c>
      <c r="Z211">
        <f t="shared" si="110"/>
        <v>-1.6851950027175204E-2</v>
      </c>
      <c r="AA211">
        <f t="shared" si="111"/>
        <v>516.48327039334129</v>
      </c>
      <c r="AD211">
        <f t="shared" si="124"/>
        <v>517.49132843882683</v>
      </c>
      <c r="AE211">
        <f>VLOOKUP(AU210,Sheet2!$E$6:$F$261,2,TRUE)</f>
        <v>503.2</v>
      </c>
      <c r="AF211">
        <f>VLOOKUP(AE211,Sheet3!A$52:B$77,2,TRUE)</f>
        <v>1</v>
      </c>
      <c r="AG211">
        <f t="shared" si="125"/>
        <v>1.0913284388268494</v>
      </c>
      <c r="AH211">
        <f t="shared" si="126"/>
        <v>1</v>
      </c>
      <c r="AI211">
        <f t="shared" si="102"/>
        <v>4500</v>
      </c>
      <c r="AJ211">
        <f t="shared" si="113"/>
        <v>1.55</v>
      </c>
      <c r="AK211">
        <f t="shared" si="116"/>
        <v>1298.8298051929983</v>
      </c>
      <c r="AM211">
        <f t="shared" si="127"/>
        <v>-4.0086715611731734</v>
      </c>
      <c r="AN211">
        <f t="shared" si="128"/>
        <v>0</v>
      </c>
      <c r="AP211">
        <f t="shared" si="117"/>
        <v>1.55</v>
      </c>
      <c r="AQ211">
        <f>VLOOKUP(AE211,Sheet3!$K$52:$L$77,2,TRUE)</f>
        <v>1</v>
      </c>
      <c r="AR211">
        <f t="shared" si="118"/>
        <v>0</v>
      </c>
      <c r="AU211">
        <f t="shared" si="129"/>
        <v>5798.8298051929978</v>
      </c>
      <c r="AV211">
        <f t="shared" si="130"/>
        <v>1.1701948070021899</v>
      </c>
      <c r="AW211">
        <f t="shared" si="131"/>
        <v>2.4177578657070039E-2</v>
      </c>
      <c r="AX211">
        <f>VLOOKUP(AD211,Sheet2!$A$6:$B$262,2,TRUE)</f>
        <v>314.10000000000002</v>
      </c>
      <c r="AY211">
        <f t="shared" si="132"/>
        <v>7.697414408490938E-5</v>
      </c>
      <c r="AZ211">
        <f t="shared" si="133"/>
        <v>517.49140541297095</v>
      </c>
      <c r="BB211">
        <f t="shared" si="122"/>
        <v>1.0081350196296626</v>
      </c>
    </row>
    <row r="212" spans="4:54" x14ac:dyDescent="0.55000000000000004">
      <c r="D212">
        <f t="shared" si="119"/>
        <v>3030</v>
      </c>
      <c r="E212">
        <f t="shared" si="114"/>
        <v>50.5</v>
      </c>
      <c r="F212">
        <v>5800</v>
      </c>
      <c r="H212">
        <f t="shared" si="103"/>
        <v>1450</v>
      </c>
      <c r="J212">
        <f t="shared" si="104"/>
        <v>119.83471074380165</v>
      </c>
      <c r="K212">
        <f t="shared" si="105"/>
        <v>516.48327039334129</v>
      </c>
      <c r="L212">
        <f>VLOOKUP(V212, Sheet2!E$6:F$261,2,TRUE)</f>
        <v>503.2</v>
      </c>
      <c r="M212">
        <f>VLOOKUP(L212,Sheet3!A$52:B$77,2,TRUE)</f>
        <v>1</v>
      </c>
      <c r="N212">
        <f t="shared" si="106"/>
        <v>2.0832703933413086</v>
      </c>
      <c r="O212">
        <f t="shared" si="107"/>
        <v>1.6832703933413313</v>
      </c>
      <c r="P212">
        <v>0</v>
      </c>
      <c r="Q212">
        <f t="shared" si="112"/>
        <v>2.2999999999999998</v>
      </c>
      <c r="R212">
        <f t="shared" si="123"/>
        <v>5083.1583371156539</v>
      </c>
      <c r="S212">
        <f t="shared" si="115"/>
        <v>2.1</v>
      </c>
      <c r="T212">
        <f t="shared" si="120"/>
        <v>642.0637597927149</v>
      </c>
      <c r="V212">
        <f t="shared" si="108"/>
        <v>5725.2220969083692</v>
      </c>
      <c r="W212">
        <f t="shared" si="109"/>
        <v>74.777903091630833</v>
      </c>
      <c r="X212">
        <f t="shared" si="121"/>
        <v>1.5449979977609678</v>
      </c>
      <c r="Y212">
        <f>VLOOKUP(K212,Sheet2!$A$6:$B$262,2,TRUE)</f>
        <v>307.60000000000002</v>
      </c>
      <c r="Z212">
        <f t="shared" si="110"/>
        <v>5.0227503178184906E-3</v>
      </c>
      <c r="AA212">
        <f t="shared" si="111"/>
        <v>516.48829314365912</v>
      </c>
      <c r="AD212">
        <f t="shared" si="124"/>
        <v>517.49140541297095</v>
      </c>
      <c r="AE212">
        <f>VLOOKUP(AU211,Sheet2!$E$6:$F$261,2,TRUE)</f>
        <v>503.2</v>
      </c>
      <c r="AF212">
        <f>VLOOKUP(AE212,Sheet3!A$52:B$77,2,TRUE)</f>
        <v>1</v>
      </c>
      <c r="AG212">
        <f t="shared" si="125"/>
        <v>1.0914054129709712</v>
      </c>
      <c r="AH212">
        <f t="shared" si="126"/>
        <v>1</v>
      </c>
      <c r="AI212">
        <f t="shared" si="102"/>
        <v>4500</v>
      </c>
      <c r="AJ212">
        <f t="shared" si="113"/>
        <v>1.55</v>
      </c>
      <c r="AK212">
        <f t="shared" si="116"/>
        <v>1298.9672222233792</v>
      </c>
      <c r="AM212">
        <f t="shared" si="127"/>
        <v>-4.0085945870290516</v>
      </c>
      <c r="AN212">
        <f t="shared" si="128"/>
        <v>0</v>
      </c>
      <c r="AP212">
        <f t="shared" si="117"/>
        <v>1.55</v>
      </c>
      <c r="AQ212">
        <f>VLOOKUP(AE212,Sheet3!$K$52:$L$77,2,TRUE)</f>
        <v>1</v>
      </c>
      <c r="AR212">
        <f t="shared" si="118"/>
        <v>0</v>
      </c>
      <c r="AU212">
        <f t="shared" si="129"/>
        <v>5798.9672222233794</v>
      </c>
      <c r="AV212">
        <f t="shared" si="130"/>
        <v>1.0327777766206054</v>
      </c>
      <c r="AW212">
        <f t="shared" si="131"/>
        <v>2.1338383814475319E-2</v>
      </c>
      <c r="AX212">
        <f>VLOOKUP(AD212,Sheet2!$A$6:$B$262,2,TRUE)</f>
        <v>314.10000000000002</v>
      </c>
      <c r="AY212">
        <f t="shared" si="132"/>
        <v>6.7935001001194901E-5</v>
      </c>
      <c r="AZ212">
        <f t="shared" si="133"/>
        <v>517.49147334797192</v>
      </c>
      <c r="BB212">
        <f t="shared" si="122"/>
        <v>1.0031802043127982</v>
      </c>
    </row>
    <row r="213" spans="4:54" x14ac:dyDescent="0.55000000000000004">
      <c r="D213">
        <f t="shared" si="119"/>
        <v>3045</v>
      </c>
      <c r="E213">
        <f t="shared" si="114"/>
        <v>50.75</v>
      </c>
      <c r="F213">
        <v>5800</v>
      </c>
      <c r="H213">
        <f t="shared" si="103"/>
        <v>1450</v>
      </c>
      <c r="J213">
        <f t="shared" si="104"/>
        <v>119.83471074380165</v>
      </c>
      <c r="K213">
        <f t="shared" si="105"/>
        <v>516.48829314365912</v>
      </c>
      <c r="L213">
        <f>VLOOKUP(V213, Sheet2!E$6:F$261,2,TRUE)</f>
        <v>503.2</v>
      </c>
      <c r="M213">
        <f>VLOOKUP(L213,Sheet3!A$52:B$77,2,TRUE)</f>
        <v>1</v>
      </c>
      <c r="N213">
        <f t="shared" si="106"/>
        <v>2.0882931436591434</v>
      </c>
      <c r="O213">
        <f t="shared" si="107"/>
        <v>1.6882931436591662</v>
      </c>
      <c r="P213">
        <v>0</v>
      </c>
      <c r="Q213">
        <f t="shared" si="112"/>
        <v>2.2999999999999998</v>
      </c>
      <c r="R213">
        <f t="shared" si="123"/>
        <v>5101.5526017905067</v>
      </c>
      <c r="S213">
        <f t="shared" si="115"/>
        <v>2.1</v>
      </c>
      <c r="T213">
        <f t="shared" si="120"/>
        <v>644.93970637662267</v>
      </c>
      <c r="V213">
        <f t="shared" si="108"/>
        <v>5746.4923081671295</v>
      </c>
      <c r="W213">
        <f t="shared" si="109"/>
        <v>53.507691832870478</v>
      </c>
      <c r="X213">
        <f t="shared" si="121"/>
        <v>1.1055308229931917</v>
      </c>
      <c r="Y213">
        <f>VLOOKUP(K213,Sheet2!$A$6:$B$262,2,TRUE)</f>
        <v>307.60000000000002</v>
      </c>
      <c r="Z213">
        <f t="shared" si="110"/>
        <v>3.5940533907450963E-3</v>
      </c>
      <c r="AA213">
        <f t="shared" si="111"/>
        <v>516.49188719704989</v>
      </c>
      <c r="AD213">
        <f t="shared" si="124"/>
        <v>517.49147334797192</v>
      </c>
      <c r="AE213">
        <f>VLOOKUP(AU212,Sheet2!$E$6:$F$261,2,TRUE)</f>
        <v>503.2</v>
      </c>
      <c r="AF213">
        <f>VLOOKUP(AE213,Sheet3!A$52:B$77,2,TRUE)</f>
        <v>1</v>
      </c>
      <c r="AG213">
        <f t="shared" si="125"/>
        <v>1.0914733479719416</v>
      </c>
      <c r="AH213">
        <f t="shared" si="126"/>
        <v>1</v>
      </c>
      <c r="AI213">
        <f t="shared" si="102"/>
        <v>4500</v>
      </c>
      <c r="AJ213">
        <f t="shared" si="113"/>
        <v>1.55</v>
      </c>
      <c r="AK213">
        <f t="shared" si="116"/>
        <v>1299.0885062737282</v>
      </c>
      <c r="AM213">
        <f t="shared" si="127"/>
        <v>-4.0085266520280811</v>
      </c>
      <c r="AN213">
        <f t="shared" si="128"/>
        <v>0</v>
      </c>
      <c r="AP213">
        <f t="shared" si="117"/>
        <v>1.55</v>
      </c>
      <c r="AQ213">
        <f>VLOOKUP(AE213,Sheet3!$K$52:$L$77,2,TRUE)</f>
        <v>1</v>
      </c>
      <c r="AR213">
        <f t="shared" si="118"/>
        <v>0</v>
      </c>
      <c r="AU213">
        <f t="shared" si="129"/>
        <v>5799.0885062737279</v>
      </c>
      <c r="AV213">
        <f t="shared" si="130"/>
        <v>0.91149372627205594</v>
      </c>
      <c r="AW213">
        <f t="shared" si="131"/>
        <v>1.8832515005620991E-2</v>
      </c>
      <c r="AX213">
        <f>VLOOKUP(AD213,Sheet2!$A$6:$B$262,2,TRUE)</f>
        <v>314.10000000000002</v>
      </c>
      <c r="AY213">
        <f t="shared" si="132"/>
        <v>5.9957067830694012E-5</v>
      </c>
      <c r="AZ213">
        <f t="shared" si="133"/>
        <v>517.49153330503975</v>
      </c>
      <c r="BB213">
        <f t="shared" si="122"/>
        <v>0.99964610798986087</v>
      </c>
    </row>
    <row r="214" spans="4:54" x14ac:dyDescent="0.55000000000000004">
      <c r="D214">
        <f t="shared" si="119"/>
        <v>3060</v>
      </c>
      <c r="E214">
        <f t="shared" si="114"/>
        <v>51</v>
      </c>
      <c r="F214">
        <v>5800</v>
      </c>
      <c r="H214">
        <f t="shared" si="103"/>
        <v>1450</v>
      </c>
      <c r="J214">
        <f t="shared" si="104"/>
        <v>119.83471074380165</v>
      </c>
      <c r="K214">
        <f t="shared" si="105"/>
        <v>516.49188719704989</v>
      </c>
      <c r="L214">
        <f>VLOOKUP(V214, Sheet2!E$6:F$261,2,TRUE)</f>
        <v>503.2</v>
      </c>
      <c r="M214">
        <f>VLOOKUP(L214,Sheet3!A$52:B$77,2,TRUE)</f>
        <v>1</v>
      </c>
      <c r="N214">
        <f t="shared" si="106"/>
        <v>2.091887197049914</v>
      </c>
      <c r="O214">
        <f t="shared" si="107"/>
        <v>1.6918871970499367</v>
      </c>
      <c r="P214">
        <v>0</v>
      </c>
      <c r="Q214">
        <f t="shared" si="112"/>
        <v>2.2999999999999998</v>
      </c>
      <c r="R214">
        <f t="shared" si="123"/>
        <v>5114.7282944738436</v>
      </c>
      <c r="S214">
        <f t="shared" si="115"/>
        <v>2.1</v>
      </c>
      <c r="T214">
        <f t="shared" si="120"/>
        <v>647.0002320562113</v>
      </c>
      <c r="V214">
        <f t="shared" si="108"/>
        <v>5761.7285265300552</v>
      </c>
      <c r="W214">
        <f t="shared" si="109"/>
        <v>38.271473469944794</v>
      </c>
      <c r="X214">
        <f t="shared" si="121"/>
        <v>0.79073292293274355</v>
      </c>
      <c r="Y214">
        <f>VLOOKUP(K214,Sheet2!$A$6:$B$262,2,TRUE)</f>
        <v>307.60000000000002</v>
      </c>
      <c r="Z214">
        <f t="shared" si="110"/>
        <v>2.5706531954900634E-3</v>
      </c>
      <c r="AA214">
        <f t="shared" si="111"/>
        <v>516.49445785024534</v>
      </c>
      <c r="AD214">
        <f t="shared" si="124"/>
        <v>517.49153330503975</v>
      </c>
      <c r="AE214">
        <f>VLOOKUP(AU213,Sheet2!$E$6:$F$261,2,TRUE)</f>
        <v>503.2</v>
      </c>
      <c r="AF214">
        <f>VLOOKUP(AE214,Sheet3!A$52:B$77,2,TRUE)</f>
        <v>1</v>
      </c>
      <c r="AG214">
        <f t="shared" si="125"/>
        <v>1.0915333050397749</v>
      </c>
      <c r="AH214">
        <f t="shared" si="126"/>
        <v>1</v>
      </c>
      <c r="AI214">
        <f t="shared" si="102"/>
        <v>4500</v>
      </c>
      <c r="AJ214">
        <f t="shared" si="113"/>
        <v>1.55</v>
      </c>
      <c r="AK214">
        <f t="shared" si="116"/>
        <v>1299.1955504917412</v>
      </c>
      <c r="AM214">
        <f t="shared" si="127"/>
        <v>-4.0084666949602479</v>
      </c>
      <c r="AN214">
        <f t="shared" si="128"/>
        <v>0</v>
      </c>
      <c r="AP214">
        <f t="shared" si="117"/>
        <v>1.55</v>
      </c>
      <c r="AQ214">
        <f>VLOOKUP(AE214,Sheet3!$K$52:$L$77,2,TRUE)</f>
        <v>1</v>
      </c>
      <c r="AR214">
        <f t="shared" si="118"/>
        <v>0</v>
      </c>
      <c r="AU214">
        <f t="shared" si="129"/>
        <v>5799.1955504917414</v>
      </c>
      <c r="AV214">
        <f t="shared" si="130"/>
        <v>0.80444950825858541</v>
      </c>
      <c r="AW214">
        <f t="shared" si="131"/>
        <v>1.6620857608648457E-2</v>
      </c>
      <c r="AX214">
        <f>VLOOKUP(AD214,Sheet2!$A$6:$B$262,2,TRUE)</f>
        <v>314.10000000000002</v>
      </c>
      <c r="AY214">
        <f t="shared" si="132"/>
        <v>5.2915815372965473E-5</v>
      </c>
      <c r="AZ214">
        <f t="shared" si="133"/>
        <v>517.49158622085508</v>
      </c>
      <c r="BB214">
        <f t="shared" si="122"/>
        <v>0.9971283706097438</v>
      </c>
    </row>
    <row r="215" spans="4:54" x14ac:dyDescent="0.55000000000000004">
      <c r="D215">
        <f t="shared" si="119"/>
        <v>3075</v>
      </c>
      <c r="E215">
        <f t="shared" si="114"/>
        <v>51.25</v>
      </c>
      <c r="F215">
        <v>5820</v>
      </c>
      <c r="H215">
        <f t="shared" si="103"/>
        <v>1455</v>
      </c>
      <c r="J215">
        <f t="shared" si="104"/>
        <v>120.24793388429752</v>
      </c>
      <c r="K215">
        <f t="shared" si="105"/>
        <v>516.49445785024534</v>
      </c>
      <c r="L215">
        <f>VLOOKUP(V215, Sheet2!E$6:F$261,2,TRUE)</f>
        <v>503.2</v>
      </c>
      <c r="M215">
        <f>VLOOKUP(L215,Sheet3!A$52:B$77,2,TRUE)</f>
        <v>1</v>
      </c>
      <c r="N215">
        <f t="shared" si="106"/>
        <v>2.0944578502453624</v>
      </c>
      <c r="O215">
        <f t="shared" si="107"/>
        <v>1.6944578502453851</v>
      </c>
      <c r="P215">
        <v>0</v>
      </c>
      <c r="Q215">
        <f t="shared" si="112"/>
        <v>2.2999999999999998</v>
      </c>
      <c r="R215">
        <f t="shared" si="123"/>
        <v>5124.1591790649663</v>
      </c>
      <c r="S215">
        <f t="shared" si="115"/>
        <v>2.1</v>
      </c>
      <c r="T215">
        <f t="shared" si="120"/>
        <v>648.47537014031502</v>
      </c>
      <c r="V215">
        <f t="shared" si="108"/>
        <v>5772.6345492052815</v>
      </c>
      <c r="W215">
        <f t="shared" si="109"/>
        <v>47.365450794718527</v>
      </c>
      <c r="X215">
        <f t="shared" si="121"/>
        <v>0.97862501641980415</v>
      </c>
      <c r="Y215">
        <f>VLOOKUP(K215,Sheet2!$A$6:$B$262,2,TRUE)</f>
        <v>307.60000000000002</v>
      </c>
      <c r="Z215">
        <f t="shared" si="110"/>
        <v>3.1814857490890902E-3</v>
      </c>
      <c r="AA215">
        <f t="shared" si="111"/>
        <v>516.49763933599445</v>
      </c>
      <c r="AD215">
        <f t="shared" si="124"/>
        <v>517.49158622085508</v>
      </c>
      <c r="AE215">
        <f>VLOOKUP(AU214,Sheet2!$E$6:$F$261,2,TRUE)</f>
        <v>503.2</v>
      </c>
      <c r="AF215">
        <f>VLOOKUP(AE215,Sheet3!A$52:B$77,2,TRUE)</f>
        <v>1</v>
      </c>
      <c r="AG215">
        <f t="shared" si="125"/>
        <v>1.0915862208551061</v>
      </c>
      <c r="AH215">
        <f t="shared" si="126"/>
        <v>1</v>
      </c>
      <c r="AI215">
        <f t="shared" si="102"/>
        <v>4500</v>
      </c>
      <c r="AJ215">
        <f t="shared" si="113"/>
        <v>1.55</v>
      </c>
      <c r="AK215">
        <f t="shared" si="116"/>
        <v>1299.2900260675715</v>
      </c>
      <c r="AM215">
        <f t="shared" si="127"/>
        <v>-4.0084137791449166</v>
      </c>
      <c r="AN215">
        <f t="shared" si="128"/>
        <v>0</v>
      </c>
      <c r="AP215">
        <f t="shared" si="117"/>
        <v>1.55</v>
      </c>
      <c r="AQ215">
        <f>VLOOKUP(AE215,Sheet3!$K$52:$L$77,2,TRUE)</f>
        <v>1</v>
      </c>
      <c r="AR215">
        <f t="shared" si="118"/>
        <v>0</v>
      </c>
      <c r="AU215">
        <f t="shared" si="129"/>
        <v>5799.2900260675715</v>
      </c>
      <c r="AV215">
        <f t="shared" si="130"/>
        <v>20.709973932428511</v>
      </c>
      <c r="AW215">
        <f t="shared" si="131"/>
        <v>0.42789202339728327</v>
      </c>
      <c r="AX215">
        <f>VLOOKUP(AD215,Sheet2!$A$6:$B$262,2,TRUE)</f>
        <v>314.10000000000002</v>
      </c>
      <c r="AY215">
        <f t="shared" si="132"/>
        <v>1.3622796033023982E-3</v>
      </c>
      <c r="AZ215">
        <f t="shared" si="133"/>
        <v>517.4929485004584</v>
      </c>
      <c r="BB215">
        <f t="shared" si="122"/>
        <v>0.99530916446394713</v>
      </c>
    </row>
    <row r="216" spans="4:54" x14ac:dyDescent="0.55000000000000004">
      <c r="D216">
        <f t="shared" si="119"/>
        <v>3090</v>
      </c>
      <c r="E216">
        <f t="shared" si="114"/>
        <v>51.5</v>
      </c>
      <c r="F216">
        <v>5820</v>
      </c>
      <c r="H216">
        <f t="shared" si="103"/>
        <v>1455</v>
      </c>
      <c r="J216">
        <f t="shared" si="104"/>
        <v>120.24793388429752</v>
      </c>
      <c r="K216">
        <f t="shared" si="105"/>
        <v>516.49763933599445</v>
      </c>
      <c r="L216">
        <f>VLOOKUP(V216, Sheet2!E$6:F$261,2,TRUE)</f>
        <v>503.2</v>
      </c>
      <c r="M216">
        <f>VLOOKUP(L216,Sheet3!A$52:B$77,2,TRUE)</f>
        <v>1</v>
      </c>
      <c r="N216">
        <f t="shared" si="106"/>
        <v>2.0976393359944723</v>
      </c>
      <c r="O216">
        <f t="shared" si="107"/>
        <v>1.697639335994495</v>
      </c>
      <c r="P216">
        <v>0</v>
      </c>
      <c r="Q216">
        <f t="shared" si="112"/>
        <v>2.2999999999999998</v>
      </c>
      <c r="R216">
        <f t="shared" si="123"/>
        <v>5135.839024063308</v>
      </c>
      <c r="S216">
        <f t="shared" si="115"/>
        <v>2.1</v>
      </c>
      <c r="T216">
        <f t="shared" si="120"/>
        <v>650.30257693384817</v>
      </c>
      <c r="V216">
        <f t="shared" si="108"/>
        <v>5786.1416009971563</v>
      </c>
      <c r="W216">
        <f t="shared" si="109"/>
        <v>33.858399002843726</v>
      </c>
      <c r="X216">
        <f t="shared" si="121"/>
        <v>0.69955369840586212</v>
      </c>
      <c r="Y216">
        <f>VLOOKUP(K216,Sheet2!$A$6:$B$262,2,TRUE)</f>
        <v>307.60000000000002</v>
      </c>
      <c r="Z216">
        <f t="shared" si="110"/>
        <v>2.2742317893558583E-3</v>
      </c>
      <c r="AA216">
        <f t="shared" si="111"/>
        <v>516.49991356778378</v>
      </c>
      <c r="AD216">
        <f t="shared" si="124"/>
        <v>517.4929485004584</v>
      </c>
      <c r="AE216">
        <f>VLOOKUP(AU215,Sheet2!$E$6:$F$261,2,TRUE)</f>
        <v>503.2</v>
      </c>
      <c r="AF216">
        <f>VLOOKUP(AE216,Sheet3!A$52:B$77,2,TRUE)</f>
        <v>1</v>
      </c>
      <c r="AG216">
        <f t="shared" si="125"/>
        <v>1.0929485004584194</v>
      </c>
      <c r="AH216">
        <f t="shared" si="126"/>
        <v>1</v>
      </c>
      <c r="AI216">
        <f t="shared" si="102"/>
        <v>4500</v>
      </c>
      <c r="AJ216">
        <f t="shared" si="113"/>
        <v>1.55</v>
      </c>
      <c r="AK216">
        <f t="shared" si="116"/>
        <v>1301.7230199759815</v>
      </c>
      <c r="AM216">
        <f t="shared" si="127"/>
        <v>-4.0070514995416033</v>
      </c>
      <c r="AN216">
        <f t="shared" si="128"/>
        <v>0</v>
      </c>
      <c r="AP216">
        <f t="shared" si="117"/>
        <v>1.55</v>
      </c>
      <c r="AQ216">
        <f>VLOOKUP(AE216,Sheet3!$K$52:$L$77,2,TRUE)</f>
        <v>1</v>
      </c>
      <c r="AR216">
        <f t="shared" si="118"/>
        <v>0</v>
      </c>
      <c r="AU216">
        <f t="shared" si="129"/>
        <v>5801.7230199759815</v>
      </c>
      <c r="AV216">
        <f t="shared" si="130"/>
        <v>18.276980024018485</v>
      </c>
      <c r="AW216">
        <f t="shared" si="131"/>
        <v>0.37762355421525795</v>
      </c>
      <c r="AX216">
        <f>VLOOKUP(AD216,Sheet2!$A$6:$B$262,2,TRUE)</f>
        <v>314.10000000000002</v>
      </c>
      <c r="AY216">
        <f t="shared" si="132"/>
        <v>1.2022399051743328E-3</v>
      </c>
      <c r="AZ216">
        <f t="shared" si="133"/>
        <v>517.49415074036358</v>
      </c>
      <c r="BB216">
        <f t="shared" si="122"/>
        <v>0.99423717257980115</v>
      </c>
    </row>
    <row r="217" spans="4:54" x14ac:dyDescent="0.55000000000000004">
      <c r="D217">
        <f t="shared" si="119"/>
        <v>3105</v>
      </c>
      <c r="E217">
        <f t="shared" si="114"/>
        <v>51.75</v>
      </c>
      <c r="F217">
        <v>5820</v>
      </c>
      <c r="H217">
        <f t="shared" si="103"/>
        <v>1455</v>
      </c>
      <c r="J217">
        <f t="shared" si="104"/>
        <v>120.24793388429752</v>
      </c>
      <c r="K217">
        <f t="shared" si="105"/>
        <v>516.49991356778378</v>
      </c>
      <c r="L217">
        <f>VLOOKUP(V217, Sheet2!E$6:F$261,2,TRUE)</f>
        <v>503.2</v>
      </c>
      <c r="M217">
        <f>VLOOKUP(L217,Sheet3!A$52:B$77,2,TRUE)</f>
        <v>1</v>
      </c>
      <c r="N217">
        <f t="shared" si="106"/>
        <v>2.0999135677838012</v>
      </c>
      <c r="O217">
        <f t="shared" si="107"/>
        <v>1.699913567783824</v>
      </c>
      <c r="P217">
        <v>0</v>
      </c>
      <c r="Q217">
        <f t="shared" si="112"/>
        <v>2.2999999999999998</v>
      </c>
      <c r="R217">
        <f t="shared" si="123"/>
        <v>5144.1935968315993</v>
      </c>
      <c r="S217">
        <f t="shared" si="115"/>
        <v>2.1</v>
      </c>
      <c r="T217">
        <f t="shared" si="120"/>
        <v>651.60977508011274</v>
      </c>
      <c r="V217">
        <f t="shared" si="108"/>
        <v>5795.803371911712</v>
      </c>
      <c r="W217">
        <f t="shared" si="109"/>
        <v>24.19662808828798</v>
      </c>
      <c r="X217">
        <f t="shared" si="121"/>
        <v>0.49993033240264423</v>
      </c>
      <c r="Y217">
        <f>VLOOKUP(K217,Sheet2!$A$6:$B$262,2,TRUE)</f>
        <v>307.60000000000002</v>
      </c>
      <c r="Z217">
        <f t="shared" si="110"/>
        <v>1.6252611586561904E-3</v>
      </c>
      <c r="AA217">
        <f t="shared" si="111"/>
        <v>516.50153882894244</v>
      </c>
      <c r="AD217">
        <f t="shared" si="124"/>
        <v>517.49415074036358</v>
      </c>
      <c r="AE217">
        <f>VLOOKUP(AU216,Sheet2!$E$6:$F$261,2,TRUE)</f>
        <v>503.2</v>
      </c>
      <c r="AF217">
        <f>VLOOKUP(AE217,Sheet3!A$52:B$77,2,TRUE)</f>
        <v>1</v>
      </c>
      <c r="AG217">
        <f t="shared" si="125"/>
        <v>1.0941507403636024</v>
      </c>
      <c r="AH217">
        <f t="shared" si="126"/>
        <v>1</v>
      </c>
      <c r="AI217">
        <f t="shared" si="102"/>
        <v>4500</v>
      </c>
      <c r="AJ217">
        <f t="shared" si="113"/>
        <v>1.55</v>
      </c>
      <c r="AK217">
        <f t="shared" si="116"/>
        <v>1303.8714473489679</v>
      </c>
      <c r="AM217">
        <f t="shared" si="127"/>
        <v>-4.0058492596364204</v>
      </c>
      <c r="AN217">
        <f t="shared" si="128"/>
        <v>0</v>
      </c>
      <c r="AP217">
        <f t="shared" si="117"/>
        <v>1.55</v>
      </c>
      <c r="AQ217">
        <f>VLOOKUP(AE217,Sheet3!$K$52:$L$77,2,TRUE)</f>
        <v>1</v>
      </c>
      <c r="AR217">
        <f t="shared" si="118"/>
        <v>0</v>
      </c>
      <c r="AU217">
        <f t="shared" si="129"/>
        <v>5803.8714473489681</v>
      </c>
      <c r="AV217">
        <f t="shared" si="130"/>
        <v>16.128552651031896</v>
      </c>
      <c r="AW217">
        <f t="shared" si="131"/>
        <v>0.33323455890561771</v>
      </c>
      <c r="AX217">
        <f>VLOOKUP(AD217,Sheet2!$A$6:$B$262,2,TRUE)</f>
        <v>314.10000000000002</v>
      </c>
      <c r="AY217">
        <f t="shared" si="132"/>
        <v>1.0609186848316386E-3</v>
      </c>
      <c r="AZ217">
        <f t="shared" si="133"/>
        <v>517.49521165904844</v>
      </c>
      <c r="BB217">
        <f t="shared" si="122"/>
        <v>0.99367283010599294</v>
      </c>
    </row>
    <row r="218" spans="4:54" x14ac:dyDescent="0.55000000000000004">
      <c r="D218">
        <f t="shared" si="119"/>
        <v>3120</v>
      </c>
      <c r="E218">
        <f t="shared" si="114"/>
        <v>52</v>
      </c>
      <c r="F218">
        <v>5820</v>
      </c>
      <c r="H218">
        <f t="shared" si="103"/>
        <v>1455</v>
      </c>
      <c r="J218">
        <f t="shared" si="104"/>
        <v>120.24793388429752</v>
      </c>
      <c r="K218">
        <f t="shared" si="105"/>
        <v>516.50153882894244</v>
      </c>
      <c r="L218">
        <f>VLOOKUP(V218, Sheet2!E$6:F$261,2,TRUE)</f>
        <v>503.65</v>
      </c>
      <c r="M218">
        <f>VLOOKUP(L218,Sheet3!A$52:B$77,2,TRUE)</f>
        <v>1</v>
      </c>
      <c r="N218">
        <f t="shared" si="106"/>
        <v>2.1015388289424664</v>
      </c>
      <c r="O218">
        <f t="shared" si="107"/>
        <v>1.7015388289424891</v>
      </c>
      <c r="P218">
        <v>0</v>
      </c>
      <c r="Q218">
        <f t="shared" si="112"/>
        <v>2.4</v>
      </c>
      <c r="R218">
        <f t="shared" si="123"/>
        <v>5374.0871965023298</v>
      </c>
      <c r="S218">
        <f t="shared" si="115"/>
        <v>2.2000000000000002</v>
      </c>
      <c r="T218">
        <f t="shared" si="120"/>
        <v>683.61803661919134</v>
      </c>
      <c r="V218">
        <f t="shared" si="108"/>
        <v>6057.7052331215209</v>
      </c>
      <c r="W218">
        <f t="shared" si="109"/>
        <v>-237.70523312152091</v>
      </c>
      <c r="X218">
        <f t="shared" si="121"/>
        <v>-4.9112651471388622</v>
      </c>
      <c r="Y218">
        <f>VLOOKUP(K218,Sheet2!$A$6:$B$262,2,TRUE)</f>
        <v>308.25</v>
      </c>
      <c r="Z218">
        <f t="shared" si="110"/>
        <v>-1.5932733648463461E-2</v>
      </c>
      <c r="AA218">
        <f t="shared" si="111"/>
        <v>516.48560609529397</v>
      </c>
      <c r="AD218">
        <f t="shared" si="124"/>
        <v>517.49521165904844</v>
      </c>
      <c r="AE218">
        <f>VLOOKUP(AU217,Sheet2!$E$6:$F$261,2,TRUE)</f>
        <v>503.2</v>
      </c>
      <c r="AF218">
        <f>VLOOKUP(AE218,Sheet3!A$52:B$77,2,TRUE)</f>
        <v>1</v>
      </c>
      <c r="AG218">
        <f t="shared" si="125"/>
        <v>1.0952116590484593</v>
      </c>
      <c r="AH218">
        <f t="shared" si="126"/>
        <v>1</v>
      </c>
      <c r="AI218">
        <f t="shared" si="102"/>
        <v>4500</v>
      </c>
      <c r="AJ218">
        <f t="shared" si="113"/>
        <v>1.55</v>
      </c>
      <c r="AK218">
        <f t="shared" si="116"/>
        <v>1305.7683114615943</v>
      </c>
      <c r="AM218">
        <f t="shared" si="127"/>
        <v>-4.0047883409515634</v>
      </c>
      <c r="AN218">
        <f t="shared" si="128"/>
        <v>0</v>
      </c>
      <c r="AP218">
        <f t="shared" si="117"/>
        <v>1.55</v>
      </c>
      <c r="AQ218">
        <f>VLOOKUP(AE218,Sheet3!$K$52:$L$77,2,TRUE)</f>
        <v>1</v>
      </c>
      <c r="AR218">
        <f t="shared" si="118"/>
        <v>0</v>
      </c>
      <c r="AU218">
        <f t="shared" si="129"/>
        <v>5805.7683114615938</v>
      </c>
      <c r="AV218">
        <f t="shared" si="130"/>
        <v>14.231688538406161</v>
      </c>
      <c r="AW218">
        <f t="shared" si="131"/>
        <v>0.29404315161996197</v>
      </c>
      <c r="AX218">
        <f>VLOOKUP(AD218,Sheet2!$A$6:$B$262,2,TRUE)</f>
        <v>314.10000000000002</v>
      </c>
      <c r="AY218">
        <f t="shared" si="132"/>
        <v>9.36145022667819E-4</v>
      </c>
      <c r="AZ218">
        <f t="shared" si="133"/>
        <v>517.49614780407114</v>
      </c>
      <c r="BB218">
        <f t="shared" si="122"/>
        <v>1.0105417087771684</v>
      </c>
    </row>
    <row r="219" spans="4:54" x14ac:dyDescent="0.55000000000000004">
      <c r="D219">
        <f t="shared" si="119"/>
        <v>3135</v>
      </c>
      <c r="E219">
        <f t="shared" si="114"/>
        <v>52.25</v>
      </c>
      <c r="F219">
        <v>5820</v>
      </c>
      <c r="H219">
        <f t="shared" si="103"/>
        <v>1455</v>
      </c>
      <c r="J219">
        <f t="shared" si="104"/>
        <v>120.24793388429752</v>
      </c>
      <c r="K219">
        <f t="shared" si="105"/>
        <v>516.48560609529397</v>
      </c>
      <c r="L219">
        <f>VLOOKUP(V219, Sheet2!E$6:F$261,2,TRUE)</f>
        <v>503.2</v>
      </c>
      <c r="M219">
        <f>VLOOKUP(L219,Sheet3!A$52:B$77,2,TRUE)</f>
        <v>1</v>
      </c>
      <c r="N219">
        <f t="shared" si="106"/>
        <v>2.085606095293997</v>
      </c>
      <c r="O219">
        <f t="shared" si="107"/>
        <v>1.6856060952940197</v>
      </c>
      <c r="P219">
        <v>0</v>
      </c>
      <c r="Q219">
        <f t="shared" si="112"/>
        <v>2.2999999999999998</v>
      </c>
      <c r="R219">
        <f t="shared" si="123"/>
        <v>5091.7093659067632</v>
      </c>
      <c r="S219">
        <f t="shared" si="115"/>
        <v>2.1</v>
      </c>
      <c r="T219">
        <f t="shared" si="120"/>
        <v>643.40061247335802</v>
      </c>
      <c r="V219">
        <f t="shared" si="108"/>
        <v>5735.109978380121</v>
      </c>
      <c r="W219">
        <f t="shared" si="109"/>
        <v>84.890021619879008</v>
      </c>
      <c r="X219">
        <f t="shared" si="121"/>
        <v>1.7539260665264258</v>
      </c>
      <c r="Y219">
        <f>VLOOKUP(K219,Sheet2!$A$6:$B$262,2,TRUE)</f>
        <v>307.60000000000002</v>
      </c>
      <c r="Z219">
        <f t="shared" si="110"/>
        <v>5.7019703073030743E-3</v>
      </c>
      <c r="AA219">
        <f t="shared" si="111"/>
        <v>516.49130806560129</v>
      </c>
      <c r="AD219">
        <f t="shared" si="124"/>
        <v>517.49614780407114</v>
      </c>
      <c r="AE219">
        <f>VLOOKUP(AU218,Sheet2!$E$6:$F$261,2,TRUE)</f>
        <v>503.2</v>
      </c>
      <c r="AF219">
        <f>VLOOKUP(AE219,Sheet3!A$52:B$77,2,TRUE)</f>
        <v>1</v>
      </c>
      <c r="AG219">
        <f t="shared" si="125"/>
        <v>1.0961478040711654</v>
      </c>
      <c r="AH219">
        <f t="shared" si="126"/>
        <v>1</v>
      </c>
      <c r="AI219">
        <f t="shared" ref="AI219:AI282" si="134">4500*AH219</f>
        <v>4500</v>
      </c>
      <c r="AJ219">
        <f t="shared" si="113"/>
        <v>1.55</v>
      </c>
      <c r="AK219">
        <f t="shared" si="116"/>
        <v>1307.4428503569004</v>
      </c>
      <c r="AM219">
        <f t="shared" si="127"/>
        <v>-4.0038521959288573</v>
      </c>
      <c r="AN219">
        <f t="shared" si="128"/>
        <v>0</v>
      </c>
      <c r="AP219">
        <f t="shared" si="117"/>
        <v>1.55</v>
      </c>
      <c r="AQ219">
        <f>VLOOKUP(AE219,Sheet3!$K$52:$L$77,2,TRUE)</f>
        <v>1</v>
      </c>
      <c r="AR219">
        <f t="shared" si="118"/>
        <v>0</v>
      </c>
      <c r="AU219">
        <f t="shared" si="129"/>
        <v>5807.4428503569006</v>
      </c>
      <c r="AV219">
        <f t="shared" si="130"/>
        <v>12.557149643099365</v>
      </c>
      <c r="AW219">
        <f t="shared" si="131"/>
        <v>0.25944524055990426</v>
      </c>
      <c r="AX219">
        <f>VLOOKUP(AD219,Sheet2!$A$6:$B$262,2,TRUE)</f>
        <v>314.10000000000002</v>
      </c>
      <c r="AY219">
        <f t="shared" si="132"/>
        <v>8.2599567195130292E-4</v>
      </c>
      <c r="AZ219">
        <f t="shared" si="133"/>
        <v>517.49697379974305</v>
      </c>
      <c r="BB219">
        <f t="shared" si="122"/>
        <v>1.0056657341417576</v>
      </c>
    </row>
    <row r="220" spans="4:54" x14ac:dyDescent="0.55000000000000004">
      <c r="D220">
        <f t="shared" si="119"/>
        <v>3150</v>
      </c>
      <c r="E220">
        <f t="shared" si="114"/>
        <v>52.5</v>
      </c>
      <c r="F220">
        <v>5820</v>
      </c>
      <c r="H220">
        <f t="shared" si="103"/>
        <v>1455</v>
      </c>
      <c r="J220">
        <f t="shared" si="104"/>
        <v>120.24793388429752</v>
      </c>
      <c r="K220">
        <f t="shared" si="105"/>
        <v>516.49130806560129</v>
      </c>
      <c r="L220">
        <f>VLOOKUP(V220, Sheet2!E$6:F$261,2,TRUE)</f>
        <v>503.2</v>
      </c>
      <c r="M220">
        <f>VLOOKUP(L220,Sheet3!A$52:B$77,2,TRUE)</f>
        <v>1</v>
      </c>
      <c r="N220">
        <f t="shared" si="106"/>
        <v>2.0913080656013108</v>
      </c>
      <c r="O220">
        <f t="shared" si="107"/>
        <v>1.6913080656013335</v>
      </c>
      <c r="P220">
        <v>0</v>
      </c>
      <c r="Q220">
        <f t="shared" si="112"/>
        <v>2.2999999999999998</v>
      </c>
      <c r="R220">
        <f t="shared" si="123"/>
        <v>5112.6044502798859</v>
      </c>
      <c r="S220">
        <f t="shared" si="115"/>
        <v>2.1</v>
      </c>
      <c r="T220">
        <f t="shared" si="120"/>
        <v>646.66805909951302</v>
      </c>
      <c r="V220">
        <f t="shared" si="108"/>
        <v>5759.2725093793988</v>
      </c>
      <c r="W220">
        <f t="shared" si="109"/>
        <v>60.727490620601202</v>
      </c>
      <c r="X220">
        <f t="shared" si="121"/>
        <v>1.254700219433909</v>
      </c>
      <c r="Y220">
        <f>VLOOKUP(K220,Sheet2!$A$6:$B$262,2,TRUE)</f>
        <v>307.60000000000002</v>
      </c>
      <c r="Z220">
        <f t="shared" si="110"/>
        <v>4.078999412984099E-3</v>
      </c>
      <c r="AA220">
        <f t="shared" si="111"/>
        <v>516.49538706501426</v>
      </c>
      <c r="AD220">
        <f t="shared" si="124"/>
        <v>517.49697379974305</v>
      </c>
      <c r="AE220">
        <f>VLOOKUP(AU219,Sheet2!$E$6:$F$261,2,TRUE)</f>
        <v>503.2</v>
      </c>
      <c r="AF220">
        <f>VLOOKUP(AE220,Sheet3!A$52:B$77,2,TRUE)</f>
        <v>1</v>
      </c>
      <c r="AG220">
        <f t="shared" si="125"/>
        <v>1.0969737997430684</v>
      </c>
      <c r="AH220">
        <f t="shared" si="126"/>
        <v>1</v>
      </c>
      <c r="AI220">
        <f t="shared" si="134"/>
        <v>4500</v>
      </c>
      <c r="AJ220">
        <f t="shared" si="113"/>
        <v>1.55</v>
      </c>
      <c r="AK220">
        <f t="shared" si="116"/>
        <v>1308.9209524231956</v>
      </c>
      <c r="AM220">
        <f t="shared" si="127"/>
        <v>-4.0030262002569543</v>
      </c>
      <c r="AN220">
        <f t="shared" si="128"/>
        <v>0</v>
      </c>
      <c r="AP220">
        <f t="shared" si="117"/>
        <v>1.55</v>
      </c>
      <c r="AQ220">
        <f>VLOOKUP(AE220,Sheet3!$K$52:$L$77,2,TRUE)</f>
        <v>1</v>
      </c>
      <c r="AR220">
        <f t="shared" si="118"/>
        <v>0</v>
      </c>
      <c r="AU220">
        <f t="shared" si="129"/>
        <v>5808.9209524231956</v>
      </c>
      <c r="AV220">
        <f t="shared" si="130"/>
        <v>11.079047576804442</v>
      </c>
      <c r="AW220">
        <f t="shared" si="131"/>
        <v>0.22890594166951325</v>
      </c>
      <c r="AX220">
        <f>VLOOKUP(AD220,Sheet2!$A$6:$B$262,2,TRUE)</f>
        <v>314.10000000000002</v>
      </c>
      <c r="AY220">
        <f t="shared" si="132"/>
        <v>7.2876772260271644E-4</v>
      </c>
      <c r="AZ220">
        <f t="shared" si="133"/>
        <v>517.49770256746569</v>
      </c>
      <c r="BB220">
        <f t="shared" si="122"/>
        <v>1.0023155024514381</v>
      </c>
    </row>
    <row r="221" spans="4:54" x14ac:dyDescent="0.55000000000000004">
      <c r="D221">
        <f t="shared" si="119"/>
        <v>3165</v>
      </c>
      <c r="E221">
        <f t="shared" si="114"/>
        <v>52.75</v>
      </c>
      <c r="F221">
        <v>5840</v>
      </c>
      <c r="H221">
        <f t="shared" si="103"/>
        <v>1460</v>
      </c>
      <c r="J221">
        <f t="shared" si="104"/>
        <v>120.66115702479338</v>
      </c>
      <c r="K221">
        <f t="shared" si="105"/>
        <v>516.49538706501426</v>
      </c>
      <c r="L221">
        <f>VLOOKUP(V221, Sheet2!E$6:F$261,2,TRUE)</f>
        <v>503.2</v>
      </c>
      <c r="M221">
        <f>VLOOKUP(L221,Sheet3!A$52:B$77,2,TRUE)</f>
        <v>1</v>
      </c>
      <c r="N221">
        <f t="shared" si="106"/>
        <v>2.095387065014279</v>
      </c>
      <c r="O221">
        <f t="shared" si="107"/>
        <v>1.6953870650143017</v>
      </c>
      <c r="P221">
        <v>0</v>
      </c>
      <c r="Q221">
        <f t="shared" si="112"/>
        <v>2.2999999999999998</v>
      </c>
      <c r="R221">
        <f t="shared" si="123"/>
        <v>5127.5695884387487</v>
      </c>
      <c r="S221">
        <f t="shared" si="115"/>
        <v>2.1</v>
      </c>
      <c r="T221">
        <f t="shared" si="120"/>
        <v>649.00886422576809</v>
      </c>
      <c r="V221">
        <f t="shared" si="108"/>
        <v>5776.5784526645166</v>
      </c>
      <c r="W221">
        <f t="shared" si="109"/>
        <v>63.42154733548341</v>
      </c>
      <c r="X221">
        <f t="shared" si="121"/>
        <v>1.3103625482537895</v>
      </c>
      <c r="Y221">
        <f>VLOOKUP(K221,Sheet2!$A$6:$B$262,2,TRUE)</f>
        <v>307.60000000000002</v>
      </c>
      <c r="Z221">
        <f t="shared" si="110"/>
        <v>4.2599562687054273E-3</v>
      </c>
      <c r="AA221">
        <f t="shared" si="111"/>
        <v>516.49964702128295</v>
      </c>
      <c r="AD221">
        <f t="shared" si="124"/>
        <v>517.49770256746569</v>
      </c>
      <c r="AE221">
        <f>VLOOKUP(AU220,Sheet2!$E$6:$F$261,2,TRUE)</f>
        <v>503.2</v>
      </c>
      <c r="AF221">
        <f>VLOOKUP(AE221,Sheet3!A$52:B$77,2,TRUE)</f>
        <v>1</v>
      </c>
      <c r="AG221">
        <f t="shared" si="125"/>
        <v>1.097702567465717</v>
      </c>
      <c r="AH221">
        <f t="shared" si="126"/>
        <v>1</v>
      </c>
      <c r="AI221">
        <f t="shared" si="134"/>
        <v>4500</v>
      </c>
      <c r="AJ221">
        <f t="shared" si="113"/>
        <v>1.55</v>
      </c>
      <c r="AK221">
        <f t="shared" si="116"/>
        <v>1310.2255292785194</v>
      </c>
      <c r="AM221">
        <f t="shared" si="127"/>
        <v>-4.0022974325343057</v>
      </c>
      <c r="AN221">
        <f t="shared" si="128"/>
        <v>0</v>
      </c>
      <c r="AP221">
        <f t="shared" si="117"/>
        <v>1.55</v>
      </c>
      <c r="AQ221">
        <f>VLOOKUP(AE221,Sheet3!$K$52:$L$77,2,TRUE)</f>
        <v>1</v>
      </c>
      <c r="AR221">
        <f t="shared" si="118"/>
        <v>0</v>
      </c>
      <c r="AU221">
        <f t="shared" si="129"/>
        <v>5810.2255292785194</v>
      </c>
      <c r="AV221">
        <f t="shared" si="130"/>
        <v>29.774470721480611</v>
      </c>
      <c r="AW221">
        <f t="shared" si="131"/>
        <v>0.61517501490662418</v>
      </c>
      <c r="AX221">
        <f>VLOOKUP(AD221,Sheet2!$A$6:$B$262,2,TRUE)</f>
        <v>314.10000000000002</v>
      </c>
      <c r="AY221">
        <f t="shared" si="132"/>
        <v>1.9585323620077179E-3</v>
      </c>
      <c r="AZ221">
        <f t="shared" si="133"/>
        <v>517.49966109982768</v>
      </c>
      <c r="BB221">
        <f t="shared" si="122"/>
        <v>1.0000140785447229</v>
      </c>
    </row>
    <row r="222" spans="4:54" x14ac:dyDescent="0.55000000000000004">
      <c r="D222">
        <f t="shared" si="119"/>
        <v>3180</v>
      </c>
      <c r="E222">
        <f t="shared" si="114"/>
        <v>53</v>
      </c>
      <c r="F222">
        <v>5840</v>
      </c>
      <c r="H222">
        <f t="shared" si="103"/>
        <v>1460</v>
      </c>
      <c r="J222">
        <f t="shared" si="104"/>
        <v>120.66115702479338</v>
      </c>
      <c r="K222">
        <f t="shared" si="105"/>
        <v>516.49964702128295</v>
      </c>
      <c r="L222">
        <f>VLOOKUP(V222, Sheet2!E$6:F$261,2,TRUE)</f>
        <v>503.2</v>
      </c>
      <c r="M222">
        <f>VLOOKUP(L222,Sheet3!A$52:B$77,2,TRUE)</f>
        <v>1</v>
      </c>
      <c r="N222">
        <f t="shared" si="106"/>
        <v>2.0996470212829763</v>
      </c>
      <c r="O222">
        <f t="shared" si="107"/>
        <v>1.699647021282999</v>
      </c>
      <c r="P222">
        <v>0</v>
      </c>
      <c r="Q222">
        <f t="shared" si="112"/>
        <v>2.2999999999999998</v>
      </c>
      <c r="R222">
        <f t="shared" si="123"/>
        <v>5143.2141827416799</v>
      </c>
      <c r="S222">
        <f t="shared" si="115"/>
        <v>2.1</v>
      </c>
      <c r="T222">
        <f t="shared" si="120"/>
        <v>651.45652243820928</v>
      </c>
      <c r="V222">
        <f t="shared" si="108"/>
        <v>5794.6707051798894</v>
      </c>
      <c r="W222">
        <f t="shared" si="109"/>
        <v>45.32929482011059</v>
      </c>
      <c r="X222">
        <f t="shared" si="121"/>
        <v>0.93655567810145846</v>
      </c>
      <c r="Y222">
        <f>VLOOKUP(K222,Sheet2!$A$6:$B$262,2,TRUE)</f>
        <v>307.60000000000002</v>
      </c>
      <c r="Z222">
        <f t="shared" si="110"/>
        <v>3.0447193696406319E-3</v>
      </c>
      <c r="AA222">
        <f t="shared" si="111"/>
        <v>516.50269174065261</v>
      </c>
      <c r="AD222">
        <f t="shared" si="124"/>
        <v>517.49966109982768</v>
      </c>
      <c r="AE222">
        <f>VLOOKUP(AU221,Sheet2!$E$6:$F$261,2,TRUE)</f>
        <v>503.2</v>
      </c>
      <c r="AF222">
        <f>VLOOKUP(AE222,Sheet3!A$52:B$77,2,TRUE)</f>
        <v>1</v>
      </c>
      <c r="AG222">
        <f t="shared" si="125"/>
        <v>1.0996610998276992</v>
      </c>
      <c r="AH222">
        <f t="shared" si="126"/>
        <v>1</v>
      </c>
      <c r="AI222">
        <f t="shared" si="134"/>
        <v>4500</v>
      </c>
      <c r="AJ222">
        <f t="shared" si="113"/>
        <v>1.55</v>
      </c>
      <c r="AK222">
        <f t="shared" si="116"/>
        <v>1313.7336699998418</v>
      </c>
      <c r="AM222">
        <f t="shared" si="127"/>
        <v>-4.0003389001723235</v>
      </c>
      <c r="AN222">
        <f t="shared" si="128"/>
        <v>0</v>
      </c>
      <c r="AP222">
        <f t="shared" si="117"/>
        <v>1.55</v>
      </c>
      <c r="AQ222">
        <f>VLOOKUP(AE222,Sheet3!$K$52:$L$77,2,TRUE)</f>
        <v>1</v>
      </c>
      <c r="AR222">
        <f t="shared" si="118"/>
        <v>0</v>
      </c>
      <c r="AU222">
        <f t="shared" si="129"/>
        <v>5813.7336699998414</v>
      </c>
      <c r="AV222">
        <f t="shared" si="130"/>
        <v>26.266330000158632</v>
      </c>
      <c r="AW222">
        <f t="shared" si="131"/>
        <v>0.54269276859831883</v>
      </c>
      <c r="AX222">
        <f>VLOOKUP(AD222,Sheet2!$A$6:$B$262,2,TRUE)</f>
        <v>314.10000000000002</v>
      </c>
      <c r="AY222">
        <f t="shared" si="132"/>
        <v>1.7277706736654531E-3</v>
      </c>
      <c r="AZ222">
        <f t="shared" si="133"/>
        <v>517.50138887050139</v>
      </c>
      <c r="BB222">
        <f t="shared" si="122"/>
        <v>0.99869712984877879</v>
      </c>
    </row>
    <row r="223" spans="4:54" x14ac:dyDescent="0.55000000000000004">
      <c r="D223">
        <f t="shared" si="119"/>
        <v>3195</v>
      </c>
      <c r="E223">
        <f t="shared" si="114"/>
        <v>53.25</v>
      </c>
      <c r="F223">
        <v>5860</v>
      </c>
      <c r="H223">
        <f t="shared" si="103"/>
        <v>1465</v>
      </c>
      <c r="J223">
        <f t="shared" si="104"/>
        <v>121.07438016528926</v>
      </c>
      <c r="K223">
        <f t="shared" si="105"/>
        <v>516.50269174065261</v>
      </c>
      <c r="L223">
        <f>VLOOKUP(V223, Sheet2!E$6:F$261,2,TRUE)</f>
        <v>503.65</v>
      </c>
      <c r="M223">
        <f>VLOOKUP(L223,Sheet3!A$52:B$77,2,TRUE)</f>
        <v>1</v>
      </c>
      <c r="N223">
        <f t="shared" si="106"/>
        <v>2.1026917406526309</v>
      </c>
      <c r="O223">
        <f t="shared" si="107"/>
        <v>1.7026917406526536</v>
      </c>
      <c r="P223">
        <v>0</v>
      </c>
      <c r="Q223">
        <f t="shared" si="112"/>
        <v>2.4</v>
      </c>
      <c r="R223">
        <f t="shared" si="123"/>
        <v>5378.5101681339029</v>
      </c>
      <c r="S223">
        <f t="shared" si="115"/>
        <v>2.2000000000000002</v>
      </c>
      <c r="T223">
        <f t="shared" si="120"/>
        <v>684.31295293681887</v>
      </c>
      <c r="V223">
        <f t="shared" si="108"/>
        <v>6062.8231210707218</v>
      </c>
      <c r="W223">
        <f t="shared" si="109"/>
        <v>-202.82312107072175</v>
      </c>
      <c r="X223">
        <f t="shared" si="121"/>
        <v>-4.1905603527008628</v>
      </c>
      <c r="Y223">
        <f>VLOOKUP(K223,Sheet2!$A$6:$B$262,2,TRUE)</f>
        <v>308.25</v>
      </c>
      <c r="Z223">
        <f t="shared" si="110"/>
        <v>-1.3594680787350731E-2</v>
      </c>
      <c r="AA223">
        <f t="shared" si="111"/>
        <v>516.48909705986523</v>
      </c>
      <c r="AD223">
        <f t="shared" si="124"/>
        <v>517.50138887050139</v>
      </c>
      <c r="AE223">
        <f>VLOOKUP(AU222,Sheet2!$E$6:$F$261,2,TRUE)</f>
        <v>503.2</v>
      </c>
      <c r="AF223">
        <f>VLOOKUP(AE223,Sheet3!A$52:B$77,2,TRUE)</f>
        <v>1</v>
      </c>
      <c r="AG223">
        <f t="shared" si="125"/>
        <v>1.1013888705014097</v>
      </c>
      <c r="AH223">
        <f t="shared" si="126"/>
        <v>1</v>
      </c>
      <c r="AI223">
        <f t="shared" si="134"/>
        <v>4500</v>
      </c>
      <c r="AJ223">
        <f t="shared" si="113"/>
        <v>1.7</v>
      </c>
      <c r="AK223">
        <f t="shared" si="116"/>
        <v>1444.2663273508686</v>
      </c>
      <c r="AM223">
        <f t="shared" si="127"/>
        <v>-3.9986111294986131</v>
      </c>
      <c r="AN223">
        <f t="shared" si="128"/>
        <v>0</v>
      </c>
      <c r="AP223">
        <f t="shared" si="117"/>
        <v>1.55</v>
      </c>
      <c r="AQ223">
        <f>VLOOKUP(AE223,Sheet3!$K$52:$L$77,2,TRUE)</f>
        <v>1</v>
      </c>
      <c r="AR223">
        <f t="shared" si="118"/>
        <v>0</v>
      </c>
      <c r="AU223">
        <f t="shared" si="129"/>
        <v>5944.2663273508688</v>
      </c>
      <c r="AV223">
        <f t="shared" si="130"/>
        <v>-84.266327350868778</v>
      </c>
      <c r="AW223">
        <f t="shared" si="131"/>
        <v>-1.7410398212989417</v>
      </c>
      <c r="AX223">
        <f>VLOOKUP(AD223,Sheet2!$A$6:$B$262,2,TRUE)</f>
        <v>314.75</v>
      </c>
      <c r="AY223">
        <f t="shared" si="132"/>
        <v>-5.5315006236662167E-3</v>
      </c>
      <c r="AZ223">
        <f t="shared" si="133"/>
        <v>517.49585736987774</v>
      </c>
      <c r="BB223">
        <f t="shared" si="122"/>
        <v>1.0067603100125098</v>
      </c>
    </row>
    <row r="224" spans="4:54" x14ac:dyDescent="0.55000000000000004">
      <c r="D224">
        <f t="shared" si="119"/>
        <v>3210</v>
      </c>
      <c r="E224">
        <f t="shared" si="114"/>
        <v>53.5</v>
      </c>
      <c r="F224">
        <v>5860</v>
      </c>
      <c r="H224">
        <f t="shared" si="103"/>
        <v>1465</v>
      </c>
      <c r="J224">
        <f t="shared" si="104"/>
        <v>121.07438016528926</v>
      </c>
      <c r="K224">
        <f t="shared" si="105"/>
        <v>516.48909705986523</v>
      </c>
      <c r="L224">
        <f>VLOOKUP(V224, Sheet2!E$6:F$261,2,TRUE)</f>
        <v>503.2</v>
      </c>
      <c r="M224">
        <f>VLOOKUP(L224,Sheet3!A$52:B$77,2,TRUE)</f>
        <v>1</v>
      </c>
      <c r="N224">
        <f t="shared" si="106"/>
        <v>2.089097059865253</v>
      </c>
      <c r="O224">
        <f t="shared" si="107"/>
        <v>1.6890970598652757</v>
      </c>
      <c r="P224">
        <v>0</v>
      </c>
      <c r="Q224">
        <f t="shared" si="112"/>
        <v>2.2999999999999998</v>
      </c>
      <c r="R224">
        <f t="shared" si="123"/>
        <v>5104.4987510212077</v>
      </c>
      <c r="S224">
        <f t="shared" si="115"/>
        <v>2.1</v>
      </c>
      <c r="T224">
        <f t="shared" si="120"/>
        <v>645.40041357070766</v>
      </c>
      <c r="V224">
        <f t="shared" si="108"/>
        <v>5749.899164591915</v>
      </c>
      <c r="W224">
        <f t="shared" si="109"/>
        <v>110.100835408085</v>
      </c>
      <c r="X224">
        <f t="shared" si="121"/>
        <v>2.2748106489273758</v>
      </c>
      <c r="Y224">
        <f>VLOOKUP(K224,Sheet2!$A$6:$B$262,2,TRUE)</f>
        <v>307.60000000000002</v>
      </c>
      <c r="Z224">
        <f t="shared" si="110"/>
        <v>7.3953532149784642E-3</v>
      </c>
      <c r="AA224">
        <f t="shared" si="111"/>
        <v>516.4964924130802</v>
      </c>
      <c r="AD224">
        <f t="shared" si="124"/>
        <v>517.49585736987774</v>
      </c>
      <c r="AE224">
        <f>VLOOKUP(AU223,Sheet2!$E$6:$F$261,2,TRUE)</f>
        <v>503.2</v>
      </c>
      <c r="AF224">
        <f>VLOOKUP(AE224,Sheet3!A$52:B$77,2,TRUE)</f>
        <v>1</v>
      </c>
      <c r="AG224">
        <f t="shared" si="125"/>
        <v>1.0958573698777627</v>
      </c>
      <c r="AH224">
        <f t="shared" si="126"/>
        <v>1</v>
      </c>
      <c r="AI224">
        <f t="shared" si="134"/>
        <v>4500</v>
      </c>
      <c r="AJ224">
        <f t="shared" si="113"/>
        <v>1.55</v>
      </c>
      <c r="AK224">
        <f t="shared" si="116"/>
        <v>1306.9232567115232</v>
      </c>
      <c r="AM224">
        <f t="shared" si="127"/>
        <v>-4.00414263012226</v>
      </c>
      <c r="AN224">
        <f t="shared" si="128"/>
        <v>0</v>
      </c>
      <c r="AP224">
        <f t="shared" si="117"/>
        <v>1.55</v>
      </c>
      <c r="AQ224">
        <f>VLOOKUP(AE224,Sheet3!$K$52:$L$77,2,TRUE)</f>
        <v>1</v>
      </c>
      <c r="AR224">
        <f t="shared" si="118"/>
        <v>0</v>
      </c>
      <c r="AU224">
        <f t="shared" si="129"/>
        <v>5806.9232567115232</v>
      </c>
      <c r="AV224">
        <f t="shared" si="130"/>
        <v>53.076743288476791</v>
      </c>
      <c r="AW224">
        <f t="shared" si="131"/>
        <v>1.0966269274478675</v>
      </c>
      <c r="AX224">
        <f>VLOOKUP(AD224,Sheet2!$A$6:$B$262,2,TRUE)</f>
        <v>314.10000000000002</v>
      </c>
      <c r="AY224">
        <f t="shared" si="132"/>
        <v>3.4913305553895811E-3</v>
      </c>
      <c r="AZ224">
        <f t="shared" si="133"/>
        <v>517.49934870043307</v>
      </c>
      <c r="BB224">
        <f t="shared" si="122"/>
        <v>1.0028562873528699</v>
      </c>
    </row>
    <row r="225" spans="4:54" x14ac:dyDescent="0.55000000000000004">
      <c r="D225">
        <f t="shared" si="119"/>
        <v>3225</v>
      </c>
      <c r="E225">
        <f t="shared" si="114"/>
        <v>53.75</v>
      </c>
      <c r="F225">
        <v>5880</v>
      </c>
      <c r="H225">
        <f t="shared" si="103"/>
        <v>1470</v>
      </c>
      <c r="J225">
        <f t="shared" si="104"/>
        <v>121.48760330578513</v>
      </c>
      <c r="K225">
        <f t="shared" si="105"/>
        <v>516.4964924130802</v>
      </c>
      <c r="L225">
        <f>VLOOKUP(V225, Sheet2!E$6:F$261,2,TRUE)</f>
        <v>503.2</v>
      </c>
      <c r="M225">
        <f>VLOOKUP(L225,Sheet3!A$52:B$77,2,TRUE)</f>
        <v>1</v>
      </c>
      <c r="N225">
        <f t="shared" si="106"/>
        <v>2.0964924130802274</v>
      </c>
      <c r="O225">
        <f t="shared" si="107"/>
        <v>1.6964924130802501</v>
      </c>
      <c r="P225">
        <v>0</v>
      </c>
      <c r="Q225">
        <f t="shared" si="112"/>
        <v>2.2999999999999998</v>
      </c>
      <c r="R225">
        <f t="shared" si="123"/>
        <v>5131.6274281182386</v>
      </c>
      <c r="S225">
        <f t="shared" si="115"/>
        <v>2.1</v>
      </c>
      <c r="T225">
        <f t="shared" si="120"/>
        <v>649.64367289865959</v>
      </c>
      <c r="V225">
        <f t="shared" si="108"/>
        <v>5781.2711010168987</v>
      </c>
      <c r="W225">
        <f t="shared" si="109"/>
        <v>98.728898983101317</v>
      </c>
      <c r="X225">
        <f t="shared" si="121"/>
        <v>2.0398532847748205</v>
      </c>
      <c r="Y225">
        <f>VLOOKUP(K225,Sheet2!$A$6:$B$262,2,TRUE)</f>
        <v>307.60000000000002</v>
      </c>
      <c r="Z225">
        <f t="shared" si="110"/>
        <v>6.6315126293069581E-3</v>
      </c>
      <c r="AA225">
        <f t="shared" si="111"/>
        <v>516.50312392570947</v>
      </c>
      <c r="AD225">
        <f t="shared" si="124"/>
        <v>517.49934870043307</v>
      </c>
      <c r="AE225">
        <f>VLOOKUP(AU224,Sheet2!$E$6:$F$261,2,TRUE)</f>
        <v>503.2</v>
      </c>
      <c r="AF225">
        <f>VLOOKUP(AE225,Sheet3!A$52:B$77,2,TRUE)</f>
        <v>1</v>
      </c>
      <c r="AG225">
        <f t="shared" si="125"/>
        <v>1.0993487004330973</v>
      </c>
      <c r="AH225">
        <f t="shared" si="126"/>
        <v>1</v>
      </c>
      <c r="AI225">
        <f t="shared" si="134"/>
        <v>4500</v>
      </c>
      <c r="AJ225">
        <f t="shared" si="113"/>
        <v>1.55</v>
      </c>
      <c r="AK225">
        <f t="shared" si="116"/>
        <v>1313.1738878262411</v>
      </c>
      <c r="AM225">
        <f t="shared" si="127"/>
        <v>-4.0006512995669254</v>
      </c>
      <c r="AN225">
        <f t="shared" si="128"/>
        <v>0</v>
      </c>
      <c r="AP225">
        <f t="shared" si="117"/>
        <v>1.55</v>
      </c>
      <c r="AQ225">
        <f>VLOOKUP(AE225,Sheet3!$K$52:$L$77,2,TRUE)</f>
        <v>1</v>
      </c>
      <c r="AR225">
        <f t="shared" si="118"/>
        <v>0</v>
      </c>
      <c r="AU225">
        <f t="shared" si="129"/>
        <v>5813.1738878262413</v>
      </c>
      <c r="AV225">
        <f t="shared" si="130"/>
        <v>66.826112173758702</v>
      </c>
      <c r="AW225">
        <f t="shared" si="131"/>
        <v>1.3807047969784856</v>
      </c>
      <c r="AX225">
        <f>VLOOKUP(AD225,Sheet2!$A$6:$B$262,2,TRUE)</f>
        <v>314.10000000000002</v>
      </c>
      <c r="AY225">
        <f t="shared" si="132"/>
        <v>4.3957491148630548E-3</v>
      </c>
      <c r="AZ225">
        <f t="shared" si="133"/>
        <v>517.50374444954798</v>
      </c>
      <c r="BB225">
        <f t="shared" si="122"/>
        <v>1.0006205238385064</v>
      </c>
    </row>
    <row r="226" spans="4:54" x14ac:dyDescent="0.55000000000000004">
      <c r="D226">
        <f t="shared" si="119"/>
        <v>3240</v>
      </c>
      <c r="E226">
        <f t="shared" si="114"/>
        <v>54</v>
      </c>
      <c r="F226">
        <v>5880</v>
      </c>
      <c r="H226">
        <f t="shared" si="103"/>
        <v>1470</v>
      </c>
      <c r="J226">
        <f t="shared" si="104"/>
        <v>121.48760330578513</v>
      </c>
      <c r="K226">
        <f t="shared" si="105"/>
        <v>516.50312392570947</v>
      </c>
      <c r="L226">
        <f>VLOOKUP(V226, Sheet2!E$6:F$261,2,TRUE)</f>
        <v>503.65</v>
      </c>
      <c r="M226">
        <f>VLOOKUP(L226,Sheet3!A$52:B$77,2,TRUE)</f>
        <v>1</v>
      </c>
      <c r="N226">
        <f t="shared" si="106"/>
        <v>2.1031239257094967</v>
      </c>
      <c r="O226">
        <f t="shared" si="107"/>
        <v>1.7031239257095194</v>
      </c>
      <c r="P226">
        <v>0</v>
      </c>
      <c r="Q226">
        <f t="shared" si="112"/>
        <v>2.4</v>
      </c>
      <c r="R226">
        <f t="shared" si="123"/>
        <v>5380.1684933545648</v>
      </c>
      <c r="S226">
        <f t="shared" si="115"/>
        <v>2.2000000000000002</v>
      </c>
      <c r="T226">
        <f t="shared" si="120"/>
        <v>684.5735126656615</v>
      </c>
      <c r="V226">
        <f t="shared" si="108"/>
        <v>6064.7420060202267</v>
      </c>
      <c r="W226">
        <f t="shared" si="109"/>
        <v>-184.74200602022665</v>
      </c>
      <c r="X226">
        <f t="shared" si="121"/>
        <v>-3.8169835954592286</v>
      </c>
      <c r="Y226">
        <f>VLOOKUP(K226,Sheet2!$A$6:$B$262,2,TRUE)</f>
        <v>308.25</v>
      </c>
      <c r="Z226">
        <f t="shared" si="110"/>
        <v>-1.2382752945528722E-2</v>
      </c>
      <c r="AA226">
        <f t="shared" si="111"/>
        <v>516.49074117276393</v>
      </c>
      <c r="AD226">
        <f t="shared" si="124"/>
        <v>517.50374444954798</v>
      </c>
      <c r="AE226">
        <f>VLOOKUP(AU225,Sheet2!$E$6:$F$261,2,TRUE)</f>
        <v>503.2</v>
      </c>
      <c r="AF226">
        <f>VLOOKUP(AE226,Sheet3!A$52:B$77,2,TRUE)</f>
        <v>1</v>
      </c>
      <c r="AG226">
        <f t="shared" si="125"/>
        <v>1.1037444495480031</v>
      </c>
      <c r="AH226">
        <f t="shared" si="126"/>
        <v>1</v>
      </c>
      <c r="AI226">
        <f t="shared" si="134"/>
        <v>4500</v>
      </c>
      <c r="AJ226">
        <f t="shared" si="113"/>
        <v>1.7</v>
      </c>
      <c r="AK226">
        <f t="shared" si="116"/>
        <v>1448.9021585008059</v>
      </c>
      <c r="AM226">
        <f t="shared" si="127"/>
        <v>-3.9962555504520196</v>
      </c>
      <c r="AN226">
        <f t="shared" si="128"/>
        <v>0</v>
      </c>
      <c r="AP226">
        <f t="shared" si="117"/>
        <v>1.55</v>
      </c>
      <c r="AQ226">
        <f>VLOOKUP(AE226,Sheet3!$K$52:$L$77,2,TRUE)</f>
        <v>1</v>
      </c>
      <c r="AR226">
        <f t="shared" si="118"/>
        <v>0</v>
      </c>
      <c r="AU226">
        <f t="shared" si="129"/>
        <v>5948.9021585008059</v>
      </c>
      <c r="AV226">
        <f t="shared" si="130"/>
        <v>-68.902158500805854</v>
      </c>
      <c r="AW226">
        <f t="shared" si="131"/>
        <v>-1.4235983161323522</v>
      </c>
      <c r="AX226">
        <f>VLOOKUP(AD226,Sheet2!$A$6:$B$262,2,TRUE)</f>
        <v>314.75</v>
      </c>
      <c r="AY226">
        <f t="shared" si="132"/>
        <v>-4.5229493761154956E-3</v>
      </c>
      <c r="AZ226">
        <f t="shared" si="133"/>
        <v>517.49922150017187</v>
      </c>
      <c r="BB226">
        <f t="shared" si="122"/>
        <v>1.0084803274079377</v>
      </c>
    </row>
    <row r="227" spans="4:54" x14ac:dyDescent="0.55000000000000004">
      <c r="D227">
        <f t="shared" si="119"/>
        <v>3255</v>
      </c>
      <c r="E227">
        <f t="shared" si="114"/>
        <v>54.25</v>
      </c>
      <c r="F227">
        <v>5900</v>
      </c>
      <c r="H227">
        <f t="shared" si="103"/>
        <v>1475</v>
      </c>
      <c r="J227">
        <f t="shared" si="104"/>
        <v>121.90082644628099</v>
      </c>
      <c r="K227">
        <f t="shared" si="105"/>
        <v>516.49074117276393</v>
      </c>
      <c r="L227">
        <f>VLOOKUP(V227, Sheet2!E$6:F$261,2,TRUE)</f>
        <v>503.2</v>
      </c>
      <c r="M227">
        <f>VLOOKUP(L227,Sheet3!A$52:B$77,2,TRUE)</f>
        <v>1</v>
      </c>
      <c r="N227">
        <f t="shared" si="106"/>
        <v>2.0907411727639555</v>
      </c>
      <c r="O227">
        <f t="shared" si="107"/>
        <v>1.6907411727639783</v>
      </c>
      <c r="P227">
        <v>0</v>
      </c>
      <c r="Q227">
        <f t="shared" si="112"/>
        <v>2.2999999999999998</v>
      </c>
      <c r="R227">
        <f t="shared" si="123"/>
        <v>5110.5257734430706</v>
      </c>
      <c r="S227">
        <f t="shared" si="115"/>
        <v>2.1</v>
      </c>
      <c r="T227">
        <f t="shared" si="120"/>
        <v>646.34296093019293</v>
      </c>
      <c r="V227">
        <f t="shared" si="108"/>
        <v>5756.8687343732636</v>
      </c>
      <c r="W227">
        <f t="shared" si="109"/>
        <v>143.13126562673642</v>
      </c>
      <c r="X227">
        <f t="shared" si="121"/>
        <v>2.9572575542714135</v>
      </c>
      <c r="Y227">
        <f>VLOOKUP(K227,Sheet2!$A$6:$B$262,2,TRUE)</f>
        <v>307.60000000000002</v>
      </c>
      <c r="Z227">
        <f t="shared" si="110"/>
        <v>9.6139712427549193E-3</v>
      </c>
      <c r="AA227">
        <f t="shared" si="111"/>
        <v>516.50035514400668</v>
      </c>
      <c r="AD227">
        <f t="shared" si="124"/>
        <v>517.49922150017187</v>
      </c>
      <c r="AE227">
        <f>VLOOKUP(AU226,Sheet2!$E$6:$F$261,2,TRUE)</f>
        <v>503.2</v>
      </c>
      <c r="AF227">
        <f>VLOOKUP(AE227,Sheet3!A$52:B$77,2,TRUE)</f>
        <v>1</v>
      </c>
      <c r="AG227">
        <f t="shared" si="125"/>
        <v>1.0992215001718932</v>
      </c>
      <c r="AH227">
        <f t="shared" si="126"/>
        <v>1</v>
      </c>
      <c r="AI227">
        <f t="shared" si="134"/>
        <v>4500</v>
      </c>
      <c r="AJ227">
        <f t="shared" si="113"/>
        <v>1.55</v>
      </c>
      <c r="AK227">
        <f t="shared" si="116"/>
        <v>1312.9459830272715</v>
      </c>
      <c r="AM227">
        <f t="shared" si="127"/>
        <v>-4.0007784998281295</v>
      </c>
      <c r="AN227">
        <f t="shared" si="128"/>
        <v>0</v>
      </c>
      <c r="AP227">
        <f t="shared" si="117"/>
        <v>1.55</v>
      </c>
      <c r="AQ227">
        <f>VLOOKUP(AE227,Sheet3!$K$52:$L$77,2,TRUE)</f>
        <v>1</v>
      </c>
      <c r="AR227">
        <f t="shared" si="118"/>
        <v>0</v>
      </c>
      <c r="AU227">
        <f t="shared" si="129"/>
        <v>5812.9459830272717</v>
      </c>
      <c r="AV227">
        <f t="shared" si="130"/>
        <v>87.054016972728277</v>
      </c>
      <c r="AW227">
        <f t="shared" si="131"/>
        <v>1.7986367143125677</v>
      </c>
      <c r="AX227">
        <f>VLOOKUP(AD227,Sheet2!$A$6:$B$262,2,TRUE)</f>
        <v>314.10000000000002</v>
      </c>
      <c r="AY227">
        <f t="shared" si="132"/>
        <v>5.7263187338827369E-3</v>
      </c>
      <c r="AZ227">
        <f t="shared" si="133"/>
        <v>517.50494781890575</v>
      </c>
      <c r="BB227">
        <f t="shared" si="122"/>
        <v>1.0045926748990723</v>
      </c>
    </row>
    <row r="228" spans="4:54" x14ac:dyDescent="0.55000000000000004">
      <c r="D228">
        <f t="shared" si="119"/>
        <v>3270</v>
      </c>
      <c r="E228">
        <f t="shared" si="114"/>
        <v>54.5</v>
      </c>
      <c r="F228">
        <v>5920</v>
      </c>
      <c r="H228">
        <f t="shared" si="103"/>
        <v>1480</v>
      </c>
      <c r="J228">
        <f t="shared" si="104"/>
        <v>122.31404958677686</v>
      </c>
      <c r="K228">
        <f t="shared" si="105"/>
        <v>516.50035514400668</v>
      </c>
      <c r="L228">
        <f>VLOOKUP(V228, Sheet2!E$6:F$261,2,TRUE)</f>
        <v>503.65</v>
      </c>
      <c r="M228">
        <f>VLOOKUP(L228,Sheet3!A$52:B$77,2,TRUE)</f>
        <v>1</v>
      </c>
      <c r="N228">
        <f t="shared" si="106"/>
        <v>2.1003551440066985</v>
      </c>
      <c r="O228">
        <f t="shared" si="107"/>
        <v>1.7003551440067213</v>
      </c>
      <c r="P228">
        <v>0</v>
      </c>
      <c r="Q228">
        <f t="shared" si="112"/>
        <v>2.4</v>
      </c>
      <c r="R228">
        <f t="shared" si="123"/>
        <v>5369.547430104979</v>
      </c>
      <c r="S228">
        <f t="shared" si="115"/>
        <v>2.2000000000000002</v>
      </c>
      <c r="T228">
        <f t="shared" si="120"/>
        <v>682.90481666859137</v>
      </c>
      <c r="V228">
        <f t="shared" si="108"/>
        <v>6052.4522467735706</v>
      </c>
      <c r="W228">
        <f t="shared" si="109"/>
        <v>-132.45224677357055</v>
      </c>
      <c r="X228">
        <f t="shared" si="121"/>
        <v>-2.7366166688754245</v>
      </c>
      <c r="Y228">
        <f>VLOOKUP(K228,Sheet2!$A$6:$B$262,2,TRUE)</f>
        <v>308.25</v>
      </c>
      <c r="Z228">
        <f t="shared" si="110"/>
        <v>-8.8779129566112711E-3</v>
      </c>
      <c r="AA228">
        <f t="shared" si="111"/>
        <v>516.49147723105011</v>
      </c>
      <c r="AD228">
        <f t="shared" si="124"/>
        <v>517.50494781890575</v>
      </c>
      <c r="AE228">
        <f>VLOOKUP(AU227,Sheet2!$E$6:$F$261,2,TRUE)</f>
        <v>503.2</v>
      </c>
      <c r="AF228">
        <f>VLOOKUP(AE228,Sheet3!A$52:B$77,2,TRUE)</f>
        <v>1</v>
      </c>
      <c r="AG228">
        <f t="shared" si="125"/>
        <v>1.1049478189057709</v>
      </c>
      <c r="AH228">
        <f t="shared" si="126"/>
        <v>1</v>
      </c>
      <c r="AI228">
        <f t="shared" si="134"/>
        <v>4500</v>
      </c>
      <c r="AJ228">
        <f t="shared" si="113"/>
        <v>1.7</v>
      </c>
      <c r="AK228">
        <f t="shared" si="116"/>
        <v>1451.272326173251</v>
      </c>
      <c r="AM228">
        <f t="shared" si="127"/>
        <v>-3.9950521810942519</v>
      </c>
      <c r="AN228">
        <f t="shared" si="128"/>
        <v>0</v>
      </c>
      <c r="AP228">
        <f t="shared" si="117"/>
        <v>1.55</v>
      </c>
      <c r="AQ228">
        <f>VLOOKUP(AE228,Sheet3!$K$52:$L$77,2,TRUE)</f>
        <v>1</v>
      </c>
      <c r="AR228">
        <f t="shared" si="118"/>
        <v>0</v>
      </c>
      <c r="AU228">
        <f t="shared" si="129"/>
        <v>5951.2723261732508</v>
      </c>
      <c r="AV228">
        <f t="shared" si="130"/>
        <v>-31.272326173250804</v>
      </c>
      <c r="AW228">
        <f t="shared" si="131"/>
        <v>-0.646122441596091</v>
      </c>
      <c r="AX228">
        <f>VLOOKUP(AD228,Sheet2!$A$6:$B$262,2,TRUE)</f>
        <v>314.75</v>
      </c>
      <c r="AY228">
        <f t="shared" si="132"/>
        <v>-2.0528115698048958E-3</v>
      </c>
      <c r="AZ228">
        <f t="shared" si="133"/>
        <v>517.50289500733595</v>
      </c>
      <c r="BB228">
        <f t="shared" si="122"/>
        <v>1.011417776285839</v>
      </c>
    </row>
    <row r="229" spans="4:54" x14ac:dyDescent="0.55000000000000004">
      <c r="D229">
        <f t="shared" si="119"/>
        <v>3285</v>
      </c>
      <c r="E229">
        <f t="shared" si="114"/>
        <v>54.75</v>
      </c>
      <c r="F229">
        <v>5940</v>
      </c>
      <c r="H229">
        <f t="shared" si="103"/>
        <v>1485</v>
      </c>
      <c r="J229">
        <f t="shared" si="104"/>
        <v>122.72727272727273</v>
      </c>
      <c r="K229">
        <f t="shared" si="105"/>
        <v>516.49147723105011</v>
      </c>
      <c r="L229">
        <f>VLOOKUP(V229, Sheet2!E$6:F$261,2,TRUE)</f>
        <v>503.2</v>
      </c>
      <c r="M229">
        <f>VLOOKUP(L229,Sheet3!A$52:B$77,2,TRUE)</f>
        <v>1</v>
      </c>
      <c r="N229">
        <f t="shared" si="106"/>
        <v>2.0914772310501348</v>
      </c>
      <c r="O229">
        <f t="shared" si="107"/>
        <v>1.6914772310501576</v>
      </c>
      <c r="P229">
        <v>0</v>
      </c>
      <c r="Q229">
        <f t="shared" si="112"/>
        <v>2.2999999999999998</v>
      </c>
      <c r="R229">
        <f t="shared" si="123"/>
        <v>5113.2247989963589</v>
      </c>
      <c r="S229">
        <f t="shared" si="115"/>
        <v>2.1</v>
      </c>
      <c r="T229">
        <f t="shared" si="120"/>
        <v>646.76508160243066</v>
      </c>
      <c r="V229">
        <f t="shared" si="108"/>
        <v>5759.9898805987896</v>
      </c>
      <c r="W229">
        <f t="shared" si="109"/>
        <v>180.01011940121043</v>
      </c>
      <c r="X229">
        <f t="shared" si="121"/>
        <v>3.7192173430002153</v>
      </c>
      <c r="Y229">
        <f>VLOOKUP(K229,Sheet2!$A$6:$B$262,2,TRUE)</f>
        <v>307.60000000000002</v>
      </c>
      <c r="Z229">
        <f t="shared" si="110"/>
        <v>1.2091083689857656E-2</v>
      </c>
      <c r="AA229">
        <f t="shared" si="111"/>
        <v>516.50356831473994</v>
      </c>
      <c r="AD229">
        <f t="shared" si="124"/>
        <v>517.50289500733595</v>
      </c>
      <c r="AE229">
        <f>VLOOKUP(AU228,Sheet2!$E$6:$F$261,2,TRUE)</f>
        <v>503.2</v>
      </c>
      <c r="AF229">
        <f>VLOOKUP(AE229,Sheet3!A$52:B$77,2,TRUE)</f>
        <v>1</v>
      </c>
      <c r="AG229">
        <f t="shared" si="125"/>
        <v>1.1028950073359738</v>
      </c>
      <c r="AH229">
        <f t="shared" si="126"/>
        <v>1</v>
      </c>
      <c r="AI229">
        <f t="shared" si="134"/>
        <v>4500</v>
      </c>
      <c r="AJ229">
        <f t="shared" si="113"/>
        <v>1.7</v>
      </c>
      <c r="AK229">
        <f t="shared" si="116"/>
        <v>1447.2298667490065</v>
      </c>
      <c r="AM229">
        <f t="shared" si="127"/>
        <v>-3.997104992664049</v>
      </c>
      <c r="AN229">
        <f t="shared" si="128"/>
        <v>0</v>
      </c>
      <c r="AP229">
        <f t="shared" si="117"/>
        <v>1.55</v>
      </c>
      <c r="AQ229">
        <f>VLOOKUP(AE229,Sheet3!$K$52:$L$77,2,TRUE)</f>
        <v>1</v>
      </c>
      <c r="AR229">
        <f t="shared" si="118"/>
        <v>0</v>
      </c>
      <c r="AU229">
        <f t="shared" si="129"/>
        <v>5947.2298667490068</v>
      </c>
      <c r="AV229">
        <f t="shared" si="130"/>
        <v>-7.2298667490067601</v>
      </c>
      <c r="AW229">
        <f t="shared" si="131"/>
        <v>-0.14937741216956116</v>
      </c>
      <c r="AX229">
        <f>VLOOKUP(AD229,Sheet2!$A$6:$B$262,2,TRUE)</f>
        <v>314.75</v>
      </c>
      <c r="AY229">
        <f t="shared" si="132"/>
        <v>-4.7459066614634202E-4</v>
      </c>
      <c r="AZ229">
        <f t="shared" si="133"/>
        <v>517.50242041666979</v>
      </c>
      <c r="BB229">
        <f t="shared" si="122"/>
        <v>0.99885210192985596</v>
      </c>
    </row>
    <row r="230" spans="4:54" x14ac:dyDescent="0.55000000000000004">
      <c r="D230">
        <f t="shared" si="119"/>
        <v>3300</v>
      </c>
      <c r="E230">
        <f t="shared" si="114"/>
        <v>55</v>
      </c>
      <c r="F230">
        <v>5950</v>
      </c>
      <c r="H230">
        <f t="shared" si="103"/>
        <v>1487.5</v>
      </c>
      <c r="J230">
        <f t="shared" si="104"/>
        <v>122.93388429752066</v>
      </c>
      <c r="K230">
        <f t="shared" si="105"/>
        <v>516.50356831473994</v>
      </c>
      <c r="L230">
        <f>VLOOKUP(V230, Sheet2!E$6:F$261,2,TRUE)</f>
        <v>503.65</v>
      </c>
      <c r="M230">
        <f>VLOOKUP(L230,Sheet3!A$52:B$77,2,TRUE)</f>
        <v>1</v>
      </c>
      <c r="N230">
        <f t="shared" si="106"/>
        <v>2.1035683147399595</v>
      </c>
      <c r="O230">
        <f t="shared" si="107"/>
        <v>1.7035683147399823</v>
      </c>
      <c r="P230">
        <v>0</v>
      </c>
      <c r="Q230">
        <f t="shared" si="112"/>
        <v>2.4</v>
      </c>
      <c r="R230">
        <f t="shared" si="123"/>
        <v>5381.8738237859998</v>
      </c>
      <c r="S230">
        <f t="shared" si="115"/>
        <v>2.2000000000000002</v>
      </c>
      <c r="T230">
        <f t="shared" si="120"/>
        <v>684.84146451458537</v>
      </c>
      <c r="V230">
        <f t="shared" si="108"/>
        <v>6066.7152883005856</v>
      </c>
      <c r="W230">
        <f t="shared" si="109"/>
        <v>-116.7152883005856</v>
      </c>
      <c r="X230">
        <f t="shared" si="121"/>
        <v>-2.4114728987724297</v>
      </c>
      <c r="Y230">
        <f>VLOOKUP(K230,Sheet2!$A$6:$B$262,2,TRUE)</f>
        <v>308.25</v>
      </c>
      <c r="Z230">
        <f t="shared" si="110"/>
        <v>-7.8231075385966891E-3</v>
      </c>
      <c r="AA230">
        <f t="shared" si="111"/>
        <v>516.49574520720137</v>
      </c>
      <c r="AD230">
        <f t="shared" si="124"/>
        <v>517.50242041666979</v>
      </c>
      <c r="AE230">
        <f>VLOOKUP(AU229,Sheet2!$E$6:$F$261,2,TRUE)</f>
        <v>503.2</v>
      </c>
      <c r="AF230">
        <f>VLOOKUP(AE230,Sheet3!A$52:B$77,2,TRUE)</f>
        <v>1</v>
      </c>
      <c r="AG230">
        <f t="shared" si="125"/>
        <v>1.1024204166698155</v>
      </c>
      <c r="AH230">
        <f t="shared" si="126"/>
        <v>1</v>
      </c>
      <c r="AI230">
        <f t="shared" si="134"/>
        <v>4500</v>
      </c>
      <c r="AJ230">
        <f t="shared" si="113"/>
        <v>1.7</v>
      </c>
      <c r="AK230">
        <f t="shared" si="116"/>
        <v>1446.2958233169331</v>
      </c>
      <c r="AM230">
        <f t="shared" si="127"/>
        <v>-3.9975795833302072</v>
      </c>
      <c r="AN230">
        <f t="shared" si="128"/>
        <v>0</v>
      </c>
      <c r="AP230">
        <f t="shared" si="117"/>
        <v>1.55</v>
      </c>
      <c r="AQ230">
        <f>VLOOKUP(AE230,Sheet3!$K$52:$L$77,2,TRUE)</f>
        <v>1</v>
      </c>
      <c r="AR230">
        <f t="shared" si="118"/>
        <v>0</v>
      </c>
      <c r="AU230">
        <f t="shared" si="129"/>
        <v>5946.2958233169329</v>
      </c>
      <c r="AV230">
        <f t="shared" si="130"/>
        <v>3.7041766830670895</v>
      </c>
      <c r="AW230">
        <f t="shared" si="131"/>
        <v>7.6532576096427468E-2</v>
      </c>
      <c r="AX230">
        <f>VLOOKUP(AD230,Sheet2!$A$6:$B$262,2,TRUE)</f>
        <v>314.75</v>
      </c>
      <c r="AY230">
        <f t="shared" si="132"/>
        <v>2.4315353803471793E-4</v>
      </c>
      <c r="AZ230">
        <f t="shared" si="133"/>
        <v>517.5026635702078</v>
      </c>
      <c r="BB230">
        <f t="shared" si="122"/>
        <v>1.0069183630064344</v>
      </c>
    </row>
    <row r="231" spans="4:54" x14ac:dyDescent="0.55000000000000004">
      <c r="D231">
        <f t="shared" si="119"/>
        <v>3315</v>
      </c>
      <c r="E231">
        <f t="shared" si="114"/>
        <v>55.25</v>
      </c>
      <c r="F231">
        <v>5970</v>
      </c>
      <c r="H231">
        <f t="shared" si="103"/>
        <v>1492.5</v>
      </c>
      <c r="J231">
        <f t="shared" si="104"/>
        <v>123.34710743801652</v>
      </c>
      <c r="K231">
        <f t="shared" si="105"/>
        <v>516.49574520720137</v>
      </c>
      <c r="L231">
        <f>VLOOKUP(V231, Sheet2!E$6:F$261,2,TRUE)</f>
        <v>503.2</v>
      </c>
      <c r="M231">
        <f>VLOOKUP(L231,Sheet3!A$52:B$77,2,TRUE)</f>
        <v>1</v>
      </c>
      <c r="N231">
        <f t="shared" si="106"/>
        <v>2.0957452072013893</v>
      </c>
      <c r="O231">
        <f t="shared" si="107"/>
        <v>1.6957452072014121</v>
      </c>
      <c r="P231">
        <v>0</v>
      </c>
      <c r="Q231">
        <f t="shared" si="112"/>
        <v>2.2999999999999998</v>
      </c>
      <c r="R231">
        <f t="shared" si="123"/>
        <v>5128.8842458720364</v>
      </c>
      <c r="S231">
        <f t="shared" si="115"/>
        <v>2.1</v>
      </c>
      <c r="T231">
        <f t="shared" si="120"/>
        <v>649.21452498646113</v>
      </c>
      <c r="V231">
        <f t="shared" si="108"/>
        <v>5778.098770858498</v>
      </c>
      <c r="W231">
        <f t="shared" si="109"/>
        <v>191.90122914150197</v>
      </c>
      <c r="X231">
        <f t="shared" si="121"/>
        <v>3.964901428543429</v>
      </c>
      <c r="Y231">
        <f>VLOOKUP(K231,Sheet2!$A$6:$B$262,2,TRUE)</f>
        <v>307.60000000000002</v>
      </c>
      <c r="Z231">
        <f t="shared" si="110"/>
        <v>1.2889796581740665E-2</v>
      </c>
      <c r="AA231">
        <f t="shared" si="111"/>
        <v>516.50863500378307</v>
      </c>
      <c r="AD231">
        <f t="shared" si="124"/>
        <v>517.5026635702078</v>
      </c>
      <c r="AE231">
        <f>VLOOKUP(AU230,Sheet2!$E$6:$F$261,2,TRUE)</f>
        <v>503.2</v>
      </c>
      <c r="AF231">
        <f>VLOOKUP(AE231,Sheet3!A$52:B$77,2,TRUE)</f>
        <v>1</v>
      </c>
      <c r="AG231">
        <f t="shared" si="125"/>
        <v>1.1026635702078238</v>
      </c>
      <c r="AH231">
        <f t="shared" si="126"/>
        <v>1</v>
      </c>
      <c r="AI231">
        <f t="shared" si="134"/>
        <v>4500</v>
      </c>
      <c r="AJ231">
        <f t="shared" si="113"/>
        <v>1.7</v>
      </c>
      <c r="AK231">
        <f t="shared" si="116"/>
        <v>1446.7743494743329</v>
      </c>
      <c r="AM231">
        <f t="shared" si="127"/>
        <v>-3.9973364297921989</v>
      </c>
      <c r="AN231">
        <f t="shared" si="128"/>
        <v>0</v>
      </c>
      <c r="AP231">
        <f t="shared" si="117"/>
        <v>1.55</v>
      </c>
      <c r="AQ231">
        <f>VLOOKUP(AE231,Sheet3!$K$52:$L$77,2,TRUE)</f>
        <v>1</v>
      </c>
      <c r="AR231">
        <f t="shared" si="118"/>
        <v>0</v>
      </c>
      <c r="AU231">
        <f t="shared" si="129"/>
        <v>5946.7743494743327</v>
      </c>
      <c r="AV231">
        <f t="shared" si="130"/>
        <v>23.225650525667334</v>
      </c>
      <c r="AW231">
        <f t="shared" si="131"/>
        <v>0.47986881251378788</v>
      </c>
      <c r="AX231">
        <f>VLOOKUP(AD231,Sheet2!$A$6:$B$262,2,TRUE)</f>
        <v>314.75</v>
      </c>
      <c r="AY231">
        <f t="shared" si="132"/>
        <v>1.5246030580263316E-3</v>
      </c>
      <c r="AZ231">
        <f t="shared" si="133"/>
        <v>517.50418817326579</v>
      </c>
      <c r="BB231">
        <f t="shared" si="122"/>
        <v>0.99555316948271866</v>
      </c>
    </row>
    <row r="232" spans="4:54" x14ac:dyDescent="0.55000000000000004">
      <c r="D232">
        <f t="shared" si="119"/>
        <v>3330</v>
      </c>
      <c r="E232">
        <f t="shared" si="114"/>
        <v>55.5</v>
      </c>
      <c r="F232">
        <v>5990</v>
      </c>
      <c r="H232">
        <f t="shared" si="103"/>
        <v>1497.5</v>
      </c>
      <c r="J232">
        <f t="shared" si="104"/>
        <v>123.7603305785124</v>
      </c>
      <c r="K232">
        <f t="shared" si="105"/>
        <v>516.50863500378307</v>
      </c>
      <c r="L232">
        <f>VLOOKUP(V232, Sheet2!E$6:F$261,2,TRUE)</f>
        <v>503.65</v>
      </c>
      <c r="M232">
        <f>VLOOKUP(L232,Sheet3!A$52:B$77,2,TRUE)</f>
        <v>1</v>
      </c>
      <c r="N232">
        <f t="shared" si="106"/>
        <v>2.1086350037830925</v>
      </c>
      <c r="O232">
        <f t="shared" si="107"/>
        <v>1.7086350037831153</v>
      </c>
      <c r="P232">
        <v>0</v>
      </c>
      <c r="Q232">
        <f t="shared" si="112"/>
        <v>2.4</v>
      </c>
      <c r="R232">
        <f t="shared" si="123"/>
        <v>5401.3298315120837</v>
      </c>
      <c r="S232">
        <f t="shared" si="115"/>
        <v>2.2000000000000002</v>
      </c>
      <c r="T232">
        <f t="shared" si="120"/>
        <v>687.89897981895911</v>
      </c>
      <c r="V232">
        <f t="shared" si="108"/>
        <v>6089.2288113310424</v>
      </c>
      <c r="W232">
        <f t="shared" si="109"/>
        <v>-99.22881133104238</v>
      </c>
      <c r="X232">
        <f t="shared" si="121"/>
        <v>-2.050182052294264</v>
      </c>
      <c r="Y232">
        <f>VLOOKUP(K232,Sheet2!$A$6:$B$262,2,TRUE)</f>
        <v>308.25</v>
      </c>
      <c r="Z232">
        <f t="shared" si="110"/>
        <v>-6.651036665999234E-3</v>
      </c>
      <c r="AA232">
        <f t="shared" si="111"/>
        <v>516.5019839671171</v>
      </c>
      <c r="AD232">
        <f t="shared" si="124"/>
        <v>517.50418817326579</v>
      </c>
      <c r="AE232">
        <f>VLOOKUP(AU231,Sheet2!$E$6:$F$261,2,TRUE)</f>
        <v>503.2</v>
      </c>
      <c r="AF232">
        <f>VLOOKUP(AE232,Sheet3!A$52:B$77,2,TRUE)</f>
        <v>1</v>
      </c>
      <c r="AG232">
        <f t="shared" si="125"/>
        <v>1.1041881732658112</v>
      </c>
      <c r="AH232">
        <f t="shared" si="126"/>
        <v>1</v>
      </c>
      <c r="AI232">
        <f t="shared" si="134"/>
        <v>4500</v>
      </c>
      <c r="AJ232">
        <f t="shared" si="113"/>
        <v>1.7</v>
      </c>
      <c r="AK232">
        <f t="shared" si="116"/>
        <v>1449.7759706370471</v>
      </c>
      <c r="AM232">
        <f t="shared" si="127"/>
        <v>-3.9958118267342115</v>
      </c>
      <c r="AN232">
        <f t="shared" si="128"/>
        <v>0</v>
      </c>
      <c r="AP232">
        <f t="shared" si="117"/>
        <v>1.55</v>
      </c>
      <c r="AQ232">
        <f>VLOOKUP(AE232,Sheet3!$K$52:$L$77,2,TRUE)</f>
        <v>1</v>
      </c>
      <c r="AR232">
        <f t="shared" si="118"/>
        <v>0</v>
      </c>
      <c r="AU232">
        <f t="shared" si="129"/>
        <v>5949.7759706370471</v>
      </c>
      <c r="AV232">
        <f t="shared" si="130"/>
        <v>40.224029362952933</v>
      </c>
      <c r="AW232">
        <f t="shared" si="131"/>
        <v>0.83107498683787051</v>
      </c>
      <c r="AX232">
        <f>VLOOKUP(AD232,Sheet2!$A$6:$B$262,2,TRUE)</f>
        <v>314.75</v>
      </c>
      <c r="AY232">
        <f t="shared" si="132"/>
        <v>2.640428870017063E-3</v>
      </c>
      <c r="AZ232">
        <f t="shared" si="133"/>
        <v>517.50682860213578</v>
      </c>
      <c r="BB232">
        <f t="shared" si="122"/>
        <v>1.004844635018685</v>
      </c>
    </row>
    <row r="233" spans="4:54" x14ac:dyDescent="0.55000000000000004">
      <c r="D233">
        <f t="shared" si="119"/>
        <v>3345</v>
      </c>
      <c r="E233">
        <f t="shared" si="114"/>
        <v>55.75</v>
      </c>
      <c r="F233">
        <v>6010</v>
      </c>
      <c r="H233">
        <f t="shared" si="103"/>
        <v>1502.5</v>
      </c>
      <c r="J233">
        <f t="shared" si="104"/>
        <v>124.17355371900827</v>
      </c>
      <c r="K233">
        <f t="shared" si="105"/>
        <v>516.5019839671171</v>
      </c>
      <c r="L233">
        <f>VLOOKUP(V233, Sheet2!E$6:F$261,2,TRUE)</f>
        <v>503.65</v>
      </c>
      <c r="M233">
        <f>VLOOKUP(L233,Sheet3!A$52:B$77,2,TRUE)</f>
        <v>1</v>
      </c>
      <c r="N233">
        <f t="shared" si="106"/>
        <v>2.1019839671171212</v>
      </c>
      <c r="O233">
        <f t="shared" si="107"/>
        <v>1.7019839671171439</v>
      </c>
      <c r="P233">
        <v>0</v>
      </c>
      <c r="Q233">
        <f t="shared" si="112"/>
        <v>2.4</v>
      </c>
      <c r="R233">
        <f t="shared" si="123"/>
        <v>5375.7947581265344</v>
      </c>
      <c r="S233">
        <f t="shared" si="115"/>
        <v>2.2000000000000002</v>
      </c>
      <c r="T233">
        <f t="shared" si="120"/>
        <v>683.88631529242764</v>
      </c>
      <c r="V233">
        <f t="shared" si="108"/>
        <v>6059.6810734189621</v>
      </c>
      <c r="W233">
        <f t="shared" si="109"/>
        <v>-49.681073418962114</v>
      </c>
      <c r="X233">
        <f t="shared" si="121"/>
        <v>-1.0264684590694653</v>
      </c>
      <c r="Y233">
        <f>VLOOKUP(K233,Sheet2!$A$6:$B$262,2,TRUE)</f>
        <v>308.25</v>
      </c>
      <c r="Z233">
        <f t="shared" si="110"/>
        <v>-3.3299868907363025E-3</v>
      </c>
      <c r="AA233">
        <f t="shared" si="111"/>
        <v>516.49865398022632</v>
      </c>
      <c r="AD233">
        <f t="shared" si="124"/>
        <v>517.50682860213578</v>
      </c>
      <c r="AE233">
        <f>VLOOKUP(AU232,Sheet2!$E$6:$F$261,2,TRUE)</f>
        <v>503.2</v>
      </c>
      <c r="AF233">
        <f>VLOOKUP(AE233,Sheet3!A$52:B$77,2,TRUE)</f>
        <v>1</v>
      </c>
      <c r="AG233">
        <f t="shared" si="125"/>
        <v>1.1068286021358062</v>
      </c>
      <c r="AH233">
        <f t="shared" si="126"/>
        <v>1</v>
      </c>
      <c r="AI233">
        <f t="shared" si="134"/>
        <v>4500</v>
      </c>
      <c r="AJ233">
        <f t="shared" si="113"/>
        <v>1.7</v>
      </c>
      <c r="AK233">
        <f t="shared" si="116"/>
        <v>1454.9793200128313</v>
      </c>
      <c r="AM233">
        <f t="shared" si="127"/>
        <v>-3.9931713978642165</v>
      </c>
      <c r="AN233">
        <f t="shared" si="128"/>
        <v>0</v>
      </c>
      <c r="AP233">
        <f t="shared" si="117"/>
        <v>1.55</v>
      </c>
      <c r="AQ233">
        <f>VLOOKUP(AE233,Sheet3!$K$52:$L$77,2,TRUE)</f>
        <v>1</v>
      </c>
      <c r="AR233">
        <f t="shared" si="118"/>
        <v>0</v>
      </c>
      <c r="AU233">
        <f t="shared" si="129"/>
        <v>5954.9793200128315</v>
      </c>
      <c r="AV233">
        <f t="shared" si="130"/>
        <v>55.020679987168478</v>
      </c>
      <c r="AW233">
        <f t="shared" si="131"/>
        <v>1.136790908825795</v>
      </c>
      <c r="AX233">
        <f>VLOOKUP(AD233,Sheet2!$A$6:$B$262,2,TRUE)</f>
        <v>314.75</v>
      </c>
      <c r="AY233">
        <f t="shared" si="132"/>
        <v>3.6117264776037968E-3</v>
      </c>
      <c r="AZ233">
        <f t="shared" si="133"/>
        <v>517.51044032861341</v>
      </c>
      <c r="BB233">
        <f t="shared" si="122"/>
        <v>1.0117863483870906</v>
      </c>
    </row>
    <row r="234" spans="4:54" x14ac:dyDescent="0.55000000000000004">
      <c r="D234">
        <f t="shared" si="119"/>
        <v>3360</v>
      </c>
      <c r="E234">
        <f t="shared" si="114"/>
        <v>56</v>
      </c>
      <c r="F234">
        <v>6030</v>
      </c>
      <c r="H234">
        <f t="shared" ref="H234:H286" si="135">+F234*0.25</f>
        <v>1507.5</v>
      </c>
      <c r="J234">
        <f t="shared" ref="J234:J286" si="136">+H234*3600/43560</f>
        <v>124.58677685950413</v>
      </c>
      <c r="K234">
        <f t="shared" ref="K234:K286" si="137">+AA233</f>
        <v>516.49865398022632</v>
      </c>
      <c r="L234">
        <f>VLOOKUP(V234, Sheet2!E$6:F$261,2,TRUE)</f>
        <v>503.2</v>
      </c>
      <c r="M234">
        <f>VLOOKUP(L234,Sheet3!A$52:B$77,2,TRUE)</f>
        <v>1</v>
      </c>
      <c r="N234">
        <f t="shared" ref="N234:N286" si="138">+(K234-J$3)</f>
        <v>2.0986539802263451</v>
      </c>
      <c r="O234">
        <f t="shared" ref="O234:O286" si="139">+K234-O$3</f>
        <v>1.6986539802263678</v>
      </c>
      <c r="P234">
        <v>0</v>
      </c>
      <c r="Q234">
        <f t="shared" si="112"/>
        <v>2.2999999999999998</v>
      </c>
      <c r="R234">
        <f t="shared" si="123"/>
        <v>5139.5658417226987</v>
      </c>
      <c r="S234">
        <f t="shared" si="115"/>
        <v>2.1</v>
      </c>
      <c r="T234">
        <f t="shared" si="120"/>
        <v>650.88567281817086</v>
      </c>
      <c r="V234">
        <f t="shared" ref="V234:V286" si="140">+R234+T234</f>
        <v>5790.4515145408695</v>
      </c>
      <c r="W234">
        <f t="shared" ref="W234:W286" si="141">+F234-V234</f>
        <v>239.54848545913046</v>
      </c>
      <c r="X234">
        <f t="shared" si="121"/>
        <v>4.9493488731225304</v>
      </c>
      <c r="Y234">
        <f>VLOOKUP(K234,Sheet2!$A$6:$B$262,2,TRUE)</f>
        <v>307.60000000000002</v>
      </c>
      <c r="Z234">
        <f t="shared" ref="Z234:Z286" si="142">+X234/Y234</f>
        <v>1.6090210900918497E-2</v>
      </c>
      <c r="AA234">
        <f t="shared" ref="AA234:AA286" si="143">+K234+Z234</f>
        <v>516.51474419112719</v>
      </c>
      <c r="AD234">
        <f t="shared" si="124"/>
        <v>517.51044032861341</v>
      </c>
      <c r="AE234">
        <f>VLOOKUP(AU233,Sheet2!$E$6:$F$261,2,TRUE)</f>
        <v>503.2</v>
      </c>
      <c r="AF234">
        <f>VLOOKUP(AE234,Sheet3!A$52:B$77,2,TRUE)</f>
        <v>1</v>
      </c>
      <c r="AG234">
        <f t="shared" si="125"/>
        <v>1.1104403286134357</v>
      </c>
      <c r="AH234">
        <f t="shared" si="126"/>
        <v>1</v>
      </c>
      <c r="AI234">
        <f t="shared" si="134"/>
        <v>4500</v>
      </c>
      <c r="AJ234">
        <f t="shared" si="113"/>
        <v>1.7</v>
      </c>
      <c r="AK234">
        <f t="shared" si="116"/>
        <v>1462.1068083025084</v>
      </c>
      <c r="AM234">
        <f t="shared" si="127"/>
        <v>-3.9895596713865871</v>
      </c>
      <c r="AN234">
        <f t="shared" si="128"/>
        <v>0</v>
      </c>
      <c r="AP234">
        <f t="shared" si="117"/>
        <v>1.55</v>
      </c>
      <c r="AQ234">
        <f>VLOOKUP(AE234,Sheet3!$K$52:$L$77,2,TRUE)</f>
        <v>1</v>
      </c>
      <c r="AR234">
        <f t="shared" si="118"/>
        <v>0</v>
      </c>
      <c r="AU234">
        <f t="shared" si="129"/>
        <v>5962.1068083025084</v>
      </c>
      <c r="AV234">
        <f t="shared" si="130"/>
        <v>67.893191697491602</v>
      </c>
      <c r="AW234">
        <f t="shared" si="131"/>
        <v>1.4027518945762727</v>
      </c>
      <c r="AX234">
        <f>VLOOKUP(AD234,Sheet2!$A$6:$B$262,2,TRUE)</f>
        <v>314.75</v>
      </c>
      <c r="AY234">
        <f t="shared" si="132"/>
        <v>4.4567176952383563E-3</v>
      </c>
      <c r="AZ234">
        <f t="shared" si="133"/>
        <v>517.51489704630865</v>
      </c>
      <c r="BB234">
        <f t="shared" si="122"/>
        <v>1.0001528551814545</v>
      </c>
    </row>
    <row r="235" spans="4:54" x14ac:dyDescent="0.55000000000000004">
      <c r="D235">
        <f t="shared" si="119"/>
        <v>3375</v>
      </c>
      <c r="E235">
        <f t="shared" si="114"/>
        <v>56.25</v>
      </c>
      <c r="F235">
        <v>6050</v>
      </c>
      <c r="H235">
        <f t="shared" si="135"/>
        <v>1512.5</v>
      </c>
      <c r="J235">
        <f t="shared" si="136"/>
        <v>125</v>
      </c>
      <c r="K235">
        <f t="shared" si="137"/>
        <v>516.51474419112719</v>
      </c>
      <c r="L235">
        <f>VLOOKUP(V235, Sheet2!E$6:F$261,2,TRUE)</f>
        <v>503.65</v>
      </c>
      <c r="M235">
        <f>VLOOKUP(L235,Sheet3!A$52:B$77,2,TRUE)</f>
        <v>1</v>
      </c>
      <c r="N235">
        <f t="shared" si="138"/>
        <v>2.1147441911272153</v>
      </c>
      <c r="O235">
        <f t="shared" si="139"/>
        <v>1.7147441911272381</v>
      </c>
      <c r="P235">
        <v>0</v>
      </c>
      <c r="Q235">
        <f t="shared" si="112"/>
        <v>2.4</v>
      </c>
      <c r="R235">
        <f t="shared" si="123"/>
        <v>5424.8201164947513</v>
      </c>
      <c r="S235">
        <f t="shared" si="115"/>
        <v>2.2000000000000002</v>
      </c>
      <c r="T235">
        <f t="shared" si="120"/>
        <v>691.59162744724017</v>
      </c>
      <c r="V235">
        <f t="shared" si="140"/>
        <v>6116.4117439419915</v>
      </c>
      <c r="W235">
        <f t="shared" si="141"/>
        <v>-66.411743941991517</v>
      </c>
      <c r="X235">
        <f t="shared" si="121"/>
        <v>-1.3721434698758579</v>
      </c>
      <c r="Y235">
        <f>VLOOKUP(K235,Sheet2!$A$6:$B$262,2,TRUE)</f>
        <v>308.25</v>
      </c>
      <c r="Z235">
        <f t="shared" si="142"/>
        <v>-4.4513981180076493E-3</v>
      </c>
      <c r="AA235">
        <f t="shared" si="143"/>
        <v>516.51029279300917</v>
      </c>
      <c r="AD235">
        <f t="shared" si="124"/>
        <v>517.51489704630865</v>
      </c>
      <c r="AE235">
        <f>VLOOKUP(AU234,Sheet2!$E$6:$F$261,2,TRUE)</f>
        <v>503.2</v>
      </c>
      <c r="AF235">
        <f>VLOOKUP(AE235,Sheet3!A$52:B$77,2,TRUE)</f>
        <v>1</v>
      </c>
      <c r="AG235">
        <f t="shared" si="125"/>
        <v>1.1148970463086698</v>
      </c>
      <c r="AH235">
        <f t="shared" si="126"/>
        <v>1</v>
      </c>
      <c r="AI235">
        <f t="shared" si="134"/>
        <v>4500</v>
      </c>
      <c r="AJ235">
        <f t="shared" si="113"/>
        <v>1.7</v>
      </c>
      <c r="AK235">
        <f t="shared" si="116"/>
        <v>1470.917814470989</v>
      </c>
      <c r="AM235">
        <f t="shared" si="127"/>
        <v>-3.9851029536913529</v>
      </c>
      <c r="AN235">
        <f t="shared" si="128"/>
        <v>0</v>
      </c>
      <c r="AP235">
        <f t="shared" si="117"/>
        <v>1.55</v>
      </c>
      <c r="AQ235">
        <f>VLOOKUP(AE235,Sheet3!$K$52:$L$77,2,TRUE)</f>
        <v>1</v>
      </c>
      <c r="AR235">
        <f t="shared" si="118"/>
        <v>0</v>
      </c>
      <c r="AU235">
        <f t="shared" si="129"/>
        <v>5970.9178144709895</v>
      </c>
      <c r="AV235">
        <f t="shared" si="130"/>
        <v>79.08218552901053</v>
      </c>
      <c r="AW235">
        <f t="shared" si="131"/>
        <v>1.6339294530787301</v>
      </c>
      <c r="AX235">
        <f>VLOOKUP(AD235,Sheet2!$A$6:$B$262,2,TRUE)</f>
        <v>314.75</v>
      </c>
      <c r="AY235">
        <f t="shared" si="132"/>
        <v>5.1911976269379831E-3</v>
      </c>
      <c r="AZ235">
        <f t="shared" si="133"/>
        <v>517.52008824393556</v>
      </c>
      <c r="BB235">
        <f t="shared" si="122"/>
        <v>1.00979545092639</v>
      </c>
    </row>
    <row r="236" spans="4:54" x14ac:dyDescent="0.55000000000000004">
      <c r="D236">
        <f t="shared" si="119"/>
        <v>3390</v>
      </c>
      <c r="E236">
        <f t="shared" si="114"/>
        <v>56.5</v>
      </c>
      <c r="F236">
        <v>6090</v>
      </c>
      <c r="H236">
        <f t="shared" si="135"/>
        <v>1522.5</v>
      </c>
      <c r="J236">
        <f t="shared" si="136"/>
        <v>125.82644628099173</v>
      </c>
      <c r="K236">
        <f t="shared" si="137"/>
        <v>516.51029279300917</v>
      </c>
      <c r="L236">
        <f>VLOOKUP(V236, Sheet2!E$6:F$261,2,TRUE)</f>
        <v>503.65</v>
      </c>
      <c r="M236">
        <f>VLOOKUP(L236,Sheet3!A$52:B$77,2,TRUE)</f>
        <v>1</v>
      </c>
      <c r="N236">
        <f t="shared" si="138"/>
        <v>2.1102927930091937</v>
      </c>
      <c r="O236">
        <f t="shared" si="139"/>
        <v>1.7102927930092164</v>
      </c>
      <c r="P236">
        <v>0</v>
      </c>
      <c r="Q236">
        <f t="shared" si="112"/>
        <v>2.4</v>
      </c>
      <c r="R236">
        <f t="shared" si="123"/>
        <v>5407.700796208389</v>
      </c>
      <c r="S236">
        <f t="shared" si="115"/>
        <v>2.2000000000000002</v>
      </c>
      <c r="T236">
        <f t="shared" si="120"/>
        <v>688.90036520909575</v>
      </c>
      <c r="V236">
        <f t="shared" si="140"/>
        <v>6096.6011614174849</v>
      </c>
      <c r="W236">
        <f t="shared" si="141"/>
        <v>-6.6011614174849456</v>
      </c>
      <c r="X236">
        <f t="shared" si="121"/>
        <v>-0.13638763259266418</v>
      </c>
      <c r="Y236">
        <f>VLOOKUP(K236,Sheet2!$A$6:$B$262,2,TRUE)</f>
        <v>308.25</v>
      </c>
      <c r="Z236">
        <f t="shared" si="142"/>
        <v>-4.4245785107109223E-4</v>
      </c>
      <c r="AA236">
        <f t="shared" si="143"/>
        <v>516.50985033515815</v>
      </c>
      <c r="AD236">
        <f t="shared" si="124"/>
        <v>517.52008824393556</v>
      </c>
      <c r="AE236">
        <f>VLOOKUP(AU235,Sheet2!$E$6:$F$261,2,TRUE)</f>
        <v>503.2</v>
      </c>
      <c r="AF236">
        <f>VLOOKUP(AE236,Sheet3!A$52:B$77,2,TRUE)</f>
        <v>1</v>
      </c>
      <c r="AG236">
        <f t="shared" si="125"/>
        <v>1.1200882439355837</v>
      </c>
      <c r="AH236">
        <f t="shared" si="126"/>
        <v>1</v>
      </c>
      <c r="AI236">
        <f t="shared" si="134"/>
        <v>4500</v>
      </c>
      <c r="AJ236">
        <f t="shared" si="113"/>
        <v>1.7</v>
      </c>
      <c r="AK236">
        <f t="shared" si="116"/>
        <v>1481.2031229398829</v>
      </c>
      <c r="AM236">
        <f t="shared" si="127"/>
        <v>-3.979911756064439</v>
      </c>
      <c r="AN236">
        <f t="shared" si="128"/>
        <v>0</v>
      </c>
      <c r="AP236">
        <f t="shared" si="117"/>
        <v>1.55</v>
      </c>
      <c r="AQ236">
        <f>VLOOKUP(AE236,Sheet3!$K$52:$L$77,2,TRUE)</f>
        <v>1</v>
      </c>
      <c r="AR236">
        <f t="shared" si="118"/>
        <v>0</v>
      </c>
      <c r="AU236">
        <f t="shared" si="129"/>
        <v>5981.2031229398826</v>
      </c>
      <c r="AV236">
        <f t="shared" si="130"/>
        <v>108.79687706011737</v>
      </c>
      <c r="AW236">
        <f t="shared" si="131"/>
        <v>2.2478693607462268</v>
      </c>
      <c r="AX236">
        <f>VLOOKUP(AD236,Sheet2!$A$6:$B$262,2,TRUE)</f>
        <v>314.75</v>
      </c>
      <c r="AY236">
        <f t="shared" si="132"/>
        <v>7.1417612732207368E-3</v>
      </c>
      <c r="AZ236">
        <f t="shared" si="133"/>
        <v>517.52723000520882</v>
      </c>
      <c r="BB236">
        <f t="shared" si="122"/>
        <v>1.0173796700506728</v>
      </c>
    </row>
    <row r="237" spans="4:54" x14ac:dyDescent="0.55000000000000004">
      <c r="D237">
        <f t="shared" si="119"/>
        <v>3405</v>
      </c>
      <c r="E237">
        <f t="shared" si="114"/>
        <v>56.75</v>
      </c>
      <c r="F237">
        <v>6110</v>
      </c>
      <c r="H237">
        <f t="shared" si="135"/>
        <v>1527.5</v>
      </c>
      <c r="J237">
        <f t="shared" si="136"/>
        <v>126.2396694214876</v>
      </c>
      <c r="K237">
        <f t="shared" si="137"/>
        <v>516.50985033515815</v>
      </c>
      <c r="L237">
        <f>VLOOKUP(V237, Sheet2!E$6:F$261,2,TRUE)</f>
        <v>503.65</v>
      </c>
      <c r="M237">
        <f>VLOOKUP(L237,Sheet3!A$52:B$77,2,TRUE)</f>
        <v>1</v>
      </c>
      <c r="N237">
        <f t="shared" si="138"/>
        <v>2.1098503351581712</v>
      </c>
      <c r="O237">
        <f t="shared" si="139"/>
        <v>1.709850335158194</v>
      </c>
      <c r="P237">
        <v>0</v>
      </c>
      <c r="Q237">
        <f t="shared" si="112"/>
        <v>2.4</v>
      </c>
      <c r="R237">
        <f t="shared" si="123"/>
        <v>5406.0001642435473</v>
      </c>
      <c r="S237">
        <f t="shared" si="115"/>
        <v>2.2000000000000002</v>
      </c>
      <c r="T237">
        <f t="shared" si="120"/>
        <v>688.63305162824486</v>
      </c>
      <c r="V237">
        <f t="shared" si="140"/>
        <v>6094.6332158717923</v>
      </c>
      <c r="W237">
        <f t="shared" si="141"/>
        <v>15.366784128207655</v>
      </c>
      <c r="X237">
        <f t="shared" si="121"/>
        <v>0.31749553983900114</v>
      </c>
      <c r="Y237">
        <f>VLOOKUP(K237,Sheet2!$A$6:$B$262,2,TRUE)</f>
        <v>308.25</v>
      </c>
      <c r="Z237">
        <f t="shared" si="142"/>
        <v>1.0299936410024368E-3</v>
      </c>
      <c r="AA237">
        <f t="shared" si="143"/>
        <v>516.5108803287992</v>
      </c>
      <c r="AD237">
        <f t="shared" si="124"/>
        <v>517.52723000520882</v>
      </c>
      <c r="AE237">
        <f>VLOOKUP(AU236,Sheet2!$E$6:$F$261,2,TRUE)</f>
        <v>503.2</v>
      </c>
      <c r="AF237">
        <f>VLOOKUP(AE237,Sheet3!A$52:B$77,2,TRUE)</f>
        <v>1</v>
      </c>
      <c r="AG237">
        <f t="shared" si="125"/>
        <v>1.127230005208844</v>
      </c>
      <c r="AH237">
        <f t="shared" si="126"/>
        <v>1</v>
      </c>
      <c r="AI237">
        <f t="shared" si="134"/>
        <v>4500</v>
      </c>
      <c r="AJ237">
        <f t="shared" si="113"/>
        <v>1.7</v>
      </c>
      <c r="AK237">
        <f t="shared" si="116"/>
        <v>1495.3920631007447</v>
      </c>
      <c r="AM237">
        <f t="shared" si="127"/>
        <v>-3.9727699947911788</v>
      </c>
      <c r="AN237">
        <f t="shared" si="128"/>
        <v>0</v>
      </c>
      <c r="AP237">
        <f t="shared" si="117"/>
        <v>1.55</v>
      </c>
      <c r="AQ237">
        <f>VLOOKUP(AE237,Sheet3!$K$52:$L$77,2,TRUE)</f>
        <v>1</v>
      </c>
      <c r="AR237">
        <f t="shared" si="118"/>
        <v>0</v>
      </c>
      <c r="AU237">
        <f t="shared" si="129"/>
        <v>5995.392063100745</v>
      </c>
      <c r="AV237">
        <f t="shared" si="130"/>
        <v>114.60793689925504</v>
      </c>
      <c r="AW237">
        <f t="shared" si="131"/>
        <v>2.3679325805631204</v>
      </c>
      <c r="AX237">
        <f>VLOOKUP(AD237,Sheet2!$A$6:$B$262,2,TRUE)</f>
        <v>314.75</v>
      </c>
      <c r="AY237">
        <f t="shared" si="132"/>
        <v>7.5232170947200014E-3</v>
      </c>
      <c r="AZ237">
        <f t="shared" si="133"/>
        <v>517.53475322230349</v>
      </c>
      <c r="BB237">
        <f t="shared" si="122"/>
        <v>1.02387289350429</v>
      </c>
    </row>
    <row r="238" spans="4:54" x14ac:dyDescent="0.55000000000000004">
      <c r="D238">
        <f t="shared" si="119"/>
        <v>3420</v>
      </c>
      <c r="E238">
        <f t="shared" si="114"/>
        <v>57</v>
      </c>
      <c r="F238">
        <v>6150</v>
      </c>
      <c r="H238">
        <f t="shared" si="135"/>
        <v>1537.5</v>
      </c>
      <c r="J238">
        <f t="shared" si="136"/>
        <v>127.06611570247934</v>
      </c>
      <c r="K238">
        <f t="shared" si="137"/>
        <v>516.5108803287992</v>
      </c>
      <c r="L238">
        <f>VLOOKUP(V238, Sheet2!E$6:F$261,2,TRUE)</f>
        <v>503.65</v>
      </c>
      <c r="M238">
        <f>VLOOKUP(L238,Sheet3!A$52:B$77,2,TRUE)</f>
        <v>1</v>
      </c>
      <c r="N238">
        <f t="shared" si="138"/>
        <v>2.1108803287992259</v>
      </c>
      <c r="O238">
        <f t="shared" si="139"/>
        <v>1.7108803287992487</v>
      </c>
      <c r="P238">
        <v>0</v>
      </c>
      <c r="Q238">
        <f t="shared" si="112"/>
        <v>2.4</v>
      </c>
      <c r="R238">
        <f t="shared" si="123"/>
        <v>5409.9593256211629</v>
      </c>
      <c r="S238">
        <f t="shared" si="115"/>
        <v>2.2000000000000002</v>
      </c>
      <c r="T238">
        <f t="shared" si="120"/>
        <v>689.25538194761486</v>
      </c>
      <c r="V238">
        <f t="shared" si="140"/>
        <v>6099.2147075687781</v>
      </c>
      <c r="W238">
        <f t="shared" si="141"/>
        <v>50.785292431221933</v>
      </c>
      <c r="X238">
        <f t="shared" si="121"/>
        <v>1.0492829014715275</v>
      </c>
      <c r="Y238">
        <f>VLOOKUP(K238,Sheet2!$A$6:$B$262,2,TRUE)</f>
        <v>308.25</v>
      </c>
      <c r="Z238">
        <f t="shared" si="142"/>
        <v>3.4039996803618086E-3</v>
      </c>
      <c r="AA238">
        <f t="shared" si="143"/>
        <v>516.51428432847956</v>
      </c>
      <c r="AD238">
        <f t="shared" si="124"/>
        <v>517.53475322230349</v>
      </c>
      <c r="AE238">
        <f>VLOOKUP(AU237,Sheet2!$E$6:$F$261,2,TRUE)</f>
        <v>503.2</v>
      </c>
      <c r="AF238">
        <f>VLOOKUP(AE238,Sheet3!A$52:B$77,2,TRUE)</f>
        <v>1</v>
      </c>
      <c r="AG238">
        <f t="shared" si="125"/>
        <v>1.1347532223035159</v>
      </c>
      <c r="AH238">
        <f t="shared" si="126"/>
        <v>1</v>
      </c>
      <c r="AI238">
        <f t="shared" si="134"/>
        <v>4500</v>
      </c>
      <c r="AJ238">
        <f t="shared" si="113"/>
        <v>1.7</v>
      </c>
      <c r="AK238">
        <f t="shared" si="116"/>
        <v>1510.38755118119</v>
      </c>
      <c r="AM238">
        <f t="shared" si="127"/>
        <v>-3.9652467776965068</v>
      </c>
      <c r="AN238">
        <f t="shared" si="128"/>
        <v>0</v>
      </c>
      <c r="AP238">
        <f t="shared" si="117"/>
        <v>1.55</v>
      </c>
      <c r="AQ238">
        <f>VLOOKUP(AE238,Sheet3!$K$52:$L$77,2,TRUE)</f>
        <v>1</v>
      </c>
      <c r="AR238">
        <f t="shared" si="118"/>
        <v>0</v>
      </c>
      <c r="AU238">
        <f t="shared" si="129"/>
        <v>6010.3875511811902</v>
      </c>
      <c r="AV238">
        <f t="shared" si="130"/>
        <v>139.61244881880975</v>
      </c>
      <c r="AW238">
        <f t="shared" si="131"/>
        <v>2.8845547276613588</v>
      </c>
      <c r="AX238">
        <f>VLOOKUP(AD238,Sheet2!$A$6:$B$262,2,TRUE)</f>
        <v>314.75</v>
      </c>
      <c r="AY238">
        <f t="shared" si="132"/>
        <v>9.1645900799407747E-3</v>
      </c>
      <c r="AZ238">
        <f t="shared" si="133"/>
        <v>517.54391781238348</v>
      </c>
      <c r="BB238">
        <f t="shared" si="122"/>
        <v>1.0296334839039218</v>
      </c>
    </row>
    <row r="239" spans="4:54" x14ac:dyDescent="0.55000000000000004">
      <c r="D239">
        <f t="shared" si="119"/>
        <v>3435</v>
      </c>
      <c r="E239">
        <f t="shared" si="114"/>
        <v>57.25</v>
      </c>
      <c r="F239">
        <v>6190</v>
      </c>
      <c r="H239">
        <f t="shared" si="135"/>
        <v>1547.5</v>
      </c>
      <c r="J239">
        <f t="shared" si="136"/>
        <v>127.89256198347107</v>
      </c>
      <c r="K239">
        <f t="shared" si="137"/>
        <v>516.51428432847956</v>
      </c>
      <c r="L239">
        <f>VLOOKUP(V239, Sheet2!E$6:F$261,2,TRUE)</f>
        <v>503.65</v>
      </c>
      <c r="M239">
        <f>VLOOKUP(L239,Sheet3!A$52:B$77,2,TRUE)</f>
        <v>1</v>
      </c>
      <c r="N239">
        <f t="shared" si="138"/>
        <v>2.1142843284795845</v>
      </c>
      <c r="O239">
        <f t="shared" si="139"/>
        <v>1.7142843284796072</v>
      </c>
      <c r="P239">
        <v>0</v>
      </c>
      <c r="Q239">
        <f t="shared" si="112"/>
        <v>2.4</v>
      </c>
      <c r="R239">
        <f t="shared" si="123"/>
        <v>5423.0507276529024</v>
      </c>
      <c r="S239">
        <f t="shared" si="115"/>
        <v>2.2000000000000002</v>
      </c>
      <c r="T239">
        <f t="shared" si="120"/>
        <v>691.31343799369063</v>
      </c>
      <c r="V239">
        <f t="shared" si="140"/>
        <v>6114.3641656465934</v>
      </c>
      <c r="W239">
        <f t="shared" si="141"/>
        <v>75.635834353406608</v>
      </c>
      <c r="X239">
        <f t="shared" si="121"/>
        <v>1.5627238502769962</v>
      </c>
      <c r="Y239">
        <f>VLOOKUP(K239,Sheet2!$A$6:$B$262,2,TRUE)</f>
        <v>308.25</v>
      </c>
      <c r="Z239">
        <f t="shared" si="142"/>
        <v>5.0696637478572469E-3</v>
      </c>
      <c r="AA239">
        <f t="shared" si="143"/>
        <v>516.51935399222737</v>
      </c>
      <c r="AD239">
        <f t="shared" si="124"/>
        <v>517.54391781238348</v>
      </c>
      <c r="AE239">
        <f>VLOOKUP(AU238,Sheet2!$E$6:$F$261,2,TRUE)</f>
        <v>503.65</v>
      </c>
      <c r="AF239">
        <f>VLOOKUP(AE239,Sheet3!A$52:B$77,2,TRUE)</f>
        <v>1</v>
      </c>
      <c r="AG239">
        <f t="shared" si="125"/>
        <v>1.1439178123835063</v>
      </c>
      <c r="AH239">
        <f t="shared" si="126"/>
        <v>1</v>
      </c>
      <c r="AI239">
        <f t="shared" si="134"/>
        <v>4500</v>
      </c>
      <c r="AJ239">
        <f t="shared" si="113"/>
        <v>1.7</v>
      </c>
      <c r="AK239">
        <f t="shared" si="116"/>
        <v>1528.7219253078097</v>
      </c>
      <c r="AM239">
        <f t="shared" si="127"/>
        <v>-3.9560821876165164</v>
      </c>
      <c r="AN239">
        <f t="shared" si="128"/>
        <v>0</v>
      </c>
      <c r="AP239">
        <f t="shared" si="117"/>
        <v>1.55</v>
      </c>
      <c r="AQ239">
        <f>VLOOKUP(AE239,Sheet3!$K$52:$L$77,2,TRUE)</f>
        <v>1</v>
      </c>
      <c r="AR239">
        <f t="shared" si="118"/>
        <v>0</v>
      </c>
      <c r="AU239">
        <f t="shared" si="129"/>
        <v>6028.7219253078092</v>
      </c>
      <c r="AV239">
        <f t="shared" si="130"/>
        <v>161.27807469219078</v>
      </c>
      <c r="AW239">
        <f t="shared" si="131"/>
        <v>3.3321916258717108</v>
      </c>
      <c r="AX239">
        <f>VLOOKUP(AD239,Sheet2!$A$6:$B$262,2,TRUE)</f>
        <v>314.75</v>
      </c>
      <c r="AY239">
        <f t="shared" si="132"/>
        <v>1.0586788326836254E-2</v>
      </c>
      <c r="AZ239">
        <f t="shared" si="133"/>
        <v>517.55450460071029</v>
      </c>
      <c r="BB239">
        <f t="shared" si="122"/>
        <v>1.0351506084829225</v>
      </c>
    </row>
    <row r="240" spans="4:54" x14ac:dyDescent="0.55000000000000004">
      <c r="D240">
        <f t="shared" si="119"/>
        <v>3450</v>
      </c>
      <c r="E240">
        <f t="shared" si="114"/>
        <v>57.5</v>
      </c>
      <c r="F240">
        <v>6230</v>
      </c>
      <c r="H240">
        <f t="shared" si="135"/>
        <v>1557.5</v>
      </c>
      <c r="J240">
        <f t="shared" si="136"/>
        <v>128.71900826446281</v>
      </c>
      <c r="K240">
        <f t="shared" si="137"/>
        <v>516.51935399222737</v>
      </c>
      <c r="L240">
        <f>VLOOKUP(V240, Sheet2!E$6:F$261,2,TRUE)</f>
        <v>503.65</v>
      </c>
      <c r="M240">
        <f>VLOOKUP(L240,Sheet3!A$52:B$77,2,TRUE)</f>
        <v>1</v>
      </c>
      <c r="N240">
        <f t="shared" si="138"/>
        <v>2.1193539922273885</v>
      </c>
      <c r="O240">
        <f t="shared" si="139"/>
        <v>1.7193539922274113</v>
      </c>
      <c r="P240">
        <v>0</v>
      </c>
      <c r="Q240">
        <f t="shared" si="112"/>
        <v>2.4</v>
      </c>
      <c r="R240">
        <f t="shared" si="123"/>
        <v>5442.56762815001</v>
      </c>
      <c r="S240">
        <f t="shared" si="115"/>
        <v>2.2000000000000002</v>
      </c>
      <c r="T240">
        <f t="shared" si="120"/>
        <v>694.3823424442254</v>
      </c>
      <c r="V240">
        <f t="shared" si="140"/>
        <v>6136.9499705942353</v>
      </c>
      <c r="W240">
        <f t="shared" si="141"/>
        <v>93.05002940576469</v>
      </c>
      <c r="X240">
        <f t="shared" si="121"/>
        <v>1.9225212687141464</v>
      </c>
      <c r="Y240">
        <f>VLOOKUP(K240,Sheet2!$A$6:$B$262,2,TRUE)</f>
        <v>308.25</v>
      </c>
      <c r="Z240">
        <f t="shared" si="142"/>
        <v>6.2368897606298341E-3</v>
      </c>
      <c r="AA240">
        <f t="shared" si="143"/>
        <v>516.52559088198802</v>
      </c>
      <c r="AD240">
        <f t="shared" si="124"/>
        <v>517.55450460071029</v>
      </c>
      <c r="AE240">
        <f>VLOOKUP(AU239,Sheet2!$E$6:$F$261,2,TRUE)</f>
        <v>503.65</v>
      </c>
      <c r="AF240">
        <f>VLOOKUP(AE240,Sheet3!A$52:B$77,2,TRUE)</f>
        <v>1</v>
      </c>
      <c r="AG240">
        <f t="shared" si="125"/>
        <v>1.154504600710311</v>
      </c>
      <c r="AH240">
        <f t="shared" si="126"/>
        <v>1</v>
      </c>
      <c r="AI240">
        <f t="shared" si="134"/>
        <v>4500</v>
      </c>
      <c r="AJ240">
        <f t="shared" si="113"/>
        <v>1.7</v>
      </c>
      <c r="AK240">
        <f t="shared" si="116"/>
        <v>1549.9930910524624</v>
      </c>
      <c r="AM240">
        <f t="shared" si="127"/>
        <v>-3.9454953992897117</v>
      </c>
      <c r="AN240">
        <f t="shared" si="128"/>
        <v>0</v>
      </c>
      <c r="AP240">
        <f t="shared" si="117"/>
        <v>1.55</v>
      </c>
      <c r="AQ240">
        <f>VLOOKUP(AE240,Sheet3!$K$52:$L$77,2,TRUE)</f>
        <v>1</v>
      </c>
      <c r="AR240">
        <f t="shared" si="118"/>
        <v>0</v>
      </c>
      <c r="AU240">
        <f t="shared" si="129"/>
        <v>6049.9930910524627</v>
      </c>
      <c r="AV240">
        <f t="shared" si="130"/>
        <v>180.00690894753734</v>
      </c>
      <c r="AW240">
        <f t="shared" si="131"/>
        <v>3.7191510113127548</v>
      </c>
      <c r="AX240">
        <f>VLOOKUP(AD240,Sheet2!$A$6:$B$262,2,TRUE)</f>
        <v>314.75</v>
      </c>
      <c r="AY240">
        <f t="shared" si="132"/>
        <v>1.1816206549047673E-2</v>
      </c>
      <c r="AZ240">
        <f t="shared" si="133"/>
        <v>517.56632080725933</v>
      </c>
      <c r="BB240">
        <f t="shared" si="122"/>
        <v>1.0407299252713074</v>
      </c>
    </row>
    <row r="241" spans="4:54" x14ac:dyDescent="0.55000000000000004">
      <c r="D241">
        <f t="shared" si="119"/>
        <v>3465</v>
      </c>
      <c r="E241">
        <f t="shared" si="114"/>
        <v>57.75</v>
      </c>
      <c r="F241">
        <v>6250</v>
      </c>
      <c r="H241">
        <f t="shared" si="135"/>
        <v>1562.5</v>
      </c>
      <c r="J241">
        <f t="shared" si="136"/>
        <v>129.13223140495867</v>
      </c>
      <c r="K241">
        <f t="shared" si="137"/>
        <v>516.52559088198802</v>
      </c>
      <c r="L241">
        <f>VLOOKUP(V241, Sheet2!E$6:F$261,2,TRUE)</f>
        <v>503.65</v>
      </c>
      <c r="M241">
        <f>VLOOKUP(L241,Sheet3!A$52:B$77,2,TRUE)</f>
        <v>1</v>
      </c>
      <c r="N241">
        <f t="shared" si="138"/>
        <v>2.125590881988046</v>
      </c>
      <c r="O241">
        <f t="shared" si="139"/>
        <v>1.7255908819880688</v>
      </c>
      <c r="P241">
        <v>0</v>
      </c>
      <c r="Q241">
        <f t="shared" si="112"/>
        <v>2.4</v>
      </c>
      <c r="R241">
        <f t="shared" si="123"/>
        <v>5466.6100879270734</v>
      </c>
      <c r="S241">
        <f t="shared" si="115"/>
        <v>2.2000000000000002</v>
      </c>
      <c r="T241">
        <f t="shared" si="120"/>
        <v>698.16403418093819</v>
      </c>
      <c r="V241">
        <f t="shared" si="140"/>
        <v>6164.7741221080114</v>
      </c>
      <c r="W241">
        <f t="shared" si="141"/>
        <v>85.225877891988603</v>
      </c>
      <c r="X241">
        <f t="shared" si="121"/>
        <v>1.760865245702244</v>
      </c>
      <c r="Y241">
        <f>VLOOKUP(K241,Sheet2!$A$6:$B$262,2,TRUE)</f>
        <v>308.25</v>
      </c>
      <c r="Z241">
        <f t="shared" si="142"/>
        <v>5.7124582180121458E-3</v>
      </c>
      <c r="AA241">
        <f t="shared" si="143"/>
        <v>516.53130334020602</v>
      </c>
      <c r="AD241">
        <f t="shared" si="124"/>
        <v>517.56632080725933</v>
      </c>
      <c r="AE241">
        <f>VLOOKUP(AU240,Sheet2!$E$6:$F$261,2,TRUE)</f>
        <v>503.65</v>
      </c>
      <c r="AF241">
        <f>VLOOKUP(AE241,Sheet3!A$52:B$77,2,TRUE)</f>
        <v>1</v>
      </c>
      <c r="AG241">
        <f t="shared" si="125"/>
        <v>1.1663208072593534</v>
      </c>
      <c r="AH241">
        <f t="shared" si="126"/>
        <v>1</v>
      </c>
      <c r="AI241">
        <f t="shared" si="134"/>
        <v>4500</v>
      </c>
      <c r="AJ241">
        <f t="shared" si="113"/>
        <v>1.7</v>
      </c>
      <c r="AK241">
        <f t="shared" si="116"/>
        <v>1573.8498455672536</v>
      </c>
      <c r="AM241">
        <f t="shared" si="127"/>
        <v>-3.9336791927406694</v>
      </c>
      <c r="AN241">
        <f t="shared" si="128"/>
        <v>0</v>
      </c>
      <c r="AP241">
        <f t="shared" si="117"/>
        <v>1.55</v>
      </c>
      <c r="AQ241">
        <f>VLOOKUP(AE241,Sheet3!$K$52:$L$77,2,TRUE)</f>
        <v>1</v>
      </c>
      <c r="AR241">
        <f t="shared" si="118"/>
        <v>0</v>
      </c>
      <c r="AU241">
        <f t="shared" si="129"/>
        <v>6073.8498455672534</v>
      </c>
      <c r="AV241">
        <f t="shared" si="130"/>
        <v>176.1501544327466</v>
      </c>
      <c r="AW241">
        <f t="shared" si="131"/>
        <v>3.6394660006765829</v>
      </c>
      <c r="AX241">
        <f>VLOOKUP(AD241,Sheet2!$A$6:$B$262,2,TRUE)</f>
        <v>314.75</v>
      </c>
      <c r="AY241">
        <f t="shared" si="132"/>
        <v>1.1563037333364839E-2</v>
      </c>
      <c r="AZ241">
        <f t="shared" si="133"/>
        <v>517.57788384459275</v>
      </c>
      <c r="BB241">
        <f t="shared" si="122"/>
        <v>1.0465805043867249</v>
      </c>
    </row>
    <row r="242" spans="4:54" x14ac:dyDescent="0.55000000000000004">
      <c r="D242">
        <f t="shared" si="119"/>
        <v>3480</v>
      </c>
      <c r="E242">
        <f t="shared" si="114"/>
        <v>58</v>
      </c>
      <c r="F242">
        <v>6230</v>
      </c>
      <c r="H242">
        <f t="shared" si="135"/>
        <v>1557.5</v>
      </c>
      <c r="J242">
        <f t="shared" si="136"/>
        <v>128.71900826446281</v>
      </c>
      <c r="K242">
        <f t="shared" si="137"/>
        <v>516.53130334020602</v>
      </c>
      <c r="L242">
        <f>VLOOKUP(V242, Sheet2!E$6:F$261,2,TRUE)</f>
        <v>503.65</v>
      </c>
      <c r="M242">
        <f>VLOOKUP(L242,Sheet3!A$52:B$77,2,TRUE)</f>
        <v>1</v>
      </c>
      <c r="N242">
        <f t="shared" si="138"/>
        <v>2.1313033402060455</v>
      </c>
      <c r="O242">
        <f t="shared" si="139"/>
        <v>1.7313033402060682</v>
      </c>
      <c r="P242">
        <v>0</v>
      </c>
      <c r="Q242">
        <f t="shared" si="112"/>
        <v>2.4</v>
      </c>
      <c r="R242">
        <f t="shared" si="123"/>
        <v>5488.6618996257312</v>
      </c>
      <c r="S242">
        <f t="shared" si="115"/>
        <v>2.2000000000000002</v>
      </c>
      <c r="T242">
        <f t="shared" si="120"/>
        <v>701.6337428426001</v>
      </c>
      <c r="V242">
        <f t="shared" si="140"/>
        <v>6190.2956424683316</v>
      </c>
      <c r="W242">
        <f t="shared" si="141"/>
        <v>39.704357531668393</v>
      </c>
      <c r="X242">
        <f t="shared" si="121"/>
        <v>0.82033796553033866</v>
      </c>
      <c r="Y242">
        <f>VLOOKUP(K242,Sheet2!$A$6:$B$262,2,TRUE)</f>
        <v>308.25</v>
      </c>
      <c r="Z242">
        <f t="shared" si="142"/>
        <v>2.6612748273490304E-3</v>
      </c>
      <c r="AA242">
        <f t="shared" si="143"/>
        <v>516.53396461503337</v>
      </c>
      <c r="AD242">
        <f t="shared" si="124"/>
        <v>517.57788384459275</v>
      </c>
      <c r="AE242">
        <f>VLOOKUP(AU241,Sheet2!$E$6:$F$261,2,TRUE)</f>
        <v>503.65</v>
      </c>
      <c r="AF242">
        <f>VLOOKUP(AE242,Sheet3!A$52:B$77,2,TRUE)</f>
        <v>1</v>
      </c>
      <c r="AG242">
        <f t="shared" si="125"/>
        <v>1.1778838445927704</v>
      </c>
      <c r="AH242">
        <f t="shared" si="126"/>
        <v>1</v>
      </c>
      <c r="AI242">
        <f t="shared" si="134"/>
        <v>4500</v>
      </c>
      <c r="AJ242">
        <f t="shared" si="113"/>
        <v>1.7</v>
      </c>
      <c r="AK242">
        <f t="shared" si="116"/>
        <v>1597.3127499615546</v>
      </c>
      <c r="AM242">
        <f t="shared" si="127"/>
        <v>-3.9221161554072523</v>
      </c>
      <c r="AN242">
        <f t="shared" si="128"/>
        <v>0</v>
      </c>
      <c r="AP242">
        <f t="shared" si="117"/>
        <v>1.55</v>
      </c>
      <c r="AQ242">
        <f>VLOOKUP(AE242,Sheet3!$K$52:$L$77,2,TRUE)</f>
        <v>1</v>
      </c>
      <c r="AR242">
        <f t="shared" si="118"/>
        <v>0</v>
      </c>
      <c r="AU242">
        <f t="shared" si="129"/>
        <v>6097.3127499615548</v>
      </c>
      <c r="AV242">
        <f t="shared" si="130"/>
        <v>132.6872500384452</v>
      </c>
      <c r="AW242">
        <f t="shared" si="131"/>
        <v>2.741472108232339</v>
      </c>
      <c r="AX242">
        <f>VLOOKUP(AD242,Sheet2!$A$6:$B$262,2,TRUE)</f>
        <v>314.75</v>
      </c>
      <c r="AY242">
        <f t="shared" si="132"/>
        <v>8.7099987553052871E-3</v>
      </c>
      <c r="AZ242">
        <f t="shared" si="133"/>
        <v>517.58659384334806</v>
      </c>
      <c r="BB242">
        <f t="shared" si="122"/>
        <v>1.0526292283146859</v>
      </c>
    </row>
    <row r="243" spans="4:54" x14ac:dyDescent="0.55000000000000004">
      <c r="D243">
        <f t="shared" si="119"/>
        <v>3495</v>
      </c>
      <c r="E243">
        <f t="shared" si="114"/>
        <v>58.25</v>
      </c>
      <c r="F243">
        <v>6050</v>
      </c>
      <c r="H243">
        <f t="shared" si="135"/>
        <v>1512.5</v>
      </c>
      <c r="J243">
        <f t="shared" si="136"/>
        <v>125</v>
      </c>
      <c r="K243">
        <f t="shared" si="137"/>
        <v>516.53396461503337</v>
      </c>
      <c r="L243">
        <f>VLOOKUP(V243, Sheet2!E$6:F$261,2,TRUE)</f>
        <v>503.65</v>
      </c>
      <c r="M243">
        <f>VLOOKUP(L243,Sheet3!A$52:B$77,2,TRUE)</f>
        <v>1</v>
      </c>
      <c r="N243">
        <f t="shared" si="138"/>
        <v>2.133964615033392</v>
      </c>
      <c r="O243">
        <f t="shared" si="139"/>
        <v>1.7339646150334147</v>
      </c>
      <c r="P243">
        <v>0</v>
      </c>
      <c r="Q243">
        <f t="shared" si="112"/>
        <v>2.4</v>
      </c>
      <c r="R243">
        <f t="shared" si="123"/>
        <v>5498.9453231099051</v>
      </c>
      <c r="S243">
        <f t="shared" si="115"/>
        <v>2.2000000000000002</v>
      </c>
      <c r="T243">
        <f t="shared" si="120"/>
        <v>703.25213999027903</v>
      </c>
      <c r="V243">
        <f t="shared" si="140"/>
        <v>6202.197463100184</v>
      </c>
      <c r="W243">
        <f t="shared" si="141"/>
        <v>-152.197463100184</v>
      </c>
      <c r="X243">
        <f t="shared" si="121"/>
        <v>-3.1445756838880992</v>
      </c>
      <c r="Y243">
        <f>VLOOKUP(K243,Sheet2!$A$6:$B$262,2,TRUE)</f>
        <v>308.25</v>
      </c>
      <c r="Z243">
        <f t="shared" si="142"/>
        <v>-1.020138096962887E-2</v>
      </c>
      <c r="AA243">
        <f t="shared" si="143"/>
        <v>516.52376323406372</v>
      </c>
      <c r="AD243">
        <f t="shared" si="124"/>
        <v>517.58659384334806</v>
      </c>
      <c r="AE243">
        <f>VLOOKUP(AU242,Sheet2!$E$6:$F$261,2,TRUE)</f>
        <v>503.65</v>
      </c>
      <c r="AF243">
        <f>VLOOKUP(AE243,Sheet3!A$52:B$77,2,TRUE)</f>
        <v>1</v>
      </c>
      <c r="AG243">
        <f t="shared" si="125"/>
        <v>1.1865938433480778</v>
      </c>
      <c r="AH243">
        <f t="shared" si="126"/>
        <v>1</v>
      </c>
      <c r="AI243">
        <f t="shared" si="134"/>
        <v>4500</v>
      </c>
      <c r="AJ243">
        <f t="shared" si="113"/>
        <v>1.7</v>
      </c>
      <c r="AK243">
        <f t="shared" si="116"/>
        <v>1615.0627345040477</v>
      </c>
      <c r="AM243">
        <f t="shared" si="127"/>
        <v>-3.9134061566519449</v>
      </c>
      <c r="AN243">
        <f t="shared" si="128"/>
        <v>0</v>
      </c>
      <c r="AP243">
        <f t="shared" si="117"/>
        <v>1.55</v>
      </c>
      <c r="AQ243">
        <f>VLOOKUP(AE243,Sheet3!$K$52:$L$77,2,TRUE)</f>
        <v>1</v>
      </c>
      <c r="AR243">
        <f t="shared" si="118"/>
        <v>0</v>
      </c>
      <c r="AU243">
        <f t="shared" si="129"/>
        <v>6115.0627345040475</v>
      </c>
      <c r="AV243">
        <f t="shared" si="130"/>
        <v>-65.062734504047512</v>
      </c>
      <c r="AW243">
        <f t="shared" si="131"/>
        <v>-1.3442713740505685</v>
      </c>
      <c r="AX243">
        <f>VLOOKUP(AD243,Sheet2!$A$6:$B$262,2,TRUE)</f>
        <v>314.75</v>
      </c>
      <c r="AY243">
        <f t="shared" si="132"/>
        <v>-4.2709177888818695E-3</v>
      </c>
      <c r="AZ243">
        <f t="shared" si="133"/>
        <v>517.5823229255592</v>
      </c>
      <c r="BB243">
        <f t="shared" si="122"/>
        <v>1.0585596914954749</v>
      </c>
    </row>
    <row r="244" spans="4:54" x14ac:dyDescent="0.55000000000000004">
      <c r="D244">
        <f t="shared" si="119"/>
        <v>3510</v>
      </c>
      <c r="E244">
        <f t="shared" si="114"/>
        <v>58.5</v>
      </c>
      <c r="F244">
        <v>5880</v>
      </c>
      <c r="H244">
        <f t="shared" si="135"/>
        <v>1470</v>
      </c>
      <c r="J244">
        <f t="shared" si="136"/>
        <v>121.48760330578513</v>
      </c>
      <c r="K244">
        <f t="shared" si="137"/>
        <v>516.52376323406372</v>
      </c>
      <c r="L244">
        <f>VLOOKUP(V244, Sheet2!E$6:F$261,2,TRUE)</f>
        <v>503.65</v>
      </c>
      <c r="M244">
        <f>VLOOKUP(L244,Sheet3!A$52:B$77,2,TRUE)</f>
        <v>1</v>
      </c>
      <c r="N244">
        <f t="shared" si="138"/>
        <v>2.1237632340637447</v>
      </c>
      <c r="O244">
        <f t="shared" si="139"/>
        <v>1.7237632340637674</v>
      </c>
      <c r="P244">
        <v>0</v>
      </c>
      <c r="Q244">
        <f t="shared" si="112"/>
        <v>2.4</v>
      </c>
      <c r="R244">
        <f t="shared" si="123"/>
        <v>5459.5610663771458</v>
      </c>
      <c r="S244">
        <f t="shared" si="115"/>
        <v>2.2000000000000002</v>
      </c>
      <c r="T244">
        <f t="shared" si="120"/>
        <v>697.05514434902761</v>
      </c>
      <c r="V244">
        <f t="shared" si="140"/>
        <v>6156.6162107261734</v>
      </c>
      <c r="W244">
        <f t="shared" si="141"/>
        <v>-276.61621072617345</v>
      </c>
      <c r="X244">
        <f t="shared" si="121"/>
        <v>-5.7152109654168068</v>
      </c>
      <c r="Y244">
        <f>VLOOKUP(K244,Sheet2!$A$6:$B$262,2,TRUE)</f>
        <v>308.25</v>
      </c>
      <c r="Z244">
        <f t="shared" si="142"/>
        <v>-1.8540830382536275E-2</v>
      </c>
      <c r="AA244">
        <f t="shared" si="143"/>
        <v>516.50522240368116</v>
      </c>
      <c r="AD244">
        <f t="shared" si="124"/>
        <v>517.5823229255592</v>
      </c>
      <c r="AE244">
        <f>VLOOKUP(AU243,Sheet2!$E$6:$F$261,2,TRUE)</f>
        <v>503.65</v>
      </c>
      <c r="AF244">
        <f>VLOOKUP(AE244,Sheet3!A$52:B$77,2,TRUE)</f>
        <v>1</v>
      </c>
      <c r="AG244">
        <f t="shared" si="125"/>
        <v>1.1823229255592196</v>
      </c>
      <c r="AH244">
        <f t="shared" si="126"/>
        <v>1</v>
      </c>
      <c r="AI244">
        <f t="shared" si="134"/>
        <v>4500</v>
      </c>
      <c r="AJ244">
        <f t="shared" si="113"/>
        <v>1.7</v>
      </c>
      <c r="AK244">
        <f t="shared" si="116"/>
        <v>1606.3509208812884</v>
      </c>
      <c r="AM244">
        <f t="shared" si="127"/>
        <v>-3.9176770744408032</v>
      </c>
      <c r="AN244">
        <f t="shared" si="128"/>
        <v>0</v>
      </c>
      <c r="AP244">
        <f t="shared" si="117"/>
        <v>1.55</v>
      </c>
      <c r="AQ244">
        <f>VLOOKUP(AE244,Sheet3!$K$52:$L$77,2,TRUE)</f>
        <v>1</v>
      </c>
      <c r="AR244">
        <f t="shared" si="118"/>
        <v>0</v>
      </c>
      <c r="AU244">
        <f t="shared" si="129"/>
        <v>6106.3509208812884</v>
      </c>
      <c r="AV244">
        <f t="shared" si="130"/>
        <v>-226.3509208812884</v>
      </c>
      <c r="AW244">
        <f t="shared" si="131"/>
        <v>-4.6766719190348844</v>
      </c>
      <c r="AX244">
        <f>VLOOKUP(AD244,Sheet2!$A$6:$B$262,2,TRUE)</f>
        <v>314.75</v>
      </c>
      <c r="AY244">
        <f t="shared" si="132"/>
        <v>-1.4858369877791532E-2</v>
      </c>
      <c r="AZ244">
        <f t="shared" si="133"/>
        <v>517.56746455568145</v>
      </c>
      <c r="BB244">
        <f t="shared" si="122"/>
        <v>1.0622421520002945</v>
      </c>
    </row>
    <row r="245" spans="4:54" x14ac:dyDescent="0.55000000000000004">
      <c r="D245">
        <f t="shared" si="119"/>
        <v>3525</v>
      </c>
      <c r="E245">
        <f t="shared" si="114"/>
        <v>58.75</v>
      </c>
      <c r="F245">
        <v>5780</v>
      </c>
      <c r="H245">
        <f t="shared" si="135"/>
        <v>1445</v>
      </c>
      <c r="J245">
        <f t="shared" si="136"/>
        <v>119.42148760330579</v>
      </c>
      <c r="K245">
        <f t="shared" si="137"/>
        <v>516.50522240368116</v>
      </c>
      <c r="L245">
        <f>VLOOKUP(V245, Sheet2!E$6:F$261,2,TRUE)</f>
        <v>503.65</v>
      </c>
      <c r="M245">
        <f>VLOOKUP(L245,Sheet3!A$52:B$77,2,TRUE)</f>
        <v>1</v>
      </c>
      <c r="N245">
        <f t="shared" si="138"/>
        <v>2.1052224036811822</v>
      </c>
      <c r="O245">
        <f t="shared" si="139"/>
        <v>1.7052224036812049</v>
      </c>
      <c r="P245">
        <v>0</v>
      </c>
      <c r="Q245">
        <f t="shared" si="112"/>
        <v>2.4</v>
      </c>
      <c r="R245">
        <f t="shared" si="123"/>
        <v>5388.2229266433787</v>
      </c>
      <c r="S245">
        <f t="shared" si="115"/>
        <v>2.2000000000000002</v>
      </c>
      <c r="T245">
        <f t="shared" si="120"/>
        <v>685.83913241891753</v>
      </c>
      <c r="V245">
        <f t="shared" si="140"/>
        <v>6074.0620590622966</v>
      </c>
      <c r="W245">
        <f t="shared" si="141"/>
        <v>-294.06205906229661</v>
      </c>
      <c r="X245">
        <f t="shared" si="121"/>
        <v>-6.0756623773201781</v>
      </c>
      <c r="Y245">
        <f>VLOOKUP(K245,Sheet2!$A$6:$B$262,2,TRUE)</f>
        <v>308.25</v>
      </c>
      <c r="Z245">
        <f t="shared" si="142"/>
        <v>-1.9710178028613717E-2</v>
      </c>
      <c r="AA245">
        <f t="shared" si="143"/>
        <v>516.48551222565254</v>
      </c>
      <c r="AD245">
        <f t="shared" si="124"/>
        <v>517.56746455568145</v>
      </c>
      <c r="AE245">
        <f>VLOOKUP(AU244,Sheet2!$E$6:$F$261,2,TRUE)</f>
        <v>503.65</v>
      </c>
      <c r="AF245">
        <f>VLOOKUP(AE245,Sheet3!A$52:B$77,2,TRUE)</f>
        <v>1</v>
      </c>
      <c r="AG245">
        <f t="shared" si="125"/>
        <v>1.1674645556814767</v>
      </c>
      <c r="AH245">
        <f t="shared" si="126"/>
        <v>1</v>
      </c>
      <c r="AI245">
        <f t="shared" si="134"/>
        <v>4500</v>
      </c>
      <c r="AJ245">
        <f t="shared" si="113"/>
        <v>1.7</v>
      </c>
      <c r="AK245">
        <f t="shared" si="116"/>
        <v>1576.1654985678515</v>
      </c>
      <c r="AM245">
        <f t="shared" si="127"/>
        <v>-3.9325354443185461</v>
      </c>
      <c r="AN245">
        <f t="shared" si="128"/>
        <v>0</v>
      </c>
      <c r="AP245">
        <f t="shared" si="117"/>
        <v>1.55</v>
      </c>
      <c r="AQ245">
        <f>VLOOKUP(AE245,Sheet3!$K$52:$L$77,2,TRUE)</f>
        <v>1</v>
      </c>
      <c r="AR245">
        <f t="shared" si="118"/>
        <v>0</v>
      </c>
      <c r="AU245">
        <f t="shared" si="129"/>
        <v>6076.1654985678515</v>
      </c>
      <c r="AV245">
        <f t="shared" si="130"/>
        <v>-296.1654985678515</v>
      </c>
      <c r="AW245">
        <f t="shared" si="131"/>
        <v>-6.1191218712366009</v>
      </c>
      <c r="AX245">
        <f>VLOOKUP(AD245,Sheet2!$A$6:$B$262,2,TRUE)</f>
        <v>314.75</v>
      </c>
      <c r="AY245">
        <f t="shared" si="132"/>
        <v>-1.9441213252538843E-2</v>
      </c>
      <c r="AZ245">
        <f t="shared" si="133"/>
        <v>517.54802334242891</v>
      </c>
      <c r="BB245">
        <f t="shared" si="122"/>
        <v>1.0625111167763635</v>
      </c>
    </row>
    <row r="246" spans="4:54" x14ac:dyDescent="0.55000000000000004">
      <c r="D246">
        <f t="shared" si="119"/>
        <v>3540</v>
      </c>
      <c r="E246">
        <f t="shared" si="114"/>
        <v>59</v>
      </c>
      <c r="F246">
        <v>5820</v>
      </c>
      <c r="H246">
        <f t="shared" si="135"/>
        <v>1455</v>
      </c>
      <c r="J246">
        <f t="shared" si="136"/>
        <v>120.24793388429752</v>
      </c>
      <c r="K246">
        <f t="shared" si="137"/>
        <v>516.48551222565254</v>
      </c>
      <c r="L246">
        <f>VLOOKUP(V246, Sheet2!E$6:F$261,2,TRUE)</f>
        <v>503.2</v>
      </c>
      <c r="M246">
        <f>VLOOKUP(L246,Sheet3!A$52:B$77,2,TRUE)</f>
        <v>1</v>
      </c>
      <c r="N246">
        <f t="shared" si="138"/>
        <v>2.0855122256525647</v>
      </c>
      <c r="O246">
        <f t="shared" si="139"/>
        <v>1.6855122256525874</v>
      </c>
      <c r="P246">
        <v>0</v>
      </c>
      <c r="Q246">
        <f t="shared" si="112"/>
        <v>2.2999999999999998</v>
      </c>
      <c r="R246">
        <f t="shared" si="123"/>
        <v>5091.3656157934392</v>
      </c>
      <c r="S246">
        <f t="shared" si="115"/>
        <v>2.1</v>
      </c>
      <c r="T246">
        <f t="shared" si="120"/>
        <v>643.3468677603081</v>
      </c>
      <c r="V246">
        <f t="shared" si="140"/>
        <v>5734.712483553747</v>
      </c>
      <c r="W246">
        <f t="shared" si="141"/>
        <v>85.287516446252994</v>
      </c>
      <c r="X246">
        <f t="shared" si="121"/>
        <v>1.7621387695506816</v>
      </c>
      <c r="Y246">
        <f>VLOOKUP(K246,Sheet2!$A$6:$B$262,2,TRUE)</f>
        <v>307.60000000000002</v>
      </c>
      <c r="Z246">
        <f t="shared" si="142"/>
        <v>5.728669601920291E-3</v>
      </c>
      <c r="AA246">
        <f t="shared" si="143"/>
        <v>516.49124089525446</v>
      </c>
      <c r="AD246">
        <f t="shared" si="124"/>
        <v>517.54802334242891</v>
      </c>
      <c r="AE246">
        <f>VLOOKUP(AU245,Sheet2!$E$6:$F$261,2,TRUE)</f>
        <v>503.65</v>
      </c>
      <c r="AF246">
        <f>VLOOKUP(AE246,Sheet3!A$52:B$77,2,TRUE)</f>
        <v>1</v>
      </c>
      <c r="AG246">
        <f t="shared" si="125"/>
        <v>1.1480233424289281</v>
      </c>
      <c r="AH246">
        <f t="shared" si="126"/>
        <v>1</v>
      </c>
      <c r="AI246">
        <f t="shared" si="134"/>
        <v>4500</v>
      </c>
      <c r="AJ246">
        <f t="shared" si="113"/>
        <v>1.7</v>
      </c>
      <c r="AK246">
        <f t="shared" si="116"/>
        <v>1536.959197743827</v>
      </c>
      <c r="AM246">
        <f t="shared" si="127"/>
        <v>-3.9519766575710946</v>
      </c>
      <c r="AN246">
        <f t="shared" si="128"/>
        <v>0</v>
      </c>
      <c r="AP246">
        <f t="shared" si="117"/>
        <v>1.55</v>
      </c>
      <c r="AQ246">
        <f>VLOOKUP(AE246,Sheet3!$K$52:$L$77,2,TRUE)</f>
        <v>1</v>
      </c>
      <c r="AR246">
        <f t="shared" si="118"/>
        <v>0</v>
      </c>
      <c r="AU246">
        <f t="shared" si="129"/>
        <v>6036.9591977438267</v>
      </c>
      <c r="AV246">
        <f t="shared" si="130"/>
        <v>-216.95919774382673</v>
      </c>
      <c r="AW246">
        <f t="shared" si="131"/>
        <v>-4.482628052558403</v>
      </c>
      <c r="AX246">
        <f>VLOOKUP(AD246,Sheet2!$A$6:$B$262,2,TRUE)</f>
        <v>314.75</v>
      </c>
      <c r="AY246">
        <f t="shared" si="132"/>
        <v>-1.4241868316309461E-2</v>
      </c>
      <c r="AZ246">
        <f t="shared" si="133"/>
        <v>517.53378147411263</v>
      </c>
      <c r="BB246">
        <f t="shared" si="122"/>
        <v>1.0425405788581656</v>
      </c>
    </row>
    <row r="247" spans="4:54" x14ac:dyDescent="0.55000000000000004">
      <c r="D247">
        <f t="shared" si="119"/>
        <v>3555</v>
      </c>
      <c r="E247">
        <f t="shared" si="114"/>
        <v>59.25</v>
      </c>
      <c r="F247">
        <v>6010</v>
      </c>
      <c r="H247">
        <f t="shared" si="135"/>
        <v>1502.5</v>
      </c>
      <c r="J247">
        <f t="shared" si="136"/>
        <v>124.17355371900827</v>
      </c>
      <c r="K247">
        <f t="shared" si="137"/>
        <v>516.49124089525446</v>
      </c>
      <c r="L247">
        <f>VLOOKUP(V247, Sheet2!E$6:F$261,2,TRUE)</f>
        <v>503.2</v>
      </c>
      <c r="M247">
        <f>VLOOKUP(L247,Sheet3!A$52:B$77,2,TRUE)</f>
        <v>1</v>
      </c>
      <c r="N247">
        <f t="shared" si="138"/>
        <v>2.0912408952544865</v>
      </c>
      <c r="O247">
        <f t="shared" si="139"/>
        <v>1.6912408952545093</v>
      </c>
      <c r="P247">
        <v>0</v>
      </c>
      <c r="Q247">
        <f t="shared" si="112"/>
        <v>2.2999999999999998</v>
      </c>
      <c r="R247">
        <f t="shared" si="123"/>
        <v>5112.3581360264698</v>
      </c>
      <c r="S247">
        <f t="shared" si="115"/>
        <v>2.1</v>
      </c>
      <c r="T247">
        <f t="shared" si="120"/>
        <v>646.62953582210196</v>
      </c>
      <c r="V247">
        <f t="shared" si="140"/>
        <v>5758.9876718485721</v>
      </c>
      <c r="W247">
        <f t="shared" si="141"/>
        <v>251.01232815142794</v>
      </c>
      <c r="X247">
        <f t="shared" si="121"/>
        <v>5.1862051270956178</v>
      </c>
      <c r="Y247">
        <f>VLOOKUP(K247,Sheet2!$A$6:$B$262,2,TRUE)</f>
        <v>307.60000000000002</v>
      </c>
      <c r="Z247">
        <f t="shared" si="142"/>
        <v>1.6860224730479899E-2</v>
      </c>
      <c r="AA247">
        <f t="shared" si="143"/>
        <v>516.50810111998499</v>
      </c>
      <c r="AD247">
        <f t="shared" si="124"/>
        <v>517.53378147411263</v>
      </c>
      <c r="AE247">
        <f>VLOOKUP(AU246,Sheet2!$E$6:$F$261,2,TRUE)</f>
        <v>503.65</v>
      </c>
      <c r="AF247">
        <f>VLOOKUP(AE247,Sheet3!A$52:B$77,2,TRUE)</f>
        <v>1</v>
      </c>
      <c r="AG247">
        <f t="shared" si="125"/>
        <v>1.1337814741126522</v>
      </c>
      <c r="AH247">
        <f t="shared" si="126"/>
        <v>1</v>
      </c>
      <c r="AI247">
        <f t="shared" si="134"/>
        <v>4500</v>
      </c>
      <c r="AJ247">
        <f t="shared" si="113"/>
        <v>1.7</v>
      </c>
      <c r="AK247">
        <f t="shared" si="116"/>
        <v>1508.4478315009135</v>
      </c>
      <c r="AM247">
        <f t="shared" si="127"/>
        <v>-3.9662185258873706</v>
      </c>
      <c r="AN247">
        <f t="shared" si="128"/>
        <v>0</v>
      </c>
      <c r="AP247">
        <f t="shared" si="117"/>
        <v>1.55</v>
      </c>
      <c r="AQ247">
        <f>VLOOKUP(AE247,Sheet3!$K$52:$L$77,2,TRUE)</f>
        <v>1</v>
      </c>
      <c r="AR247">
        <f t="shared" si="118"/>
        <v>0</v>
      </c>
      <c r="AU247">
        <f t="shared" si="129"/>
        <v>6008.4478315009137</v>
      </c>
      <c r="AV247">
        <f t="shared" si="130"/>
        <v>1.5521684990862923</v>
      </c>
      <c r="AW247">
        <f t="shared" si="131"/>
        <v>3.2069597088559755E-2</v>
      </c>
      <c r="AX247">
        <f>VLOOKUP(AD247,Sheet2!$A$6:$B$262,2,TRUE)</f>
        <v>314.75</v>
      </c>
      <c r="AY247">
        <f t="shared" si="132"/>
        <v>1.0188910909788643E-4</v>
      </c>
      <c r="AZ247">
        <f t="shared" si="133"/>
        <v>517.53388336322178</v>
      </c>
      <c r="BB247">
        <f t="shared" si="122"/>
        <v>1.0257822432367902</v>
      </c>
    </row>
    <row r="248" spans="4:54" x14ac:dyDescent="0.55000000000000004">
      <c r="D248">
        <f t="shared" si="119"/>
        <v>3570</v>
      </c>
      <c r="E248">
        <f t="shared" si="114"/>
        <v>59.5</v>
      </c>
      <c r="F248">
        <v>6250</v>
      </c>
      <c r="H248">
        <f t="shared" si="135"/>
        <v>1562.5</v>
      </c>
      <c r="J248">
        <f t="shared" si="136"/>
        <v>129.13223140495867</v>
      </c>
      <c r="K248">
        <f t="shared" si="137"/>
        <v>516.50810111998499</v>
      </c>
      <c r="L248">
        <f>VLOOKUP(V248, Sheet2!E$6:F$261,2,TRUE)</f>
        <v>503.65</v>
      </c>
      <c r="M248">
        <f>VLOOKUP(L248,Sheet3!A$52:B$77,2,TRUE)</f>
        <v>1</v>
      </c>
      <c r="N248">
        <f t="shared" si="138"/>
        <v>2.1081011199850082</v>
      </c>
      <c r="O248">
        <f t="shared" si="139"/>
        <v>1.7081011199850309</v>
      </c>
      <c r="P248">
        <v>0</v>
      </c>
      <c r="Q248">
        <f t="shared" si="112"/>
        <v>2.4</v>
      </c>
      <c r="R248">
        <f t="shared" si="123"/>
        <v>5399.278623069491</v>
      </c>
      <c r="S248">
        <f t="shared" si="115"/>
        <v>2.2000000000000002</v>
      </c>
      <c r="T248">
        <f t="shared" si="120"/>
        <v>687.57659139559507</v>
      </c>
      <c r="V248">
        <f t="shared" si="140"/>
        <v>6086.8552144650857</v>
      </c>
      <c r="W248">
        <f t="shared" si="141"/>
        <v>163.14478553491426</v>
      </c>
      <c r="X248">
        <f t="shared" si="121"/>
        <v>3.3707600317131043</v>
      </c>
      <c r="Y248">
        <f>VLOOKUP(K248,Sheet2!$A$6:$B$262,2,TRUE)</f>
        <v>308.25</v>
      </c>
      <c r="Z248">
        <f t="shared" si="142"/>
        <v>1.0935150143432618E-2</v>
      </c>
      <c r="AA248">
        <f t="shared" si="143"/>
        <v>516.51903627012837</v>
      </c>
      <c r="AD248">
        <f t="shared" si="124"/>
        <v>517.53388336322178</v>
      </c>
      <c r="AE248">
        <f>VLOOKUP(AU247,Sheet2!$E$6:$F$261,2,TRUE)</f>
        <v>503.65</v>
      </c>
      <c r="AF248">
        <f>VLOOKUP(AE248,Sheet3!A$52:B$77,2,TRUE)</f>
        <v>1</v>
      </c>
      <c r="AG248">
        <f t="shared" si="125"/>
        <v>1.1338833632217984</v>
      </c>
      <c r="AH248">
        <f t="shared" si="126"/>
        <v>1</v>
      </c>
      <c r="AI248">
        <f t="shared" si="134"/>
        <v>4500</v>
      </c>
      <c r="AJ248">
        <f t="shared" si="113"/>
        <v>1.7</v>
      </c>
      <c r="AK248">
        <f t="shared" si="116"/>
        <v>1508.6511747317766</v>
      </c>
      <c r="AM248">
        <f t="shared" si="127"/>
        <v>-3.9661166367782243</v>
      </c>
      <c r="AN248">
        <f t="shared" si="128"/>
        <v>0</v>
      </c>
      <c r="AP248">
        <f t="shared" si="117"/>
        <v>1.55</v>
      </c>
      <c r="AQ248">
        <f>VLOOKUP(AE248,Sheet3!$K$52:$L$77,2,TRUE)</f>
        <v>1</v>
      </c>
      <c r="AR248">
        <f t="shared" si="118"/>
        <v>0</v>
      </c>
      <c r="AU248">
        <f t="shared" si="129"/>
        <v>6008.6511747317763</v>
      </c>
      <c r="AV248">
        <f t="shared" si="130"/>
        <v>241.34882526822366</v>
      </c>
      <c r="AW248">
        <f t="shared" si="131"/>
        <v>4.986545976616191</v>
      </c>
      <c r="AX248">
        <f>VLOOKUP(AD248,Sheet2!$A$6:$B$262,2,TRUE)</f>
        <v>314.75</v>
      </c>
      <c r="AY248">
        <f t="shared" si="132"/>
        <v>1.5842878400686867E-2</v>
      </c>
      <c r="AZ248">
        <f t="shared" si="133"/>
        <v>517.54972624162247</v>
      </c>
      <c r="BB248">
        <f t="shared" si="122"/>
        <v>1.0306899714940982</v>
      </c>
    </row>
    <row r="249" spans="4:54" x14ac:dyDescent="0.55000000000000004">
      <c r="D249">
        <f t="shared" si="119"/>
        <v>3585</v>
      </c>
      <c r="E249">
        <f t="shared" si="114"/>
        <v>59.75</v>
      </c>
      <c r="F249">
        <v>6480</v>
      </c>
      <c r="H249">
        <f t="shared" si="135"/>
        <v>1620</v>
      </c>
      <c r="J249">
        <f t="shared" si="136"/>
        <v>133.88429752066116</v>
      </c>
      <c r="K249">
        <f t="shared" si="137"/>
        <v>516.51903627012837</v>
      </c>
      <c r="L249">
        <f>VLOOKUP(V249, Sheet2!E$6:F$261,2,TRUE)</f>
        <v>503.65</v>
      </c>
      <c r="M249">
        <f>VLOOKUP(L249,Sheet3!A$52:B$77,2,TRUE)</f>
        <v>1</v>
      </c>
      <c r="N249">
        <f t="shared" si="138"/>
        <v>2.1190362701283902</v>
      </c>
      <c r="O249">
        <f t="shared" si="139"/>
        <v>1.719036270128413</v>
      </c>
      <c r="P249">
        <v>0</v>
      </c>
      <c r="Q249">
        <f t="shared" si="112"/>
        <v>2.4</v>
      </c>
      <c r="R249">
        <f t="shared" si="123"/>
        <v>5441.3437935241045</v>
      </c>
      <c r="S249">
        <f t="shared" si="115"/>
        <v>2.2000000000000002</v>
      </c>
      <c r="T249">
        <f t="shared" si="120"/>
        <v>694.18987734643986</v>
      </c>
      <c r="V249">
        <f t="shared" si="140"/>
        <v>6135.5336708705445</v>
      </c>
      <c r="W249">
        <f t="shared" si="141"/>
        <v>344.46632912945552</v>
      </c>
      <c r="X249">
        <f t="shared" si="121"/>
        <v>7.1170729158978414</v>
      </c>
      <c r="Y249">
        <f>VLOOKUP(K249,Sheet2!$A$6:$B$262,2,TRUE)</f>
        <v>308.25</v>
      </c>
      <c r="Z249">
        <f t="shared" si="142"/>
        <v>2.3088638818808894E-2</v>
      </c>
      <c r="AA249">
        <f t="shared" si="143"/>
        <v>516.54212490894713</v>
      </c>
      <c r="AD249">
        <f t="shared" si="124"/>
        <v>517.54972624162247</v>
      </c>
      <c r="AE249">
        <f>VLOOKUP(AU248,Sheet2!$E$6:$F$261,2,TRUE)</f>
        <v>503.65</v>
      </c>
      <c r="AF249">
        <f>VLOOKUP(AE249,Sheet3!A$52:B$77,2,TRUE)</f>
        <v>1</v>
      </c>
      <c r="AG249">
        <f t="shared" si="125"/>
        <v>1.1497262416224885</v>
      </c>
      <c r="AH249">
        <f t="shared" si="126"/>
        <v>1</v>
      </c>
      <c r="AI249">
        <f t="shared" si="134"/>
        <v>4500</v>
      </c>
      <c r="AJ249">
        <f t="shared" si="113"/>
        <v>1.7</v>
      </c>
      <c r="AK249">
        <f t="shared" si="116"/>
        <v>1540.3801955812007</v>
      </c>
      <c r="AM249">
        <f t="shared" si="127"/>
        <v>-3.9502737583775343</v>
      </c>
      <c r="AN249">
        <f t="shared" si="128"/>
        <v>0</v>
      </c>
      <c r="AP249">
        <f t="shared" si="117"/>
        <v>1.55</v>
      </c>
      <c r="AQ249">
        <f>VLOOKUP(AE249,Sheet3!$K$52:$L$77,2,TRUE)</f>
        <v>1</v>
      </c>
      <c r="AR249">
        <f t="shared" si="118"/>
        <v>0</v>
      </c>
      <c r="AU249">
        <f t="shared" si="129"/>
        <v>6040.3801955812005</v>
      </c>
      <c r="AV249">
        <f t="shared" si="130"/>
        <v>439.6198044187995</v>
      </c>
      <c r="AW249">
        <f t="shared" si="131"/>
        <v>9.0830538103057759</v>
      </c>
      <c r="AX249">
        <f>VLOOKUP(AD249,Sheet2!$A$6:$B$262,2,TRUE)</f>
        <v>314.75</v>
      </c>
      <c r="AY249">
        <f t="shared" si="132"/>
        <v>2.8857994631630742E-2</v>
      </c>
      <c r="AZ249">
        <f t="shared" si="133"/>
        <v>517.57858423625407</v>
      </c>
      <c r="BB249">
        <f t="shared" si="122"/>
        <v>1.0364593273069431</v>
      </c>
    </row>
    <row r="250" spans="4:54" x14ac:dyDescent="0.55000000000000004">
      <c r="D250">
        <f t="shared" si="119"/>
        <v>3600</v>
      </c>
      <c r="E250">
        <f t="shared" si="114"/>
        <v>60</v>
      </c>
      <c r="F250">
        <v>6640</v>
      </c>
      <c r="H250">
        <f t="shared" si="135"/>
        <v>1660</v>
      </c>
      <c r="J250">
        <f t="shared" si="136"/>
        <v>137.19008264462809</v>
      </c>
      <c r="K250">
        <f t="shared" si="137"/>
        <v>516.54212490894713</v>
      </c>
      <c r="L250">
        <f>VLOOKUP(V250, Sheet2!E$6:F$261,2,TRUE)</f>
        <v>503.65</v>
      </c>
      <c r="M250">
        <f>VLOOKUP(L250,Sheet3!A$52:B$77,2,TRUE)</f>
        <v>1</v>
      </c>
      <c r="N250">
        <f t="shared" si="138"/>
        <v>2.142124908947153</v>
      </c>
      <c r="O250">
        <f t="shared" si="139"/>
        <v>1.7421249089471758</v>
      </c>
      <c r="P250">
        <v>0</v>
      </c>
      <c r="Q250">
        <f t="shared" si="112"/>
        <v>2.4</v>
      </c>
      <c r="R250">
        <f t="shared" si="123"/>
        <v>5530.5174596167599</v>
      </c>
      <c r="S250">
        <f t="shared" si="115"/>
        <v>2.2000000000000002</v>
      </c>
      <c r="T250">
        <f t="shared" si="120"/>
        <v>708.22238909408998</v>
      </c>
      <c r="V250">
        <f t="shared" si="140"/>
        <v>6238.7398487108494</v>
      </c>
      <c r="W250">
        <f t="shared" si="141"/>
        <v>401.2601512891506</v>
      </c>
      <c r="X250">
        <f t="shared" si="121"/>
        <v>8.2904989935774918</v>
      </c>
      <c r="Y250">
        <f>VLOOKUP(K250,Sheet2!$A$6:$B$262,2,TRUE)</f>
        <v>308.25</v>
      </c>
      <c r="Z250">
        <f t="shared" si="142"/>
        <v>2.6895373863998352E-2</v>
      </c>
      <c r="AA250">
        <f t="shared" si="143"/>
        <v>516.56902028281115</v>
      </c>
      <c r="AD250">
        <f t="shared" si="124"/>
        <v>517.57858423625407</v>
      </c>
      <c r="AE250">
        <f>VLOOKUP(AU249,Sheet2!$E$6:$F$261,2,TRUE)</f>
        <v>503.65</v>
      </c>
      <c r="AF250">
        <f>VLOOKUP(AE250,Sheet3!A$52:B$77,2,TRUE)</f>
        <v>1</v>
      </c>
      <c r="AG250">
        <f t="shared" si="125"/>
        <v>1.1785842362540961</v>
      </c>
      <c r="AH250">
        <f t="shared" si="126"/>
        <v>1</v>
      </c>
      <c r="AI250">
        <f t="shared" si="134"/>
        <v>4500</v>
      </c>
      <c r="AJ250">
        <f t="shared" si="113"/>
        <v>1.7</v>
      </c>
      <c r="AK250">
        <f t="shared" si="116"/>
        <v>1598.7376495717861</v>
      </c>
      <c r="AM250">
        <f t="shared" si="127"/>
        <v>-3.9214157637459266</v>
      </c>
      <c r="AN250">
        <f t="shared" si="128"/>
        <v>0</v>
      </c>
      <c r="AP250">
        <f t="shared" si="117"/>
        <v>1.55</v>
      </c>
      <c r="AQ250">
        <f>VLOOKUP(AE250,Sheet3!$K$52:$L$77,2,TRUE)</f>
        <v>1</v>
      </c>
      <c r="AR250">
        <f t="shared" si="118"/>
        <v>0</v>
      </c>
      <c r="AU250">
        <f t="shared" si="129"/>
        <v>6098.7376495717863</v>
      </c>
      <c r="AV250">
        <f t="shared" si="130"/>
        <v>541.26235042821372</v>
      </c>
      <c r="AW250">
        <f t="shared" si="131"/>
        <v>11.183106413806069</v>
      </c>
      <c r="AX250">
        <f>VLOOKUP(AD250,Sheet2!$A$6:$B$262,2,TRUE)</f>
        <v>314.75</v>
      </c>
      <c r="AY250">
        <f t="shared" si="132"/>
        <v>3.5530123634014518E-2</v>
      </c>
      <c r="AZ250">
        <f t="shared" si="133"/>
        <v>517.61411435988805</v>
      </c>
      <c r="BB250">
        <f t="shared" si="122"/>
        <v>1.0450940770768966</v>
      </c>
    </row>
    <row r="251" spans="4:54" x14ac:dyDescent="0.55000000000000004">
      <c r="D251">
        <f t="shared" si="119"/>
        <v>3615</v>
      </c>
      <c r="E251">
        <f t="shared" si="114"/>
        <v>60.25</v>
      </c>
      <c r="F251">
        <v>6740</v>
      </c>
      <c r="H251">
        <f t="shared" si="135"/>
        <v>1685</v>
      </c>
      <c r="J251">
        <f t="shared" si="136"/>
        <v>139.25619834710744</v>
      </c>
      <c r="K251">
        <f t="shared" si="137"/>
        <v>516.56902028281115</v>
      </c>
      <c r="L251">
        <f>VLOOKUP(V251, Sheet2!E$6:F$261,2,TRUE)</f>
        <v>503.65</v>
      </c>
      <c r="M251">
        <f>VLOOKUP(L251,Sheet3!A$52:B$77,2,TRUE)</f>
        <v>1</v>
      </c>
      <c r="N251">
        <f t="shared" si="138"/>
        <v>2.1690202828111751</v>
      </c>
      <c r="O251">
        <f t="shared" si="139"/>
        <v>1.7690202828111978</v>
      </c>
      <c r="P251">
        <v>0</v>
      </c>
      <c r="Q251">
        <f t="shared" si="112"/>
        <v>2.4</v>
      </c>
      <c r="R251">
        <f t="shared" si="123"/>
        <v>5635.0010404169243</v>
      </c>
      <c r="S251">
        <f t="shared" si="115"/>
        <v>2.2000000000000002</v>
      </c>
      <c r="T251">
        <f t="shared" si="120"/>
        <v>724.68610623258201</v>
      </c>
      <c r="V251">
        <f t="shared" si="140"/>
        <v>6359.6871466495068</v>
      </c>
      <c r="W251">
        <f t="shared" si="141"/>
        <v>380.31285335049324</v>
      </c>
      <c r="X251">
        <f t="shared" si="121"/>
        <v>7.8577035816217613</v>
      </c>
      <c r="Y251">
        <f>VLOOKUP(K251,Sheet2!$A$6:$B$262,2,TRUE)</f>
        <v>308.25</v>
      </c>
      <c r="Z251">
        <f t="shared" si="142"/>
        <v>2.5491333598124125E-2</v>
      </c>
      <c r="AA251">
        <f t="shared" si="143"/>
        <v>516.59451161640925</v>
      </c>
      <c r="AD251">
        <f t="shared" si="124"/>
        <v>517.61411435988805</v>
      </c>
      <c r="AE251">
        <f>VLOOKUP(AU250,Sheet2!$E$6:$F$261,2,TRUE)</f>
        <v>503.65</v>
      </c>
      <c r="AF251">
        <f>VLOOKUP(AE251,Sheet3!A$52:B$77,2,TRUE)</f>
        <v>1</v>
      </c>
      <c r="AG251">
        <f t="shared" si="125"/>
        <v>1.2141143598880717</v>
      </c>
      <c r="AH251">
        <f t="shared" si="126"/>
        <v>1</v>
      </c>
      <c r="AI251">
        <f t="shared" si="134"/>
        <v>4500</v>
      </c>
      <c r="AJ251">
        <f t="shared" si="113"/>
        <v>1.8</v>
      </c>
      <c r="AK251">
        <f t="shared" si="116"/>
        <v>1769.9020724898191</v>
      </c>
      <c r="AM251">
        <f t="shared" si="127"/>
        <v>-3.885885640111951</v>
      </c>
      <c r="AN251">
        <f t="shared" si="128"/>
        <v>0</v>
      </c>
      <c r="AP251">
        <f t="shared" si="117"/>
        <v>1.55</v>
      </c>
      <c r="AQ251">
        <f>VLOOKUP(AE251,Sheet3!$K$52:$L$77,2,TRUE)</f>
        <v>1</v>
      </c>
      <c r="AR251">
        <f t="shared" si="118"/>
        <v>0</v>
      </c>
      <c r="AU251">
        <f t="shared" si="129"/>
        <v>6269.9020724898191</v>
      </c>
      <c r="AV251">
        <f t="shared" si="130"/>
        <v>470.09792751018085</v>
      </c>
      <c r="AW251">
        <f t="shared" si="131"/>
        <v>9.7127670973177871</v>
      </c>
      <c r="AX251">
        <f>VLOOKUP(AD251,Sheet2!$A$6:$B$262,2,TRUE)</f>
        <v>315.39999999999998</v>
      </c>
      <c r="AY251">
        <f t="shared" si="132"/>
        <v>3.0795076402402626E-2</v>
      </c>
      <c r="AZ251">
        <f t="shared" si="133"/>
        <v>517.6449094362905</v>
      </c>
      <c r="BB251">
        <f t="shared" si="122"/>
        <v>1.0503978198812547</v>
      </c>
    </row>
    <row r="252" spans="4:54" x14ac:dyDescent="0.55000000000000004">
      <c r="D252">
        <f t="shared" si="119"/>
        <v>3630</v>
      </c>
      <c r="E252">
        <f t="shared" si="114"/>
        <v>60.5</v>
      </c>
      <c r="F252">
        <v>6820</v>
      </c>
      <c r="H252">
        <f t="shared" si="135"/>
        <v>1705</v>
      </c>
      <c r="J252">
        <f t="shared" si="136"/>
        <v>140.90909090909091</v>
      </c>
      <c r="K252">
        <f t="shared" si="137"/>
        <v>516.59451161640925</v>
      </c>
      <c r="L252">
        <f>VLOOKUP(V252, Sheet2!E$6:F$261,2,TRUE)</f>
        <v>503.65</v>
      </c>
      <c r="M252">
        <f>VLOOKUP(L252,Sheet3!A$52:B$77,2,TRUE)</f>
        <v>1</v>
      </c>
      <c r="N252">
        <f t="shared" si="138"/>
        <v>2.1945116164092724</v>
      </c>
      <c r="O252">
        <f t="shared" si="139"/>
        <v>1.7945116164092951</v>
      </c>
      <c r="P252">
        <v>0</v>
      </c>
      <c r="Q252">
        <f t="shared" si="112"/>
        <v>2.4</v>
      </c>
      <c r="R252">
        <f t="shared" si="123"/>
        <v>5734.6300604495254</v>
      </c>
      <c r="S252">
        <f t="shared" si="115"/>
        <v>2.2000000000000002</v>
      </c>
      <c r="T252">
        <f t="shared" si="120"/>
        <v>740.40633760060746</v>
      </c>
      <c r="V252">
        <f t="shared" si="140"/>
        <v>6475.0363980501334</v>
      </c>
      <c r="W252">
        <f t="shared" si="141"/>
        <v>344.96360194986664</v>
      </c>
      <c r="X252">
        <f t="shared" si="121"/>
        <v>7.1273471477245183</v>
      </c>
      <c r="Y252">
        <f>VLOOKUP(K252,Sheet2!$A$6:$B$262,2,TRUE)</f>
        <v>308.25</v>
      </c>
      <c r="Z252">
        <f t="shared" si="142"/>
        <v>2.3121969660095762E-2</v>
      </c>
      <c r="AA252">
        <f t="shared" si="143"/>
        <v>516.61763358606936</v>
      </c>
      <c r="AD252">
        <f t="shared" si="124"/>
        <v>517.6449094362905</v>
      </c>
      <c r="AE252">
        <f>VLOOKUP(AU251,Sheet2!$E$6:$F$261,2,TRUE)</f>
        <v>503.65</v>
      </c>
      <c r="AF252">
        <f>VLOOKUP(AE252,Sheet3!A$52:B$77,2,TRUE)</f>
        <v>1</v>
      </c>
      <c r="AG252">
        <f t="shared" si="125"/>
        <v>1.2449094362905271</v>
      </c>
      <c r="AH252">
        <f t="shared" si="126"/>
        <v>1</v>
      </c>
      <c r="AI252">
        <f t="shared" si="134"/>
        <v>4500</v>
      </c>
      <c r="AJ252">
        <f t="shared" si="113"/>
        <v>1.8</v>
      </c>
      <c r="AK252">
        <f t="shared" si="116"/>
        <v>1837.6655864804061</v>
      </c>
      <c r="AM252">
        <f t="shared" si="127"/>
        <v>-3.8550905637094957</v>
      </c>
      <c r="AN252">
        <f t="shared" si="128"/>
        <v>0</v>
      </c>
      <c r="AP252">
        <f t="shared" si="117"/>
        <v>1.55</v>
      </c>
      <c r="AQ252">
        <f>VLOOKUP(AE252,Sheet3!$K$52:$L$77,2,TRUE)</f>
        <v>1</v>
      </c>
      <c r="AR252">
        <f t="shared" si="118"/>
        <v>0</v>
      </c>
      <c r="AU252">
        <f t="shared" si="129"/>
        <v>6337.6655864804061</v>
      </c>
      <c r="AV252">
        <f t="shared" si="130"/>
        <v>482.33441351959391</v>
      </c>
      <c r="AW252">
        <f t="shared" si="131"/>
        <v>9.9655870561899569</v>
      </c>
      <c r="AX252">
        <f>VLOOKUP(AD252,Sheet2!$A$6:$B$262,2,TRUE)</f>
        <v>315.39999999999998</v>
      </c>
      <c r="AY252">
        <f t="shared" si="132"/>
        <v>3.1596661560526179E-2</v>
      </c>
      <c r="AZ252">
        <f t="shared" si="133"/>
        <v>517.67650609785107</v>
      </c>
      <c r="BB252">
        <f t="shared" si="122"/>
        <v>1.0588725117817148</v>
      </c>
    </row>
    <row r="253" spans="4:54" x14ac:dyDescent="0.55000000000000004">
      <c r="D253">
        <f t="shared" si="119"/>
        <v>3645</v>
      </c>
      <c r="E253">
        <f t="shared" si="114"/>
        <v>60.75</v>
      </c>
      <c r="F253">
        <v>6930</v>
      </c>
      <c r="H253">
        <f t="shared" si="135"/>
        <v>1732.5</v>
      </c>
      <c r="J253">
        <f t="shared" si="136"/>
        <v>143.18181818181819</v>
      </c>
      <c r="K253">
        <f t="shared" si="137"/>
        <v>516.61763358606936</v>
      </c>
      <c r="L253">
        <f>VLOOKUP(V253, Sheet2!E$6:F$261,2,TRUE)</f>
        <v>503.65</v>
      </c>
      <c r="M253">
        <f>VLOOKUP(L253,Sheet3!A$52:B$77,2,TRUE)</f>
        <v>1</v>
      </c>
      <c r="N253">
        <f t="shared" si="138"/>
        <v>2.2176335860693825</v>
      </c>
      <c r="O253">
        <f t="shared" si="139"/>
        <v>1.8176335860694053</v>
      </c>
      <c r="P253">
        <v>0</v>
      </c>
      <c r="Q253">
        <f t="shared" si="112"/>
        <v>2.4</v>
      </c>
      <c r="R253">
        <f t="shared" si="123"/>
        <v>5825.500801617055</v>
      </c>
      <c r="S253">
        <f t="shared" si="115"/>
        <v>2.2000000000000002</v>
      </c>
      <c r="T253">
        <f t="shared" si="120"/>
        <v>754.76234465942503</v>
      </c>
      <c r="V253">
        <f t="shared" si="140"/>
        <v>6580.2631462764803</v>
      </c>
      <c r="W253">
        <f t="shared" si="141"/>
        <v>349.73685372351974</v>
      </c>
      <c r="X253">
        <f t="shared" si="121"/>
        <v>7.2259680521388372</v>
      </c>
      <c r="Y253">
        <f>VLOOKUP(K253,Sheet2!$A$6:$B$262,2,TRUE)</f>
        <v>308.89999999999998</v>
      </c>
      <c r="Z253">
        <f t="shared" si="142"/>
        <v>2.3392580291805885E-2</v>
      </c>
      <c r="AA253">
        <f t="shared" si="143"/>
        <v>516.64102616636114</v>
      </c>
      <c r="AD253">
        <f t="shared" si="124"/>
        <v>517.67650609785107</v>
      </c>
      <c r="AE253">
        <f>VLOOKUP(AU252,Sheet2!$E$6:$F$261,2,TRUE)</f>
        <v>503.65</v>
      </c>
      <c r="AF253">
        <f>VLOOKUP(AE253,Sheet3!A$52:B$77,2,TRUE)</f>
        <v>1</v>
      </c>
      <c r="AG253">
        <f t="shared" si="125"/>
        <v>1.2765060978510974</v>
      </c>
      <c r="AH253">
        <f t="shared" si="126"/>
        <v>1</v>
      </c>
      <c r="AI253">
        <f t="shared" si="134"/>
        <v>4500</v>
      </c>
      <c r="AJ253">
        <f t="shared" si="113"/>
        <v>1.8</v>
      </c>
      <c r="AK253">
        <f t="shared" si="116"/>
        <v>1908.0694794654314</v>
      </c>
      <c r="AM253">
        <f t="shared" si="127"/>
        <v>-3.8234939021489254</v>
      </c>
      <c r="AN253">
        <f t="shared" si="128"/>
        <v>0</v>
      </c>
      <c r="AP253">
        <f t="shared" si="117"/>
        <v>1.55</v>
      </c>
      <c r="AQ253">
        <f>VLOOKUP(AE253,Sheet3!$K$52:$L$77,2,TRUE)</f>
        <v>1</v>
      </c>
      <c r="AR253">
        <f t="shared" si="118"/>
        <v>0</v>
      </c>
      <c r="AU253">
        <f t="shared" si="129"/>
        <v>6408.0694794654319</v>
      </c>
      <c r="AV253">
        <f t="shared" si="130"/>
        <v>521.93052053456813</v>
      </c>
      <c r="AW253">
        <f t="shared" si="131"/>
        <v>10.783688440796862</v>
      </c>
      <c r="AX253">
        <f>VLOOKUP(AD253,Sheet2!$A$6:$B$262,2,TRUE)</f>
        <v>315.39999999999998</v>
      </c>
      <c r="AY253">
        <f t="shared" si="132"/>
        <v>3.4190515031061706E-2</v>
      </c>
      <c r="AZ253">
        <f t="shared" si="133"/>
        <v>517.71069661288209</v>
      </c>
      <c r="BB253">
        <f t="shared" si="122"/>
        <v>1.069670446520945</v>
      </c>
    </row>
    <row r="254" spans="4:54" x14ac:dyDescent="0.55000000000000004">
      <c r="D254">
        <f t="shared" si="119"/>
        <v>3660</v>
      </c>
      <c r="E254">
        <f t="shared" si="114"/>
        <v>61</v>
      </c>
      <c r="F254">
        <v>6990</v>
      </c>
      <c r="H254">
        <f t="shared" si="135"/>
        <v>1747.5</v>
      </c>
      <c r="J254">
        <f t="shared" si="136"/>
        <v>144.42148760330579</v>
      </c>
      <c r="K254">
        <f t="shared" si="137"/>
        <v>516.64102616636114</v>
      </c>
      <c r="L254">
        <f>VLOOKUP(V254, Sheet2!E$6:F$261,2,TRUE)</f>
        <v>503.65</v>
      </c>
      <c r="M254">
        <f>VLOOKUP(L254,Sheet3!A$52:B$77,2,TRUE)</f>
        <v>1</v>
      </c>
      <c r="N254">
        <f t="shared" si="138"/>
        <v>2.2410261663611664</v>
      </c>
      <c r="O254">
        <f t="shared" si="139"/>
        <v>1.8410261663611891</v>
      </c>
      <c r="P254">
        <v>0</v>
      </c>
      <c r="Q254">
        <f t="shared" si="112"/>
        <v>2.4</v>
      </c>
      <c r="R254">
        <f t="shared" si="123"/>
        <v>5917.9183915231097</v>
      </c>
      <c r="S254">
        <f t="shared" si="115"/>
        <v>2.2000000000000002</v>
      </c>
      <c r="T254">
        <f t="shared" si="120"/>
        <v>769.37958467749411</v>
      </c>
      <c r="V254">
        <f t="shared" si="140"/>
        <v>6687.2979762006034</v>
      </c>
      <c r="W254">
        <f t="shared" si="141"/>
        <v>302.70202379939656</v>
      </c>
      <c r="X254">
        <f t="shared" si="121"/>
        <v>6.2541740454420776</v>
      </c>
      <c r="Y254">
        <f>VLOOKUP(K254,Sheet2!$A$6:$B$262,2,TRUE)</f>
        <v>308.89999999999998</v>
      </c>
      <c r="Z254">
        <f t="shared" si="142"/>
        <v>2.0246597751512069E-2</v>
      </c>
      <c r="AA254">
        <f t="shared" si="143"/>
        <v>516.66127276411271</v>
      </c>
      <c r="AD254">
        <f t="shared" si="124"/>
        <v>517.71069661288209</v>
      </c>
      <c r="AE254">
        <f>VLOOKUP(AU253,Sheet2!$E$6:$F$261,2,TRUE)</f>
        <v>503.65</v>
      </c>
      <c r="AF254">
        <f>VLOOKUP(AE254,Sheet3!A$52:B$77,2,TRUE)</f>
        <v>1</v>
      </c>
      <c r="AG254">
        <f t="shared" si="125"/>
        <v>1.3106966128821114</v>
      </c>
      <c r="AH254">
        <f t="shared" si="126"/>
        <v>1</v>
      </c>
      <c r="AI254">
        <f t="shared" si="134"/>
        <v>4500</v>
      </c>
      <c r="AJ254">
        <f t="shared" si="113"/>
        <v>1.9</v>
      </c>
      <c r="AK254">
        <f t="shared" si="116"/>
        <v>2095.5315588284616</v>
      </c>
      <c r="AM254">
        <f t="shared" si="127"/>
        <v>-3.7893033871179114</v>
      </c>
      <c r="AN254">
        <f t="shared" si="128"/>
        <v>0</v>
      </c>
      <c r="AP254">
        <f t="shared" si="117"/>
        <v>1.55</v>
      </c>
      <c r="AQ254">
        <f>VLOOKUP(AE254,Sheet3!$K$52:$L$77,2,TRUE)</f>
        <v>1</v>
      </c>
      <c r="AR254">
        <f t="shared" si="118"/>
        <v>0</v>
      </c>
      <c r="AU254">
        <f t="shared" si="129"/>
        <v>6595.5315588284611</v>
      </c>
      <c r="AV254">
        <f t="shared" si="130"/>
        <v>394.46844117153887</v>
      </c>
      <c r="AW254">
        <f t="shared" si="131"/>
        <v>8.1501744043706381</v>
      </c>
      <c r="AX254">
        <f>VLOOKUP(AD254,Sheet2!$A$6:$B$262,2,TRUE)</f>
        <v>316.05</v>
      </c>
      <c r="AY254">
        <f t="shared" si="132"/>
        <v>2.578761083490156E-2</v>
      </c>
      <c r="AZ254">
        <f t="shared" si="133"/>
        <v>517.73648422371696</v>
      </c>
      <c r="BB254">
        <f t="shared" si="122"/>
        <v>1.0752114596042475</v>
      </c>
    </row>
    <row r="255" spans="4:54" x14ac:dyDescent="0.55000000000000004">
      <c r="D255">
        <f t="shared" si="119"/>
        <v>3675</v>
      </c>
      <c r="E255">
        <f t="shared" si="114"/>
        <v>61.25</v>
      </c>
      <c r="F255">
        <v>7050</v>
      </c>
      <c r="H255">
        <f t="shared" si="135"/>
        <v>1762.5</v>
      </c>
      <c r="J255">
        <f t="shared" si="136"/>
        <v>145.6611570247934</v>
      </c>
      <c r="K255">
        <f t="shared" si="137"/>
        <v>516.66127276411271</v>
      </c>
      <c r="L255">
        <f>VLOOKUP(V255, Sheet2!E$6:F$261,2,TRUE)</f>
        <v>503.65</v>
      </c>
      <c r="M255">
        <f>VLOOKUP(L255,Sheet3!A$52:B$77,2,TRUE)</f>
        <v>1</v>
      </c>
      <c r="N255">
        <f t="shared" si="138"/>
        <v>2.2612727641127321</v>
      </c>
      <c r="O255">
        <f t="shared" si="139"/>
        <v>1.8612727641127549</v>
      </c>
      <c r="P255">
        <v>0</v>
      </c>
      <c r="Q255">
        <f t="shared" si="112"/>
        <v>2.4</v>
      </c>
      <c r="R255">
        <f t="shared" si="123"/>
        <v>5998.297594224432</v>
      </c>
      <c r="S255">
        <f t="shared" si="115"/>
        <v>2.2000000000000002</v>
      </c>
      <c r="T255">
        <f t="shared" si="120"/>
        <v>782.1062385270302</v>
      </c>
      <c r="V255">
        <f t="shared" si="140"/>
        <v>6780.4038327514627</v>
      </c>
      <c r="W255">
        <f t="shared" si="141"/>
        <v>269.59616724853731</v>
      </c>
      <c r="X255">
        <f t="shared" si="121"/>
        <v>5.5701687448044899</v>
      </c>
      <c r="Y255">
        <f>VLOOKUP(K255,Sheet2!$A$6:$B$262,2,TRUE)</f>
        <v>308.89999999999998</v>
      </c>
      <c r="Z255">
        <f t="shared" si="142"/>
        <v>1.8032271753980221E-2</v>
      </c>
      <c r="AA255">
        <f t="shared" si="143"/>
        <v>516.67930503586672</v>
      </c>
      <c r="AD255">
        <f t="shared" si="124"/>
        <v>517.73648422371696</v>
      </c>
      <c r="AE255">
        <f>VLOOKUP(AU254,Sheet2!$E$6:$F$261,2,TRUE)</f>
        <v>503.65</v>
      </c>
      <c r="AF255">
        <f>VLOOKUP(AE255,Sheet3!A$52:B$77,2,TRUE)</f>
        <v>1</v>
      </c>
      <c r="AG255">
        <f t="shared" si="125"/>
        <v>1.3364842237169796</v>
      </c>
      <c r="AH255">
        <f t="shared" si="126"/>
        <v>1</v>
      </c>
      <c r="AI255">
        <f t="shared" si="134"/>
        <v>4500</v>
      </c>
      <c r="AJ255">
        <f t="shared" si="113"/>
        <v>1.9</v>
      </c>
      <c r="AK255">
        <f t="shared" si="116"/>
        <v>2157.6783052223204</v>
      </c>
      <c r="AM255">
        <f t="shared" si="127"/>
        <v>-3.7635157762830431</v>
      </c>
      <c r="AN255">
        <f t="shared" si="128"/>
        <v>0</v>
      </c>
      <c r="AP255">
        <f t="shared" si="117"/>
        <v>1.55</v>
      </c>
      <c r="AQ255">
        <f>VLOOKUP(AE255,Sheet3!$K$52:$L$77,2,TRUE)</f>
        <v>1</v>
      </c>
      <c r="AR255">
        <f t="shared" si="118"/>
        <v>0</v>
      </c>
      <c r="AU255">
        <f t="shared" si="129"/>
        <v>6657.67830522232</v>
      </c>
      <c r="AV255">
        <f t="shared" si="130"/>
        <v>392.32169477768002</v>
      </c>
      <c r="AW255">
        <f t="shared" si="131"/>
        <v>8.1058201400347105</v>
      </c>
      <c r="AX255">
        <f>VLOOKUP(AD255,Sheet2!$A$6:$B$262,2,TRUE)</f>
        <v>316.05</v>
      </c>
      <c r="AY255">
        <f t="shared" si="132"/>
        <v>2.5647271444501536E-2</v>
      </c>
      <c r="AZ255">
        <f t="shared" si="133"/>
        <v>517.7621314951615</v>
      </c>
      <c r="BB255">
        <f t="shared" si="122"/>
        <v>1.0828264592947789</v>
      </c>
    </row>
    <row r="256" spans="4:54" x14ac:dyDescent="0.55000000000000004">
      <c r="D256">
        <f t="shared" si="119"/>
        <v>3690</v>
      </c>
      <c r="E256">
        <f t="shared" si="114"/>
        <v>61.5</v>
      </c>
      <c r="F256">
        <v>7120</v>
      </c>
      <c r="H256">
        <f t="shared" si="135"/>
        <v>1780</v>
      </c>
      <c r="J256">
        <f t="shared" si="136"/>
        <v>147.10743801652893</v>
      </c>
      <c r="K256">
        <f t="shared" si="137"/>
        <v>516.67930503586672</v>
      </c>
      <c r="L256">
        <f>VLOOKUP(V256, Sheet2!E$6:F$261,2,TRUE)</f>
        <v>503.65</v>
      </c>
      <c r="M256">
        <f>VLOOKUP(L256,Sheet3!A$52:B$77,2,TRUE)</f>
        <v>1</v>
      </c>
      <c r="N256">
        <f t="shared" si="138"/>
        <v>2.2793050358667415</v>
      </c>
      <c r="O256">
        <f t="shared" si="139"/>
        <v>1.8793050358667642</v>
      </c>
      <c r="P256">
        <v>0</v>
      </c>
      <c r="Q256">
        <f t="shared" si="112"/>
        <v>2.4</v>
      </c>
      <c r="R256">
        <f t="shared" si="123"/>
        <v>6070.1895934724153</v>
      </c>
      <c r="S256">
        <f t="shared" si="115"/>
        <v>2.2000000000000002</v>
      </c>
      <c r="T256">
        <f t="shared" si="120"/>
        <v>793.49945494326528</v>
      </c>
      <c r="V256">
        <f t="shared" si="140"/>
        <v>6863.6890484156802</v>
      </c>
      <c r="W256">
        <f t="shared" si="141"/>
        <v>256.31095158431981</v>
      </c>
      <c r="X256">
        <f t="shared" si="121"/>
        <v>5.2956808178578472</v>
      </c>
      <c r="Y256">
        <f>VLOOKUP(K256,Sheet2!$A$6:$B$262,2,TRUE)</f>
        <v>308.89999999999998</v>
      </c>
      <c r="Z256">
        <f t="shared" si="142"/>
        <v>1.7143673738613946E-2</v>
      </c>
      <c r="AA256">
        <f t="shared" si="143"/>
        <v>516.69644870960531</v>
      </c>
      <c r="AD256">
        <f t="shared" si="124"/>
        <v>517.7621314951615</v>
      </c>
      <c r="AE256">
        <f>VLOOKUP(AU255,Sheet2!$E$6:$F$261,2,TRUE)</f>
        <v>503.65</v>
      </c>
      <c r="AF256">
        <f>VLOOKUP(AE256,Sheet3!A$52:B$77,2,TRUE)</f>
        <v>1</v>
      </c>
      <c r="AG256">
        <f t="shared" si="125"/>
        <v>1.3621314951615204</v>
      </c>
      <c r="AH256">
        <f t="shared" si="126"/>
        <v>1</v>
      </c>
      <c r="AI256">
        <f t="shared" si="134"/>
        <v>4500</v>
      </c>
      <c r="AJ256">
        <f t="shared" si="113"/>
        <v>1.9</v>
      </c>
      <c r="AK256">
        <f t="shared" si="116"/>
        <v>2220.0844361518871</v>
      </c>
      <c r="AM256">
        <f t="shared" si="127"/>
        <v>-3.7378685048385023</v>
      </c>
      <c r="AN256">
        <f t="shared" si="128"/>
        <v>0</v>
      </c>
      <c r="AP256">
        <f t="shared" si="117"/>
        <v>1.55</v>
      </c>
      <c r="AQ256">
        <f>VLOOKUP(AE256,Sheet3!$K$52:$L$77,2,TRUE)</f>
        <v>1</v>
      </c>
      <c r="AR256">
        <f t="shared" si="118"/>
        <v>0</v>
      </c>
      <c r="AU256">
        <f t="shared" si="129"/>
        <v>6720.0844361518866</v>
      </c>
      <c r="AV256">
        <f t="shared" si="130"/>
        <v>399.91556384811338</v>
      </c>
      <c r="AW256">
        <f t="shared" si="131"/>
        <v>8.2627182613246575</v>
      </c>
      <c r="AX256">
        <f>VLOOKUP(AD256,Sheet2!$A$6:$B$262,2,TRUE)</f>
        <v>316.05</v>
      </c>
      <c r="AY256">
        <f t="shared" si="132"/>
        <v>2.614370593679689E-2</v>
      </c>
      <c r="AZ256">
        <f t="shared" si="133"/>
        <v>517.78827520109826</v>
      </c>
      <c r="BB256">
        <f t="shared" si="122"/>
        <v>1.0918264914929523</v>
      </c>
    </row>
    <row r="257" spans="4:54" x14ac:dyDescent="0.55000000000000004">
      <c r="D257">
        <f t="shared" si="119"/>
        <v>3705</v>
      </c>
      <c r="E257">
        <f t="shared" si="114"/>
        <v>61.75</v>
      </c>
      <c r="F257">
        <v>7200</v>
      </c>
      <c r="H257">
        <f t="shared" si="135"/>
        <v>1800</v>
      </c>
      <c r="J257">
        <f t="shared" si="136"/>
        <v>148.7603305785124</v>
      </c>
      <c r="K257">
        <f t="shared" si="137"/>
        <v>516.69644870960531</v>
      </c>
      <c r="L257">
        <f>VLOOKUP(V257, Sheet2!E$6:F$261,2,TRUE)</f>
        <v>503.65</v>
      </c>
      <c r="M257">
        <f>VLOOKUP(L257,Sheet3!A$52:B$77,2,TRUE)</f>
        <v>1</v>
      </c>
      <c r="N257">
        <f t="shared" si="138"/>
        <v>2.296448709605329</v>
      </c>
      <c r="O257">
        <f t="shared" si="139"/>
        <v>1.8964487096053517</v>
      </c>
      <c r="P257">
        <v>0</v>
      </c>
      <c r="Q257">
        <f t="shared" si="112"/>
        <v>2.4</v>
      </c>
      <c r="R257">
        <f t="shared" si="123"/>
        <v>6138.8031297434127</v>
      </c>
      <c r="S257">
        <f t="shared" si="115"/>
        <v>2.2000000000000002</v>
      </c>
      <c r="T257">
        <f t="shared" si="120"/>
        <v>804.38204647575901</v>
      </c>
      <c r="V257">
        <f t="shared" si="140"/>
        <v>6943.1851762191718</v>
      </c>
      <c r="W257">
        <f t="shared" si="141"/>
        <v>256.81482378082819</v>
      </c>
      <c r="X257">
        <f t="shared" si="121"/>
        <v>5.3060914004303346</v>
      </c>
      <c r="Y257">
        <f>VLOOKUP(K257,Sheet2!$A$6:$B$262,2,TRUE)</f>
        <v>308.89999999999998</v>
      </c>
      <c r="Z257">
        <f t="shared" si="142"/>
        <v>1.7177375851182695E-2</v>
      </c>
      <c r="AA257">
        <f t="shared" si="143"/>
        <v>516.71362608545644</v>
      </c>
      <c r="AD257">
        <f t="shared" si="124"/>
        <v>517.78827520109826</v>
      </c>
      <c r="AE257">
        <f>VLOOKUP(AU256,Sheet2!$E$6:$F$261,2,TRUE)</f>
        <v>503.65</v>
      </c>
      <c r="AF257">
        <f>VLOOKUP(AE257,Sheet3!A$52:B$77,2,TRUE)</f>
        <v>1</v>
      </c>
      <c r="AG257">
        <f t="shared" si="125"/>
        <v>1.3882752010982813</v>
      </c>
      <c r="AH257">
        <f t="shared" si="126"/>
        <v>1</v>
      </c>
      <c r="AI257">
        <f t="shared" si="134"/>
        <v>4500</v>
      </c>
      <c r="AJ257">
        <f t="shared" si="113"/>
        <v>1.9</v>
      </c>
      <c r="AK257">
        <f t="shared" si="116"/>
        <v>2284.3060440315148</v>
      </c>
      <c r="AM257">
        <f t="shared" si="127"/>
        <v>-3.7117247989017415</v>
      </c>
      <c r="AN257">
        <f t="shared" si="128"/>
        <v>0</v>
      </c>
      <c r="AP257">
        <f t="shared" si="117"/>
        <v>1.55</v>
      </c>
      <c r="AQ257">
        <f>VLOOKUP(AE257,Sheet3!$K$52:$L$77,2,TRUE)</f>
        <v>1</v>
      </c>
      <c r="AR257">
        <f t="shared" si="118"/>
        <v>0</v>
      </c>
      <c r="AU257">
        <f t="shared" si="129"/>
        <v>6784.3060440315148</v>
      </c>
      <c r="AV257">
        <f t="shared" si="130"/>
        <v>415.69395596848517</v>
      </c>
      <c r="AW257">
        <f t="shared" si="131"/>
        <v>8.5887180985224205</v>
      </c>
      <c r="AX257">
        <f>VLOOKUP(AD257,Sheet2!$A$6:$B$262,2,TRUE)</f>
        <v>316.05</v>
      </c>
      <c r="AY257">
        <f t="shared" si="132"/>
        <v>2.7175187782067459E-2</v>
      </c>
      <c r="AZ257">
        <f t="shared" si="133"/>
        <v>517.81545038888032</v>
      </c>
      <c r="BB257">
        <f t="shared" si="122"/>
        <v>1.1018243034238822</v>
      </c>
    </row>
    <row r="258" spans="4:54" x14ac:dyDescent="0.55000000000000004">
      <c r="D258">
        <f t="shared" si="119"/>
        <v>3720</v>
      </c>
      <c r="E258">
        <f t="shared" si="114"/>
        <v>62</v>
      </c>
      <c r="F258">
        <v>7290</v>
      </c>
      <c r="H258">
        <f t="shared" si="135"/>
        <v>1822.5</v>
      </c>
      <c r="J258">
        <f t="shared" si="136"/>
        <v>150.61983471074379</v>
      </c>
      <c r="K258">
        <f t="shared" si="137"/>
        <v>516.71362608545644</v>
      </c>
      <c r="L258">
        <f>VLOOKUP(V258, Sheet2!E$6:F$261,2,TRUE)</f>
        <v>504.1</v>
      </c>
      <c r="M258">
        <f>VLOOKUP(L258,Sheet3!A$52:B$77,2,TRUE)</f>
        <v>1</v>
      </c>
      <c r="N258">
        <f t="shared" si="138"/>
        <v>2.3136260854564625</v>
      </c>
      <c r="O258">
        <f t="shared" si="139"/>
        <v>1.9136260854564853</v>
      </c>
      <c r="P258">
        <v>0</v>
      </c>
      <c r="Q258">
        <f t="shared" si="112"/>
        <v>2.5</v>
      </c>
      <c r="R258">
        <f t="shared" si="123"/>
        <v>6466.4676020182987</v>
      </c>
      <c r="S258">
        <f t="shared" si="115"/>
        <v>2.2999999999999998</v>
      </c>
      <c r="T258">
        <f t="shared" si="120"/>
        <v>852.39618105436045</v>
      </c>
      <c r="V258">
        <f t="shared" si="140"/>
        <v>7318.8637830726593</v>
      </c>
      <c r="W258">
        <f t="shared" si="141"/>
        <v>-28.863783072659317</v>
      </c>
      <c r="X258">
        <f t="shared" si="121"/>
        <v>-0.59635915439378751</v>
      </c>
      <c r="Y258">
        <f>VLOOKUP(K258,Sheet2!$A$6:$B$262,2,TRUE)</f>
        <v>309.55</v>
      </c>
      <c r="Z258">
        <f t="shared" si="142"/>
        <v>-1.9265357919359958E-3</v>
      </c>
      <c r="AA258">
        <f t="shared" si="143"/>
        <v>516.71169954966456</v>
      </c>
      <c r="AD258">
        <f t="shared" si="124"/>
        <v>517.81545038888032</v>
      </c>
      <c r="AE258">
        <f>VLOOKUP(AU257,Sheet2!$E$6:$F$261,2,TRUE)</f>
        <v>503.65</v>
      </c>
      <c r="AF258">
        <f>VLOOKUP(AE258,Sheet3!A$52:B$77,2,TRUE)</f>
        <v>1</v>
      </c>
      <c r="AG258">
        <f t="shared" si="125"/>
        <v>1.4154503888803447</v>
      </c>
      <c r="AH258">
        <f t="shared" si="126"/>
        <v>1</v>
      </c>
      <c r="AI258">
        <f t="shared" si="134"/>
        <v>4500</v>
      </c>
      <c r="AJ258">
        <f t="shared" si="113"/>
        <v>2</v>
      </c>
      <c r="AK258">
        <f t="shared" si="116"/>
        <v>2475.4793784003245</v>
      </c>
      <c r="AM258">
        <f t="shared" si="127"/>
        <v>-3.684549611119678</v>
      </c>
      <c r="AN258">
        <f t="shared" si="128"/>
        <v>0</v>
      </c>
      <c r="AP258">
        <f t="shared" si="117"/>
        <v>1.55</v>
      </c>
      <c r="AQ258">
        <f>VLOOKUP(AE258,Sheet3!$K$52:$L$77,2,TRUE)</f>
        <v>1</v>
      </c>
      <c r="AR258">
        <f t="shared" si="118"/>
        <v>0</v>
      </c>
      <c r="AU258">
        <f t="shared" si="129"/>
        <v>6975.479378400325</v>
      </c>
      <c r="AV258">
        <f t="shared" si="130"/>
        <v>314.520621599675</v>
      </c>
      <c r="AW258">
        <f t="shared" si="131"/>
        <v>6.4983599504065079</v>
      </c>
      <c r="AX258">
        <f>VLOOKUP(AD258,Sheet2!$A$6:$B$262,2,TRUE)</f>
        <v>316.7</v>
      </c>
      <c r="AY258">
        <f t="shared" si="132"/>
        <v>2.0518976793200215E-2</v>
      </c>
      <c r="AZ258">
        <f t="shared" si="133"/>
        <v>517.83596936567358</v>
      </c>
      <c r="BB258">
        <f t="shared" si="122"/>
        <v>1.1242698160090185</v>
      </c>
    </row>
    <row r="259" spans="4:54" x14ac:dyDescent="0.55000000000000004">
      <c r="D259">
        <f t="shared" si="119"/>
        <v>3735</v>
      </c>
      <c r="E259">
        <f t="shared" si="114"/>
        <v>62.25</v>
      </c>
      <c r="F259">
        <v>7390</v>
      </c>
      <c r="H259">
        <f t="shared" si="135"/>
        <v>1847.5</v>
      </c>
      <c r="J259">
        <f t="shared" si="136"/>
        <v>152.68595041322314</v>
      </c>
      <c r="K259">
        <f t="shared" si="137"/>
        <v>516.71169954966456</v>
      </c>
      <c r="L259">
        <f>VLOOKUP(V259, Sheet2!E$6:F$261,2,TRUE)</f>
        <v>504.1</v>
      </c>
      <c r="M259">
        <f>VLOOKUP(L259,Sheet3!A$52:B$77,2,TRUE)</f>
        <v>1</v>
      </c>
      <c r="N259">
        <f t="shared" si="138"/>
        <v>2.3116995496645814</v>
      </c>
      <c r="O259">
        <f t="shared" si="139"/>
        <v>1.9116995496646041</v>
      </c>
      <c r="P259">
        <v>0</v>
      </c>
      <c r="Q259">
        <f t="shared" si="112"/>
        <v>2.5</v>
      </c>
      <c r="R259">
        <f t="shared" si="123"/>
        <v>6458.3924288460066</v>
      </c>
      <c r="S259">
        <f t="shared" si="115"/>
        <v>2.2999999999999998</v>
      </c>
      <c r="T259">
        <f t="shared" si="120"/>
        <v>851.10928515900616</v>
      </c>
      <c r="V259">
        <f t="shared" si="140"/>
        <v>7309.5017140050131</v>
      </c>
      <c r="W259">
        <f t="shared" si="141"/>
        <v>80.498285994986873</v>
      </c>
      <c r="X259">
        <f t="shared" si="121"/>
        <v>1.6631877271691504</v>
      </c>
      <c r="Y259">
        <f>VLOOKUP(K259,Sheet2!$A$6:$B$262,2,TRUE)</f>
        <v>309.55</v>
      </c>
      <c r="Z259">
        <f t="shared" si="142"/>
        <v>5.3729211021455352E-3</v>
      </c>
      <c r="AA259">
        <f t="shared" si="143"/>
        <v>516.71707247076665</v>
      </c>
      <c r="AD259">
        <f t="shared" si="124"/>
        <v>517.83596936567358</v>
      </c>
      <c r="AE259">
        <f>VLOOKUP(AU258,Sheet2!$E$6:$F$261,2,TRUE)</f>
        <v>503.65</v>
      </c>
      <c r="AF259">
        <f>VLOOKUP(AE259,Sheet3!A$52:B$77,2,TRUE)</f>
        <v>1</v>
      </c>
      <c r="AG259">
        <f t="shared" si="125"/>
        <v>1.4359693656735999</v>
      </c>
      <c r="AH259">
        <f t="shared" si="126"/>
        <v>1</v>
      </c>
      <c r="AI259">
        <f t="shared" si="134"/>
        <v>4500</v>
      </c>
      <c r="AJ259">
        <f t="shared" si="113"/>
        <v>2</v>
      </c>
      <c r="AK259">
        <f t="shared" si="116"/>
        <v>2529.5024080698199</v>
      </c>
      <c r="AM259">
        <f t="shared" si="127"/>
        <v>-3.6640306343264228</v>
      </c>
      <c r="AN259">
        <f t="shared" si="128"/>
        <v>0</v>
      </c>
      <c r="AP259">
        <f t="shared" si="117"/>
        <v>1.55</v>
      </c>
      <c r="AQ259">
        <f>VLOOKUP(AE259,Sheet3!$K$52:$L$77,2,TRUE)</f>
        <v>1</v>
      </c>
      <c r="AR259">
        <f t="shared" si="118"/>
        <v>0</v>
      </c>
      <c r="AU259">
        <f t="shared" si="129"/>
        <v>7029.5024080698204</v>
      </c>
      <c r="AV259">
        <f t="shared" si="130"/>
        <v>360.49759193017962</v>
      </c>
      <c r="AW259">
        <f t="shared" si="131"/>
        <v>7.4482973539293313</v>
      </c>
      <c r="AX259">
        <f>VLOOKUP(AD259,Sheet2!$A$6:$B$262,2,TRUE)</f>
        <v>316.7</v>
      </c>
      <c r="AY259">
        <f t="shared" si="132"/>
        <v>2.3518463384683712E-2</v>
      </c>
      <c r="AZ259">
        <f t="shared" si="133"/>
        <v>517.85948782905825</v>
      </c>
      <c r="BB259">
        <f t="shared" si="122"/>
        <v>1.1424153582916006</v>
      </c>
    </row>
    <row r="260" spans="4:54" x14ac:dyDescent="0.55000000000000004">
      <c r="D260">
        <f t="shared" si="119"/>
        <v>3750</v>
      </c>
      <c r="E260">
        <f t="shared" si="114"/>
        <v>62.5</v>
      </c>
      <c r="F260">
        <v>7560</v>
      </c>
      <c r="H260">
        <f t="shared" si="135"/>
        <v>1890</v>
      </c>
      <c r="J260">
        <f t="shared" si="136"/>
        <v>156.19834710743802</v>
      </c>
      <c r="K260">
        <f t="shared" si="137"/>
        <v>516.71707247076665</v>
      </c>
      <c r="L260">
        <f>VLOOKUP(V260, Sheet2!E$6:F$261,2,TRUE)</f>
        <v>504.1</v>
      </c>
      <c r="M260">
        <f>VLOOKUP(L260,Sheet3!A$52:B$77,2,TRUE)</f>
        <v>1</v>
      </c>
      <c r="N260">
        <f t="shared" si="138"/>
        <v>2.317072470766675</v>
      </c>
      <c r="O260">
        <f t="shared" si="139"/>
        <v>1.9170724707666977</v>
      </c>
      <c r="P260">
        <v>0</v>
      </c>
      <c r="Q260">
        <f t="shared" si="112"/>
        <v>2.5</v>
      </c>
      <c r="R260">
        <f t="shared" si="123"/>
        <v>6480.9216896965645</v>
      </c>
      <c r="S260">
        <f t="shared" si="115"/>
        <v>2.2999999999999998</v>
      </c>
      <c r="T260">
        <f t="shared" si="120"/>
        <v>854.69992887705689</v>
      </c>
      <c r="V260">
        <f t="shared" si="140"/>
        <v>7335.6216185736212</v>
      </c>
      <c r="W260">
        <f t="shared" si="141"/>
        <v>224.37838142637884</v>
      </c>
      <c r="X260">
        <f t="shared" si="121"/>
        <v>4.6359169716193973</v>
      </c>
      <c r="Y260">
        <f>VLOOKUP(K260,Sheet2!$A$6:$B$262,2,TRUE)</f>
        <v>309.55</v>
      </c>
      <c r="Z260">
        <f t="shared" si="142"/>
        <v>1.4976310682020343E-2</v>
      </c>
      <c r="AA260">
        <f t="shared" si="143"/>
        <v>516.73204878144873</v>
      </c>
      <c r="AD260">
        <f t="shared" si="124"/>
        <v>517.85948782905825</v>
      </c>
      <c r="AE260">
        <f>VLOOKUP(AU259,Sheet2!$E$6:$F$261,2,TRUE)</f>
        <v>504.1</v>
      </c>
      <c r="AF260">
        <f>VLOOKUP(AE260,Sheet3!A$52:B$77,2,TRUE)</f>
        <v>1</v>
      </c>
      <c r="AG260">
        <f t="shared" si="125"/>
        <v>1.4594878290582756</v>
      </c>
      <c r="AH260">
        <f t="shared" si="126"/>
        <v>1</v>
      </c>
      <c r="AI260">
        <f t="shared" si="134"/>
        <v>4500</v>
      </c>
      <c r="AJ260">
        <f t="shared" si="113"/>
        <v>2</v>
      </c>
      <c r="AK260">
        <f t="shared" si="116"/>
        <v>2591.8988635342212</v>
      </c>
      <c r="AM260">
        <f t="shared" si="127"/>
        <v>-3.6405121709417472</v>
      </c>
      <c r="AN260">
        <f t="shared" si="128"/>
        <v>0</v>
      </c>
      <c r="AP260">
        <f t="shared" si="117"/>
        <v>1.55</v>
      </c>
      <c r="AQ260">
        <f>VLOOKUP(AE260,Sheet3!$K$52:$L$77,2,TRUE)</f>
        <v>1</v>
      </c>
      <c r="AR260">
        <f t="shared" si="118"/>
        <v>0</v>
      </c>
      <c r="AU260">
        <f t="shared" si="129"/>
        <v>7091.8988635342212</v>
      </c>
      <c r="AV260">
        <f t="shared" si="130"/>
        <v>468.10113646577884</v>
      </c>
      <c r="AW260">
        <f t="shared" si="131"/>
        <v>9.6715110840036953</v>
      </c>
      <c r="AX260">
        <f>VLOOKUP(AD260,Sheet2!$A$6:$B$262,2,TRUE)</f>
        <v>316.7</v>
      </c>
      <c r="AY260">
        <f t="shared" si="132"/>
        <v>3.0538399381129445E-2</v>
      </c>
      <c r="AZ260">
        <f t="shared" si="133"/>
        <v>517.89002622843941</v>
      </c>
      <c r="BB260">
        <f t="shared" si="122"/>
        <v>1.1579774469906852</v>
      </c>
    </row>
    <row r="261" spans="4:54" x14ac:dyDescent="0.55000000000000004">
      <c r="D261">
        <f t="shared" si="119"/>
        <v>3765</v>
      </c>
      <c r="E261">
        <f t="shared" si="114"/>
        <v>62.75</v>
      </c>
      <c r="F261">
        <v>7690</v>
      </c>
      <c r="H261">
        <f t="shared" si="135"/>
        <v>1922.5</v>
      </c>
      <c r="J261">
        <f t="shared" si="136"/>
        <v>158.88429752066116</v>
      </c>
      <c r="K261">
        <f t="shared" si="137"/>
        <v>516.73204878144873</v>
      </c>
      <c r="L261">
        <f>VLOOKUP(V261, Sheet2!E$6:F$261,2,TRUE)</f>
        <v>504.1</v>
      </c>
      <c r="M261">
        <f>VLOOKUP(L261,Sheet3!A$52:B$77,2,TRUE)</f>
        <v>1</v>
      </c>
      <c r="N261">
        <f t="shared" si="138"/>
        <v>2.3320487814487478</v>
      </c>
      <c r="O261">
        <f t="shared" si="139"/>
        <v>1.9320487814487706</v>
      </c>
      <c r="P261">
        <v>0</v>
      </c>
      <c r="Q261">
        <f t="shared" si="112"/>
        <v>2.5</v>
      </c>
      <c r="R261">
        <f t="shared" si="123"/>
        <v>6543.8569015694547</v>
      </c>
      <c r="S261">
        <f t="shared" si="115"/>
        <v>2.2999999999999998</v>
      </c>
      <c r="T261">
        <f t="shared" si="120"/>
        <v>864.73493162915304</v>
      </c>
      <c r="V261">
        <f t="shared" si="140"/>
        <v>7408.5918331986077</v>
      </c>
      <c r="W261">
        <f t="shared" si="141"/>
        <v>281.40816680139233</v>
      </c>
      <c r="X261">
        <f t="shared" si="121"/>
        <v>5.8142183223428168</v>
      </c>
      <c r="Y261">
        <f>VLOOKUP(K261,Sheet2!$A$6:$B$262,2,TRUE)</f>
        <v>309.55</v>
      </c>
      <c r="Z261">
        <f t="shared" si="142"/>
        <v>1.8782808342247832E-2</v>
      </c>
      <c r="AA261">
        <f t="shared" si="143"/>
        <v>516.75083158979101</v>
      </c>
      <c r="AD261">
        <f t="shared" si="124"/>
        <v>517.89002622843941</v>
      </c>
      <c r="AE261">
        <f>VLOOKUP(AU260,Sheet2!$E$6:$F$261,2,TRUE)</f>
        <v>504.1</v>
      </c>
      <c r="AF261">
        <f>VLOOKUP(AE261,Sheet3!A$52:B$77,2,TRUE)</f>
        <v>1</v>
      </c>
      <c r="AG261">
        <f t="shared" si="125"/>
        <v>1.490026228439433</v>
      </c>
      <c r="AH261">
        <f t="shared" si="126"/>
        <v>1</v>
      </c>
      <c r="AI261">
        <f t="shared" si="134"/>
        <v>4500</v>
      </c>
      <c r="AJ261">
        <f t="shared" si="113"/>
        <v>2</v>
      </c>
      <c r="AK261">
        <f t="shared" si="116"/>
        <v>2673.6724718632991</v>
      </c>
      <c r="AM261">
        <f t="shared" si="127"/>
        <v>-3.6099737715605897</v>
      </c>
      <c r="AN261">
        <f t="shared" si="128"/>
        <v>0</v>
      </c>
      <c r="AP261">
        <f t="shared" si="117"/>
        <v>1.55</v>
      </c>
      <c r="AQ261">
        <f>VLOOKUP(AE261,Sheet3!$K$52:$L$77,2,TRUE)</f>
        <v>1</v>
      </c>
      <c r="AR261">
        <f t="shared" si="118"/>
        <v>0</v>
      </c>
      <c r="AU261">
        <f t="shared" si="129"/>
        <v>7173.6724718632995</v>
      </c>
      <c r="AV261">
        <f t="shared" si="130"/>
        <v>516.32752813670049</v>
      </c>
      <c r="AW261">
        <f t="shared" si="131"/>
        <v>10.667924135055795</v>
      </c>
      <c r="AX261">
        <f>VLOOKUP(AD261,Sheet2!$A$6:$B$262,2,TRUE)</f>
        <v>316.7</v>
      </c>
      <c r="AY261">
        <f t="shared" si="132"/>
        <v>3.3684635727994301E-2</v>
      </c>
      <c r="AZ261">
        <f t="shared" si="133"/>
        <v>517.92371086416745</v>
      </c>
      <c r="BB261">
        <f t="shared" si="122"/>
        <v>1.1728792743764416</v>
      </c>
    </row>
    <row r="262" spans="4:54" x14ac:dyDescent="0.55000000000000004">
      <c r="D262">
        <f t="shared" si="119"/>
        <v>3780</v>
      </c>
      <c r="E262">
        <f t="shared" si="114"/>
        <v>63</v>
      </c>
      <c r="F262">
        <v>7780</v>
      </c>
      <c r="H262">
        <f t="shared" si="135"/>
        <v>1945</v>
      </c>
      <c r="J262">
        <f t="shared" si="136"/>
        <v>160.74380165289256</v>
      </c>
      <c r="K262">
        <f t="shared" si="137"/>
        <v>516.75083158979101</v>
      </c>
      <c r="L262">
        <f>VLOOKUP(V262, Sheet2!E$6:F$261,2,TRUE)</f>
        <v>504.1</v>
      </c>
      <c r="M262">
        <f>VLOOKUP(L262,Sheet3!A$52:B$77,2,TRUE)</f>
        <v>1</v>
      </c>
      <c r="N262">
        <f t="shared" si="138"/>
        <v>2.3508315897910279</v>
      </c>
      <c r="O262">
        <f t="shared" si="139"/>
        <v>1.9508315897910506</v>
      </c>
      <c r="P262">
        <v>0</v>
      </c>
      <c r="Q262">
        <f t="shared" si="112"/>
        <v>2.5</v>
      </c>
      <c r="R262">
        <f t="shared" si="123"/>
        <v>6623.0742636889536</v>
      </c>
      <c r="S262">
        <f t="shared" si="115"/>
        <v>2.2999999999999998</v>
      </c>
      <c r="T262">
        <f t="shared" si="120"/>
        <v>877.37557683213174</v>
      </c>
      <c r="V262">
        <f t="shared" si="140"/>
        <v>7500.4498405210852</v>
      </c>
      <c r="W262">
        <f t="shared" si="141"/>
        <v>279.55015947891479</v>
      </c>
      <c r="X262">
        <f t="shared" si="121"/>
        <v>5.7758297412998925</v>
      </c>
      <c r="Y262">
        <f>VLOOKUP(K262,Sheet2!$A$6:$B$262,2,TRUE)</f>
        <v>309.55</v>
      </c>
      <c r="Z262">
        <f t="shared" si="142"/>
        <v>1.8658794189306712E-2</v>
      </c>
      <c r="AA262">
        <f t="shared" si="143"/>
        <v>516.76949038398027</v>
      </c>
      <c r="AD262">
        <f t="shared" si="124"/>
        <v>517.92371086416745</v>
      </c>
      <c r="AE262">
        <f>VLOOKUP(AU261,Sheet2!$E$6:$F$261,2,TRUE)</f>
        <v>504.1</v>
      </c>
      <c r="AF262">
        <f>VLOOKUP(AE262,Sheet3!A$52:B$77,2,TRUE)</f>
        <v>1</v>
      </c>
      <c r="AG262">
        <f t="shared" si="125"/>
        <v>1.5237108641674695</v>
      </c>
      <c r="AH262">
        <f t="shared" si="126"/>
        <v>1</v>
      </c>
      <c r="AI262">
        <f t="shared" si="134"/>
        <v>4500</v>
      </c>
      <c r="AJ262">
        <f t="shared" si="113"/>
        <v>2.1</v>
      </c>
      <c r="AK262">
        <f t="shared" si="116"/>
        <v>2903.0898675379531</v>
      </c>
      <c r="AM262">
        <f t="shared" si="127"/>
        <v>-3.5762891358325533</v>
      </c>
      <c r="AN262">
        <f t="shared" si="128"/>
        <v>0</v>
      </c>
      <c r="AP262">
        <f t="shared" si="117"/>
        <v>1.55</v>
      </c>
      <c r="AQ262">
        <f>VLOOKUP(AE262,Sheet3!$K$52:$L$77,2,TRUE)</f>
        <v>1</v>
      </c>
      <c r="AR262">
        <f t="shared" si="118"/>
        <v>0</v>
      </c>
      <c r="AU262">
        <f t="shared" si="129"/>
        <v>7403.0898675379531</v>
      </c>
      <c r="AV262">
        <f t="shared" si="130"/>
        <v>376.91013246204693</v>
      </c>
      <c r="AW262">
        <f t="shared" si="131"/>
        <v>7.7873994310340269</v>
      </c>
      <c r="AX262">
        <f>VLOOKUP(AD262,Sheet2!$A$6:$B$262,2,TRUE)</f>
        <v>317.35000000000002</v>
      </c>
      <c r="AY262">
        <f t="shared" si="132"/>
        <v>2.4538835453077126E-2</v>
      </c>
      <c r="AZ262">
        <f t="shared" si="133"/>
        <v>517.94824969962053</v>
      </c>
      <c r="BB262">
        <f t="shared" si="122"/>
        <v>1.1787593156402636</v>
      </c>
    </row>
    <row r="263" spans="4:54" x14ac:dyDescent="0.55000000000000004">
      <c r="D263">
        <f t="shared" si="119"/>
        <v>3795</v>
      </c>
      <c r="E263">
        <f t="shared" si="114"/>
        <v>63.25</v>
      </c>
      <c r="F263">
        <v>7890</v>
      </c>
      <c r="H263">
        <f t="shared" si="135"/>
        <v>1972.5</v>
      </c>
      <c r="J263">
        <f t="shared" si="136"/>
        <v>163.01652892561984</v>
      </c>
      <c r="K263">
        <f t="shared" si="137"/>
        <v>516.76949038398027</v>
      </c>
      <c r="L263">
        <f>VLOOKUP(V263, Sheet2!E$6:F$261,2,TRUE)</f>
        <v>504.1</v>
      </c>
      <c r="M263">
        <f>VLOOKUP(L263,Sheet3!A$52:B$77,2,TRUE)</f>
        <v>1</v>
      </c>
      <c r="N263">
        <f t="shared" si="138"/>
        <v>2.3694903839802919</v>
      </c>
      <c r="O263">
        <f t="shared" si="139"/>
        <v>1.9694903839803146</v>
      </c>
      <c r="P263">
        <v>0</v>
      </c>
      <c r="Q263">
        <f t="shared" si="112"/>
        <v>2.5</v>
      </c>
      <c r="R263">
        <f t="shared" si="123"/>
        <v>6702.0825627344921</v>
      </c>
      <c r="S263">
        <f t="shared" si="115"/>
        <v>2.2999999999999998</v>
      </c>
      <c r="T263">
        <f t="shared" si="120"/>
        <v>889.99315970199734</v>
      </c>
      <c r="V263">
        <f t="shared" si="140"/>
        <v>7592.0757224364897</v>
      </c>
      <c r="W263">
        <f t="shared" si="141"/>
        <v>297.92427756351026</v>
      </c>
      <c r="X263">
        <f t="shared" si="121"/>
        <v>6.1554602802378149</v>
      </c>
      <c r="Y263">
        <f>VLOOKUP(K263,Sheet2!$A$6:$B$262,2,TRUE)</f>
        <v>309.55</v>
      </c>
      <c r="Z263">
        <f t="shared" si="142"/>
        <v>1.9885189081692182E-2</v>
      </c>
      <c r="AA263">
        <f t="shared" si="143"/>
        <v>516.78937557306199</v>
      </c>
      <c r="AD263">
        <f t="shared" si="124"/>
        <v>517.94824969962053</v>
      </c>
      <c r="AE263">
        <f>VLOOKUP(AU262,Sheet2!$E$6:$F$261,2,TRUE)</f>
        <v>504.1</v>
      </c>
      <c r="AF263">
        <f>VLOOKUP(AE263,Sheet3!A$52:B$77,2,TRUE)</f>
        <v>1</v>
      </c>
      <c r="AG263">
        <f t="shared" si="125"/>
        <v>1.5482496996205555</v>
      </c>
      <c r="AH263">
        <f t="shared" si="126"/>
        <v>1</v>
      </c>
      <c r="AI263">
        <f t="shared" si="134"/>
        <v>4500</v>
      </c>
      <c r="AJ263">
        <f t="shared" si="113"/>
        <v>2.1</v>
      </c>
      <c r="AK263">
        <f t="shared" si="116"/>
        <v>2973.5013530356796</v>
      </c>
      <c r="AM263">
        <f t="shared" si="127"/>
        <v>-3.5517503003794673</v>
      </c>
      <c r="AN263">
        <f t="shared" si="128"/>
        <v>0</v>
      </c>
      <c r="AP263">
        <f t="shared" si="117"/>
        <v>1.55</v>
      </c>
      <c r="AQ263">
        <f>VLOOKUP(AE263,Sheet3!$K$52:$L$77,2,TRUE)</f>
        <v>1</v>
      </c>
      <c r="AR263">
        <f t="shared" si="118"/>
        <v>0</v>
      </c>
      <c r="AU263">
        <f t="shared" si="129"/>
        <v>7473.5013530356791</v>
      </c>
      <c r="AV263">
        <f t="shared" si="130"/>
        <v>416.49864696432087</v>
      </c>
      <c r="AW263">
        <f t="shared" si="131"/>
        <v>8.6053439455438188</v>
      </c>
      <c r="AX263">
        <f>VLOOKUP(AD263,Sheet2!$A$6:$B$262,2,TRUE)</f>
        <v>317.35000000000002</v>
      </c>
      <c r="AY263">
        <f t="shared" si="132"/>
        <v>2.7116256327536847E-2</v>
      </c>
      <c r="AZ263">
        <f t="shared" si="133"/>
        <v>517.97536595594806</v>
      </c>
      <c r="BB263">
        <f t="shared" si="122"/>
        <v>1.1859903828860752</v>
      </c>
    </row>
    <row r="264" spans="4:54" x14ac:dyDescent="0.55000000000000004">
      <c r="D264">
        <f t="shared" si="119"/>
        <v>3810</v>
      </c>
      <c r="E264">
        <f t="shared" si="114"/>
        <v>63.5</v>
      </c>
      <c r="F264">
        <v>8040</v>
      </c>
      <c r="H264">
        <f t="shared" si="135"/>
        <v>2010</v>
      </c>
      <c r="J264">
        <f t="shared" si="136"/>
        <v>166.11570247933884</v>
      </c>
      <c r="K264">
        <f t="shared" si="137"/>
        <v>516.78937557306199</v>
      </c>
      <c r="L264">
        <f>VLOOKUP(V264, Sheet2!E$6:F$261,2,TRUE)</f>
        <v>504.1</v>
      </c>
      <c r="M264">
        <f>VLOOKUP(L264,Sheet3!A$52:B$77,2,TRUE)</f>
        <v>1</v>
      </c>
      <c r="N264">
        <f t="shared" si="138"/>
        <v>2.3893755730620114</v>
      </c>
      <c r="O264">
        <f t="shared" si="139"/>
        <v>1.9893755730620342</v>
      </c>
      <c r="P264">
        <v>0</v>
      </c>
      <c r="Q264">
        <f t="shared" si="112"/>
        <v>2.5</v>
      </c>
      <c r="R264">
        <f t="shared" si="123"/>
        <v>6786.6269447611476</v>
      </c>
      <c r="S264">
        <f t="shared" si="115"/>
        <v>2.2999999999999998</v>
      </c>
      <c r="T264">
        <f t="shared" si="120"/>
        <v>903.50600484847052</v>
      </c>
      <c r="V264">
        <f t="shared" si="140"/>
        <v>7690.1329496096178</v>
      </c>
      <c r="W264">
        <f t="shared" si="141"/>
        <v>349.86705039038225</v>
      </c>
      <c r="X264">
        <f t="shared" si="121"/>
        <v>7.2286580659169886</v>
      </c>
      <c r="Y264">
        <f>VLOOKUP(K264,Sheet2!$A$6:$B$262,2,TRUE)</f>
        <v>309.55</v>
      </c>
      <c r="Z264">
        <f t="shared" si="142"/>
        <v>2.3352150107953443E-2</v>
      </c>
      <c r="AA264">
        <f t="shared" si="143"/>
        <v>516.81272772316993</v>
      </c>
      <c r="AD264">
        <f t="shared" si="124"/>
        <v>517.97536595594806</v>
      </c>
      <c r="AE264">
        <f>VLOOKUP(AU263,Sheet2!$E$6:$F$261,2,TRUE)</f>
        <v>504.1</v>
      </c>
      <c r="AF264">
        <f>VLOOKUP(AE264,Sheet3!A$52:B$77,2,TRUE)</f>
        <v>1</v>
      </c>
      <c r="AG264">
        <f t="shared" si="125"/>
        <v>1.5753659559480866</v>
      </c>
      <c r="AH264">
        <f t="shared" si="126"/>
        <v>1</v>
      </c>
      <c r="AI264">
        <f t="shared" si="134"/>
        <v>4500</v>
      </c>
      <c r="AJ264">
        <f t="shared" si="113"/>
        <v>2.1</v>
      </c>
      <c r="AK264">
        <f t="shared" si="116"/>
        <v>3051.9598632409134</v>
      </c>
      <c r="AM264">
        <f t="shared" si="127"/>
        <v>-3.5246340440519361</v>
      </c>
      <c r="AN264">
        <f t="shared" si="128"/>
        <v>0</v>
      </c>
      <c r="AP264">
        <f t="shared" si="117"/>
        <v>1.55</v>
      </c>
      <c r="AQ264">
        <f>VLOOKUP(AE264,Sheet3!$K$52:$L$77,2,TRUE)</f>
        <v>1</v>
      </c>
      <c r="AR264">
        <f t="shared" si="118"/>
        <v>0</v>
      </c>
      <c r="AU264">
        <f t="shared" si="129"/>
        <v>7551.9598632409134</v>
      </c>
      <c r="AV264">
        <f t="shared" si="130"/>
        <v>488.04013675908664</v>
      </c>
      <c r="AW264">
        <f t="shared" si="131"/>
        <v>10.083473899981129</v>
      </c>
      <c r="AX264">
        <f>VLOOKUP(AD264,Sheet2!$A$6:$B$262,2,TRUE)</f>
        <v>317.35000000000002</v>
      </c>
      <c r="AY264">
        <f t="shared" si="132"/>
        <v>3.1773984244465509E-2</v>
      </c>
      <c r="AZ264">
        <f t="shared" si="133"/>
        <v>518.00713994019247</v>
      </c>
      <c r="BB264">
        <f t="shared" si="122"/>
        <v>1.1944122170225455</v>
      </c>
    </row>
    <row r="265" spans="4:54" x14ac:dyDescent="0.55000000000000004">
      <c r="D265">
        <f t="shared" si="119"/>
        <v>3825</v>
      </c>
      <c r="E265">
        <f t="shared" si="114"/>
        <v>63.75</v>
      </c>
      <c r="F265">
        <v>8220</v>
      </c>
      <c r="H265">
        <f t="shared" si="135"/>
        <v>2055</v>
      </c>
      <c r="J265">
        <f t="shared" si="136"/>
        <v>169.83471074380165</v>
      </c>
      <c r="K265">
        <f t="shared" si="137"/>
        <v>516.81272772316993</v>
      </c>
      <c r="L265">
        <f>VLOOKUP(V265, Sheet2!E$6:F$261,2,TRUE)</f>
        <v>504.1</v>
      </c>
      <c r="M265">
        <f>VLOOKUP(L265,Sheet3!A$52:B$77,2,TRUE)</f>
        <v>1</v>
      </c>
      <c r="N265">
        <f t="shared" si="138"/>
        <v>2.4127277231699509</v>
      </c>
      <c r="O265">
        <f t="shared" si="139"/>
        <v>2.0127277231699736</v>
      </c>
      <c r="P265">
        <v>0</v>
      </c>
      <c r="Q265">
        <f t="shared" si="112"/>
        <v>2.5</v>
      </c>
      <c r="R265">
        <f t="shared" si="123"/>
        <v>6886.3615340525948</v>
      </c>
      <c r="S265">
        <f t="shared" si="115"/>
        <v>2.2999999999999998</v>
      </c>
      <c r="T265">
        <f t="shared" si="120"/>
        <v>919.46121531397512</v>
      </c>
      <c r="V265">
        <f t="shared" si="140"/>
        <v>7805.82274936657</v>
      </c>
      <c r="W265">
        <f t="shared" si="141"/>
        <v>414.17725063343005</v>
      </c>
      <c r="X265">
        <f t="shared" si="121"/>
        <v>8.5573812114345049</v>
      </c>
      <c r="Y265">
        <f>VLOOKUP(K265,Sheet2!$A$6:$B$262,2,TRUE)</f>
        <v>310.2</v>
      </c>
      <c r="Z265">
        <f t="shared" si="142"/>
        <v>2.7586657677093826E-2</v>
      </c>
      <c r="AA265">
        <f t="shared" si="143"/>
        <v>516.84031438084708</v>
      </c>
      <c r="AD265">
        <f t="shared" si="124"/>
        <v>518.00713994019247</v>
      </c>
      <c r="AE265">
        <f>VLOOKUP(AU264,Sheet2!$E$6:$F$261,2,TRUE)</f>
        <v>504.1</v>
      </c>
      <c r="AF265">
        <f>VLOOKUP(AE265,Sheet3!A$52:B$77,2,TRUE)</f>
        <v>1</v>
      </c>
      <c r="AG265">
        <f t="shared" si="125"/>
        <v>1.6071399401924964</v>
      </c>
      <c r="AH265">
        <f t="shared" si="126"/>
        <v>1</v>
      </c>
      <c r="AI265">
        <f t="shared" si="134"/>
        <v>4500</v>
      </c>
      <c r="AJ265">
        <f t="shared" si="113"/>
        <v>2.1</v>
      </c>
      <c r="AK265">
        <f t="shared" si="116"/>
        <v>3144.7575981227756</v>
      </c>
      <c r="AM265">
        <f t="shared" si="127"/>
        <v>-3.4928600598075263</v>
      </c>
      <c r="AN265">
        <f t="shared" si="128"/>
        <v>0</v>
      </c>
      <c r="AP265">
        <f t="shared" si="117"/>
        <v>1.55</v>
      </c>
      <c r="AQ265">
        <f>VLOOKUP(AE265,Sheet3!$K$52:$L$77,2,TRUE)</f>
        <v>1</v>
      </c>
      <c r="AR265">
        <f t="shared" si="118"/>
        <v>0</v>
      </c>
      <c r="AU265">
        <f t="shared" si="129"/>
        <v>7644.7575981227756</v>
      </c>
      <c r="AV265">
        <f t="shared" si="130"/>
        <v>575.24240187722444</v>
      </c>
      <c r="AW265">
        <f t="shared" si="131"/>
        <v>11.885173592504637</v>
      </c>
      <c r="AX265">
        <f>VLOOKUP(AD265,Sheet2!$A$6:$B$262,2,TRUE)</f>
        <v>318</v>
      </c>
      <c r="AY265">
        <f t="shared" si="132"/>
        <v>3.7374759724857348E-2</v>
      </c>
      <c r="AZ265">
        <f t="shared" si="133"/>
        <v>518.04451469991739</v>
      </c>
      <c r="BB265">
        <f t="shared" si="122"/>
        <v>1.2042003190703099</v>
      </c>
    </row>
    <row r="266" spans="4:54" x14ac:dyDescent="0.55000000000000004">
      <c r="D266">
        <f t="shared" si="119"/>
        <v>3840</v>
      </c>
      <c r="E266">
        <f t="shared" si="114"/>
        <v>64</v>
      </c>
      <c r="F266">
        <v>8350</v>
      </c>
      <c r="H266">
        <f t="shared" si="135"/>
        <v>2087.5</v>
      </c>
      <c r="J266">
        <f t="shared" si="136"/>
        <v>172.52066115702479</v>
      </c>
      <c r="K266">
        <f t="shared" si="137"/>
        <v>516.84031438084708</v>
      </c>
      <c r="L266">
        <f>VLOOKUP(V266, Sheet2!E$6:F$261,2,TRUE)</f>
        <v>504.1</v>
      </c>
      <c r="M266">
        <f>VLOOKUP(L266,Sheet3!A$52:B$77,2,TRUE)</f>
        <v>1</v>
      </c>
      <c r="N266">
        <f t="shared" si="138"/>
        <v>2.4403143808470986</v>
      </c>
      <c r="O266">
        <f t="shared" si="139"/>
        <v>2.0403143808471214</v>
      </c>
      <c r="P266">
        <v>0</v>
      </c>
      <c r="Q266">
        <f t="shared" ref="Q266:Q329" si="144">VLOOKUP(N266,$A$8:$B$28,2,TRUE)</f>
        <v>2.5</v>
      </c>
      <c r="R266">
        <f t="shared" si="123"/>
        <v>7004.8044633246709</v>
      </c>
      <c r="S266">
        <f t="shared" si="115"/>
        <v>2.2999999999999998</v>
      </c>
      <c r="T266">
        <f t="shared" si="120"/>
        <v>938.42918897937489</v>
      </c>
      <c r="V266">
        <f t="shared" si="140"/>
        <v>7943.2336523040458</v>
      </c>
      <c r="W266">
        <f t="shared" si="141"/>
        <v>406.76634769595421</v>
      </c>
      <c r="X266">
        <f t="shared" si="121"/>
        <v>8.4042633821478141</v>
      </c>
      <c r="Y266">
        <f>VLOOKUP(K266,Sheet2!$A$6:$B$262,2,TRUE)</f>
        <v>310.2</v>
      </c>
      <c r="Z266">
        <f t="shared" si="142"/>
        <v>2.7093047653603528E-2</v>
      </c>
      <c r="AA266">
        <f t="shared" si="143"/>
        <v>516.86740742850066</v>
      </c>
      <c r="AD266">
        <f t="shared" si="124"/>
        <v>518.04451469991739</v>
      </c>
      <c r="AE266">
        <f>VLOOKUP(AU265,Sheet2!$E$6:$F$261,2,TRUE)</f>
        <v>504.1</v>
      </c>
      <c r="AF266">
        <f>VLOOKUP(AE266,Sheet3!A$52:B$77,2,TRUE)</f>
        <v>1</v>
      </c>
      <c r="AG266">
        <f t="shared" si="125"/>
        <v>1.6445146999174085</v>
      </c>
      <c r="AH266">
        <f t="shared" si="126"/>
        <v>1</v>
      </c>
      <c r="AI266">
        <f t="shared" si="134"/>
        <v>4500</v>
      </c>
      <c r="AJ266">
        <f t="shared" ref="AJ266:AJ329" si="145">VLOOKUP(AG266,$A$8:$B$28,2,TRUE)</f>
        <v>2.1</v>
      </c>
      <c r="AK266">
        <f t="shared" si="116"/>
        <v>3255.0920444517342</v>
      </c>
      <c r="AM266">
        <f t="shared" si="127"/>
        <v>-3.4554853000826142</v>
      </c>
      <c r="AN266">
        <f t="shared" si="128"/>
        <v>0</v>
      </c>
      <c r="AP266">
        <f t="shared" si="117"/>
        <v>1.55</v>
      </c>
      <c r="AQ266">
        <f>VLOOKUP(AE266,Sheet3!$K$52:$L$77,2,TRUE)</f>
        <v>1</v>
      </c>
      <c r="AR266">
        <f t="shared" si="118"/>
        <v>0</v>
      </c>
      <c r="AU266">
        <f t="shared" si="129"/>
        <v>7755.0920444517342</v>
      </c>
      <c r="AV266">
        <f t="shared" si="130"/>
        <v>594.90795554826582</v>
      </c>
      <c r="AW266">
        <f t="shared" si="131"/>
        <v>12.291486684881525</v>
      </c>
      <c r="AX266">
        <f>VLOOKUP(AD266,Sheet2!$A$6:$B$262,2,TRUE)</f>
        <v>318</v>
      </c>
      <c r="AY266">
        <f t="shared" si="132"/>
        <v>3.8652473851828698E-2</v>
      </c>
      <c r="AZ266">
        <f t="shared" si="133"/>
        <v>518.0831671737692</v>
      </c>
      <c r="BB266">
        <f t="shared" si="122"/>
        <v>1.2157597452685422</v>
      </c>
    </row>
    <row r="267" spans="4:54" x14ac:dyDescent="0.55000000000000004">
      <c r="D267">
        <f t="shared" si="119"/>
        <v>3855</v>
      </c>
      <c r="E267">
        <f t="shared" ref="E267:E330" si="146">+D267/60</f>
        <v>64.25</v>
      </c>
      <c r="F267">
        <v>8420</v>
      </c>
      <c r="H267">
        <f t="shared" si="135"/>
        <v>2105</v>
      </c>
      <c r="J267">
        <f t="shared" si="136"/>
        <v>173.96694214876032</v>
      </c>
      <c r="K267">
        <f t="shared" si="137"/>
        <v>516.86740742850066</v>
      </c>
      <c r="L267">
        <f>VLOOKUP(V267, Sheet2!E$6:F$261,2,TRUE)</f>
        <v>504.55</v>
      </c>
      <c r="M267">
        <f>VLOOKUP(L267,Sheet3!A$52:B$77,2,TRUE)</f>
        <v>1</v>
      </c>
      <c r="N267">
        <f t="shared" si="138"/>
        <v>2.4674074285006782</v>
      </c>
      <c r="O267">
        <f t="shared" si="139"/>
        <v>2.0674074285007009</v>
      </c>
      <c r="P267">
        <v>0</v>
      </c>
      <c r="Q267">
        <f t="shared" si="144"/>
        <v>2.5</v>
      </c>
      <c r="R267">
        <f t="shared" si="123"/>
        <v>7121.7815731351993</v>
      </c>
      <c r="S267">
        <f t="shared" ref="S267:S330" si="147">VLOOKUP(O267,$A$8:$B$28,2,TRUE)</f>
        <v>2.2999999999999998</v>
      </c>
      <c r="T267">
        <f t="shared" si="120"/>
        <v>957.18300790782507</v>
      </c>
      <c r="V267">
        <f t="shared" si="140"/>
        <v>8078.9645810430247</v>
      </c>
      <c r="W267">
        <f t="shared" si="141"/>
        <v>341.03541895697526</v>
      </c>
      <c r="X267">
        <f t="shared" si="121"/>
        <v>7.0461863420862656</v>
      </c>
      <c r="Y267">
        <f>VLOOKUP(K267,Sheet2!$A$6:$B$262,2,TRUE)</f>
        <v>310.2</v>
      </c>
      <c r="Z267">
        <f t="shared" si="142"/>
        <v>2.2714978536706208E-2</v>
      </c>
      <c r="AA267">
        <f t="shared" si="143"/>
        <v>516.89012240703732</v>
      </c>
      <c r="AD267">
        <f t="shared" si="124"/>
        <v>518.0831671737692</v>
      </c>
      <c r="AE267">
        <f>VLOOKUP(AU266,Sheet2!$E$6:$F$261,2,TRUE)</f>
        <v>504.1</v>
      </c>
      <c r="AF267">
        <f>VLOOKUP(AE267,Sheet3!A$52:B$77,2,TRUE)</f>
        <v>1</v>
      </c>
      <c r="AG267">
        <f t="shared" si="125"/>
        <v>1.6831671737692204</v>
      </c>
      <c r="AH267">
        <f t="shared" si="126"/>
        <v>1</v>
      </c>
      <c r="AI267">
        <f t="shared" si="134"/>
        <v>4500</v>
      </c>
      <c r="AJ267">
        <f t="shared" si="145"/>
        <v>2.1</v>
      </c>
      <c r="AK267">
        <f t="shared" ref="AK267:AK330" si="148">+AJ267*$AD$3*POWER(AG267,1.5)*AF267</f>
        <v>3370.5246899854542</v>
      </c>
      <c r="AM267">
        <f t="shared" si="127"/>
        <v>-3.4168328262308023</v>
      </c>
      <c r="AN267">
        <f t="shared" si="128"/>
        <v>0</v>
      </c>
      <c r="AP267">
        <f t="shared" ref="AP267:AP330" si="149">+VLOOKUP(AM267,$A$8:$B$28,2,TRUE)</f>
        <v>1.55</v>
      </c>
      <c r="AQ267">
        <f>VLOOKUP(AE267,Sheet3!$K$52:$L$77,2,TRUE)</f>
        <v>1</v>
      </c>
      <c r="AR267">
        <f t="shared" ref="AR267:AR312" si="150">+AP267*$AH$3*POWER(AN267,1.5)*AQ267</f>
        <v>0</v>
      </c>
      <c r="AU267">
        <f t="shared" si="129"/>
        <v>7870.5246899854537</v>
      </c>
      <c r="AV267">
        <f t="shared" si="130"/>
        <v>549.47531001454627</v>
      </c>
      <c r="AW267">
        <f t="shared" si="131"/>
        <v>11.352795661457568</v>
      </c>
      <c r="AX267">
        <f>VLOOKUP(AD267,Sheet2!$A$6:$B$262,2,TRUE)</f>
        <v>318</v>
      </c>
      <c r="AY267">
        <f t="shared" si="132"/>
        <v>3.5700615287602419E-2</v>
      </c>
      <c r="AZ267">
        <f t="shared" si="133"/>
        <v>518.11886778905682</v>
      </c>
      <c r="BB267">
        <f t="shared" si="122"/>
        <v>1.2287453820194969</v>
      </c>
    </row>
    <row r="268" spans="4:54" x14ac:dyDescent="0.55000000000000004">
      <c r="D268">
        <f t="shared" ref="D268:D331" si="151">+D267+15</f>
        <v>3870</v>
      </c>
      <c r="E268">
        <f t="shared" si="146"/>
        <v>64.5</v>
      </c>
      <c r="F268">
        <v>8470</v>
      </c>
      <c r="H268">
        <f t="shared" si="135"/>
        <v>2117.5</v>
      </c>
      <c r="J268">
        <f t="shared" si="136"/>
        <v>175</v>
      </c>
      <c r="K268">
        <f t="shared" si="137"/>
        <v>516.89012240703732</v>
      </c>
      <c r="L268">
        <f>VLOOKUP(V268, Sheet2!E$6:F$261,2,TRUE)</f>
        <v>504.55</v>
      </c>
      <c r="M268">
        <f>VLOOKUP(L268,Sheet3!A$52:B$77,2,TRUE)</f>
        <v>1</v>
      </c>
      <c r="N268">
        <f t="shared" si="138"/>
        <v>2.4901224070373473</v>
      </c>
      <c r="O268">
        <f t="shared" si="139"/>
        <v>2.0901224070373701</v>
      </c>
      <c r="P268">
        <v>0</v>
      </c>
      <c r="Q268">
        <f t="shared" si="144"/>
        <v>2.5</v>
      </c>
      <c r="R268">
        <f t="shared" si="123"/>
        <v>7220.3523610721022</v>
      </c>
      <c r="S268">
        <f t="shared" si="147"/>
        <v>2.2999999999999998</v>
      </c>
      <c r="T268">
        <f t="shared" ref="T268:T286" si="152">S268*L$3*POWER(O268,1.5)*M267</f>
        <v>973.00137357692074</v>
      </c>
      <c r="V268">
        <f t="shared" si="140"/>
        <v>8193.353734649023</v>
      </c>
      <c r="W268">
        <f t="shared" si="141"/>
        <v>276.64626535097705</v>
      </c>
      <c r="X268">
        <f t="shared" ref="X268:X286" si="153">+W268*0.25*3600/43560</f>
        <v>5.7158319287391954</v>
      </c>
      <c r="Y268">
        <f>VLOOKUP(K268,Sheet2!$A$6:$B$262,2,TRUE)</f>
        <v>310.2</v>
      </c>
      <c r="Z268">
        <f t="shared" si="142"/>
        <v>1.8426279589745957E-2</v>
      </c>
      <c r="AA268">
        <f t="shared" si="143"/>
        <v>516.90854868662711</v>
      </c>
      <c r="AD268">
        <f t="shared" si="124"/>
        <v>518.11886778905682</v>
      </c>
      <c r="AE268">
        <f>VLOOKUP(AU267,Sheet2!$E$6:$F$261,2,TRUE)</f>
        <v>504.1</v>
      </c>
      <c r="AF268">
        <f>VLOOKUP(AE268,Sheet3!A$52:B$77,2,TRUE)</f>
        <v>1</v>
      </c>
      <c r="AG268">
        <f t="shared" si="125"/>
        <v>1.7188677890568442</v>
      </c>
      <c r="AH268">
        <f t="shared" si="126"/>
        <v>1</v>
      </c>
      <c r="AI268">
        <f t="shared" si="134"/>
        <v>4500</v>
      </c>
      <c r="AJ268">
        <f t="shared" si="145"/>
        <v>2.2000000000000002</v>
      </c>
      <c r="AK268">
        <f t="shared" si="148"/>
        <v>3643.9610788129939</v>
      </c>
      <c r="AM268">
        <f t="shared" si="127"/>
        <v>-3.3811322109431785</v>
      </c>
      <c r="AN268">
        <f t="shared" si="128"/>
        <v>0</v>
      </c>
      <c r="AP268">
        <f t="shared" si="149"/>
        <v>1.55</v>
      </c>
      <c r="AQ268">
        <f>VLOOKUP(AE268,Sheet3!$K$52:$L$77,2,TRUE)</f>
        <v>1</v>
      </c>
      <c r="AR268">
        <f t="shared" si="150"/>
        <v>0</v>
      </c>
      <c r="AU268">
        <f t="shared" si="129"/>
        <v>8143.9610788129939</v>
      </c>
      <c r="AV268">
        <f t="shared" si="130"/>
        <v>326.03892118700605</v>
      </c>
      <c r="AW268">
        <f t="shared" si="131"/>
        <v>6.7363413468389677</v>
      </c>
      <c r="AX268">
        <f>VLOOKUP(AD268,Sheet2!$A$6:$B$262,2,TRUE)</f>
        <v>319.37142857142857</v>
      </c>
      <c r="AY268">
        <f t="shared" si="132"/>
        <v>2.1092498402161736E-2</v>
      </c>
      <c r="AZ268">
        <f t="shared" si="133"/>
        <v>518.13996028745896</v>
      </c>
      <c r="BB268">
        <f t="shared" ref="BB268:BB331" si="154">+AZ268-AA268</f>
        <v>1.2314116008318479</v>
      </c>
    </row>
    <row r="269" spans="4:54" x14ac:dyDescent="0.55000000000000004">
      <c r="D269">
        <f t="shared" si="151"/>
        <v>3885</v>
      </c>
      <c r="E269">
        <f t="shared" si="146"/>
        <v>64.75</v>
      </c>
      <c r="F269">
        <v>8490</v>
      </c>
      <c r="H269">
        <f t="shared" si="135"/>
        <v>2122.5</v>
      </c>
      <c r="J269">
        <f t="shared" si="136"/>
        <v>175.41322314049586</v>
      </c>
      <c r="K269">
        <f t="shared" si="137"/>
        <v>516.90854868662711</v>
      </c>
      <c r="L269">
        <f>VLOOKUP(V269, Sheet2!E$6:F$261,2,TRUE)</f>
        <v>504.55</v>
      </c>
      <c r="M269">
        <f>VLOOKUP(L269,Sheet3!A$52:B$77,2,TRUE)</f>
        <v>1</v>
      </c>
      <c r="N269">
        <f t="shared" si="138"/>
        <v>2.5085486866271367</v>
      </c>
      <c r="O269">
        <f t="shared" si="139"/>
        <v>2.1085486866271594</v>
      </c>
      <c r="P269">
        <v>0</v>
      </c>
      <c r="Q269">
        <f t="shared" si="144"/>
        <v>2.7</v>
      </c>
      <c r="R269">
        <f t="shared" ref="R269:R286" si="155">+Q269*H$3*POWER(N269,1.5)*M268</f>
        <v>7884.6951161960242</v>
      </c>
      <c r="S269">
        <f t="shared" si="147"/>
        <v>2.4</v>
      </c>
      <c r="T269">
        <f t="shared" si="152"/>
        <v>1028.7615579146125</v>
      </c>
      <c r="V269">
        <f t="shared" si="140"/>
        <v>8913.4566741106373</v>
      </c>
      <c r="W269">
        <f t="shared" si="141"/>
        <v>-423.45667411063732</v>
      </c>
      <c r="X269">
        <f t="shared" si="153"/>
        <v>-8.7491048369966382</v>
      </c>
      <c r="Y269">
        <f>VLOOKUP(K269,Sheet2!$A$6:$B$262,2,TRUE)</f>
        <v>310.85000000000002</v>
      </c>
      <c r="Z269">
        <f t="shared" si="142"/>
        <v>-2.8145745012052879E-2</v>
      </c>
      <c r="AA269">
        <f t="shared" si="143"/>
        <v>516.8804029416151</v>
      </c>
      <c r="AD269">
        <f t="shared" ref="AD269:AD332" si="156">+AZ268</f>
        <v>518.13996028745896</v>
      </c>
      <c r="AE269">
        <f>VLOOKUP(AU268,Sheet2!$E$6:$F$261,2,TRUE)</f>
        <v>504.55</v>
      </c>
      <c r="AF269">
        <f>VLOOKUP(AE269,Sheet3!A$52:B$77,2,TRUE)</f>
        <v>1</v>
      </c>
      <c r="AG269">
        <f t="shared" ref="AG269:AG332" si="157">+AD269-$AF$3</f>
        <v>1.7399602874589846</v>
      </c>
      <c r="AH269">
        <f t="shared" ref="AH269:AH332" si="158">VLOOKUP(F269, $AM$3:$AN$5,2,TRUE)</f>
        <v>1</v>
      </c>
      <c r="AI269">
        <f t="shared" si="134"/>
        <v>4500</v>
      </c>
      <c r="AJ269">
        <f t="shared" si="145"/>
        <v>2.2000000000000002</v>
      </c>
      <c r="AK269">
        <f t="shared" si="148"/>
        <v>3711.2398608749882</v>
      </c>
      <c r="AM269">
        <f t="shared" ref="AM269:AM332" si="159">+AD269-$AO$3</f>
        <v>-3.3600397125410382</v>
      </c>
      <c r="AN269">
        <f t="shared" ref="AN269:AN332" si="160">+VLOOKUP(AM269,$AQ$3:$AR$5,2,TRUE)</f>
        <v>0</v>
      </c>
      <c r="AP269">
        <f t="shared" si="149"/>
        <v>1.55</v>
      </c>
      <c r="AQ269">
        <f>VLOOKUP(AE269,Sheet3!$K$52:$L$77,2,TRUE)</f>
        <v>1</v>
      </c>
      <c r="AR269">
        <f t="shared" si="150"/>
        <v>0</v>
      </c>
      <c r="AU269">
        <f t="shared" ref="AU269:AU332" si="161">+AI269+AK269+AR269</f>
        <v>8211.2398608749882</v>
      </c>
      <c r="AV269">
        <f t="shared" ref="AV269:AV332" si="162">+F269-AU269</f>
        <v>278.76013912501185</v>
      </c>
      <c r="AW269">
        <f t="shared" ref="AW269:AW332" si="163">+AV269*0.25*3600/43560</f>
        <v>5.7595070067151211</v>
      </c>
      <c r="AX269">
        <f>VLOOKUP(AD269,Sheet2!$A$6:$B$262,2,TRUE)</f>
        <v>319.37142857142857</v>
      </c>
      <c r="AY269">
        <f t="shared" ref="AY269:AY332" si="164">+AW269/AX269</f>
        <v>1.8033883094921207E-2</v>
      </c>
      <c r="AZ269">
        <f t="shared" ref="AZ269:AZ332" si="165">+AD269+AY269</f>
        <v>518.15799417055393</v>
      </c>
      <c r="BB269">
        <f t="shared" si="154"/>
        <v>1.2775912289388316</v>
      </c>
    </row>
    <row r="270" spans="4:54" x14ac:dyDescent="0.55000000000000004">
      <c r="D270">
        <f t="shared" si="151"/>
        <v>3900</v>
      </c>
      <c r="E270">
        <f t="shared" si="146"/>
        <v>65</v>
      </c>
      <c r="F270">
        <v>8510</v>
      </c>
      <c r="H270">
        <f t="shared" si="135"/>
        <v>2127.5</v>
      </c>
      <c r="J270">
        <f t="shared" si="136"/>
        <v>175.82644628099175</v>
      </c>
      <c r="K270">
        <f t="shared" si="137"/>
        <v>516.8804029416151</v>
      </c>
      <c r="L270">
        <f>VLOOKUP(V270, Sheet2!E$6:F$261,2,TRUE)</f>
        <v>504.55</v>
      </c>
      <c r="M270">
        <f>VLOOKUP(L270,Sheet3!A$52:B$77,2,TRUE)</f>
        <v>1</v>
      </c>
      <c r="N270">
        <f t="shared" si="138"/>
        <v>2.4804029416151252</v>
      </c>
      <c r="O270">
        <f t="shared" si="139"/>
        <v>2.0804029416151479</v>
      </c>
      <c r="P270">
        <v>0</v>
      </c>
      <c r="Q270">
        <f t="shared" si="144"/>
        <v>2.5</v>
      </c>
      <c r="R270">
        <f t="shared" si="155"/>
        <v>7178.1198343692004</v>
      </c>
      <c r="S270">
        <f t="shared" si="147"/>
        <v>2.2999999999999998</v>
      </c>
      <c r="T270">
        <f t="shared" si="152"/>
        <v>966.22230860486616</v>
      </c>
      <c r="V270">
        <f t="shared" si="140"/>
        <v>8144.3421429740665</v>
      </c>
      <c r="W270">
        <f t="shared" si="141"/>
        <v>365.65785702593348</v>
      </c>
      <c r="X270">
        <f t="shared" si="153"/>
        <v>7.5549144013622618</v>
      </c>
      <c r="Y270">
        <f>VLOOKUP(K270,Sheet2!$A$6:$B$262,2,TRUE)</f>
        <v>310.2</v>
      </c>
      <c r="Z270">
        <f t="shared" si="142"/>
        <v>2.4354978727795816E-2</v>
      </c>
      <c r="AA270">
        <f t="shared" si="143"/>
        <v>516.90475792034294</v>
      </c>
      <c r="AD270">
        <f t="shared" si="156"/>
        <v>518.15799417055393</v>
      </c>
      <c r="AE270">
        <f>VLOOKUP(AU269,Sheet2!$E$6:$F$261,2,TRUE)</f>
        <v>504.55</v>
      </c>
      <c r="AF270">
        <f>VLOOKUP(AE270,Sheet3!A$52:B$77,2,TRUE)</f>
        <v>1</v>
      </c>
      <c r="AG270">
        <f t="shared" si="157"/>
        <v>1.7579941705539568</v>
      </c>
      <c r="AH270">
        <f t="shared" si="158"/>
        <v>1</v>
      </c>
      <c r="AI270">
        <f t="shared" si="134"/>
        <v>4500</v>
      </c>
      <c r="AJ270">
        <f t="shared" si="145"/>
        <v>2.2000000000000002</v>
      </c>
      <c r="AK270">
        <f t="shared" si="148"/>
        <v>3769.0870319868864</v>
      </c>
      <c r="AM270">
        <f t="shared" si="159"/>
        <v>-3.3420058294460659</v>
      </c>
      <c r="AN270">
        <f t="shared" si="160"/>
        <v>0</v>
      </c>
      <c r="AP270">
        <f t="shared" si="149"/>
        <v>1.55</v>
      </c>
      <c r="AQ270">
        <f>VLOOKUP(AE270,Sheet3!$K$52:$L$77,2,TRUE)</f>
        <v>1</v>
      </c>
      <c r="AR270">
        <f t="shared" si="150"/>
        <v>0</v>
      </c>
      <c r="AU270">
        <f t="shared" si="161"/>
        <v>8269.0870319868864</v>
      </c>
      <c r="AV270">
        <f t="shared" si="162"/>
        <v>240.91296801311364</v>
      </c>
      <c r="AW270">
        <f t="shared" si="163"/>
        <v>4.9775406614279678</v>
      </c>
      <c r="AX270">
        <f>VLOOKUP(AD270,Sheet2!$A$6:$B$262,2,TRUE)</f>
        <v>319.37142857142857</v>
      </c>
      <c r="AY270">
        <f t="shared" si="164"/>
        <v>1.55854288021094E-2</v>
      </c>
      <c r="AZ270">
        <f t="shared" si="165"/>
        <v>518.173579599356</v>
      </c>
      <c r="BB270">
        <f t="shared" si="154"/>
        <v>1.2688216790130582</v>
      </c>
    </row>
    <row r="271" spans="4:54" x14ac:dyDescent="0.55000000000000004">
      <c r="D271">
        <f t="shared" si="151"/>
        <v>3915</v>
      </c>
      <c r="E271">
        <f t="shared" si="146"/>
        <v>65.25</v>
      </c>
      <c r="F271">
        <v>8530</v>
      </c>
      <c r="H271">
        <f t="shared" si="135"/>
        <v>2132.5</v>
      </c>
      <c r="J271">
        <f t="shared" si="136"/>
        <v>176.2396694214876</v>
      </c>
      <c r="K271">
        <f t="shared" si="137"/>
        <v>516.90475792034294</v>
      </c>
      <c r="L271">
        <f>VLOOKUP(V271, Sheet2!E$6:F$261,2,TRUE)</f>
        <v>504.55</v>
      </c>
      <c r="M271">
        <f>VLOOKUP(L271,Sheet3!A$52:B$77,2,TRUE)</f>
        <v>1</v>
      </c>
      <c r="N271">
        <f t="shared" si="138"/>
        <v>2.5047579203429677</v>
      </c>
      <c r="O271">
        <f t="shared" si="139"/>
        <v>2.1047579203429905</v>
      </c>
      <c r="P271">
        <v>0</v>
      </c>
      <c r="Q271">
        <f t="shared" si="144"/>
        <v>2.7</v>
      </c>
      <c r="R271">
        <f t="shared" si="155"/>
        <v>7866.8295618433258</v>
      </c>
      <c r="S271">
        <f t="shared" si="147"/>
        <v>2.4</v>
      </c>
      <c r="T271">
        <f t="shared" si="152"/>
        <v>1025.9885311237665</v>
      </c>
      <c r="V271">
        <f t="shared" si="140"/>
        <v>8892.8180929670925</v>
      </c>
      <c r="W271">
        <f t="shared" si="141"/>
        <v>-362.81809296709253</v>
      </c>
      <c r="X271">
        <f t="shared" si="153"/>
        <v>-7.4962415902291841</v>
      </c>
      <c r="Y271">
        <f>VLOOKUP(K271,Sheet2!$A$6:$B$262,2,TRUE)</f>
        <v>310.85000000000002</v>
      </c>
      <c r="Z271">
        <f t="shared" si="142"/>
        <v>-2.4115301882673905E-2</v>
      </c>
      <c r="AA271">
        <f t="shared" si="143"/>
        <v>516.88064261846023</v>
      </c>
      <c r="AD271">
        <f t="shared" si="156"/>
        <v>518.173579599356</v>
      </c>
      <c r="AE271">
        <f>VLOOKUP(AU270,Sheet2!$E$6:$F$261,2,TRUE)</f>
        <v>504.55</v>
      </c>
      <c r="AF271">
        <f>VLOOKUP(AE271,Sheet3!A$52:B$77,2,TRUE)</f>
        <v>1</v>
      </c>
      <c r="AG271">
        <f t="shared" si="157"/>
        <v>1.7735795993560259</v>
      </c>
      <c r="AH271">
        <f t="shared" si="158"/>
        <v>1</v>
      </c>
      <c r="AI271">
        <f t="shared" si="134"/>
        <v>4500</v>
      </c>
      <c r="AJ271">
        <f t="shared" si="145"/>
        <v>2.2000000000000002</v>
      </c>
      <c r="AK271">
        <f t="shared" si="148"/>
        <v>3819.319998414464</v>
      </c>
      <c r="AM271">
        <f t="shared" si="159"/>
        <v>-3.3264204006439968</v>
      </c>
      <c r="AN271">
        <f t="shared" si="160"/>
        <v>0</v>
      </c>
      <c r="AP271">
        <f t="shared" si="149"/>
        <v>1.55</v>
      </c>
      <c r="AQ271">
        <f>VLOOKUP(AE271,Sheet3!$K$52:$L$77,2,TRUE)</f>
        <v>1</v>
      </c>
      <c r="AR271">
        <f t="shared" si="150"/>
        <v>0</v>
      </c>
      <c r="AU271">
        <f t="shared" si="161"/>
        <v>8319.319998414463</v>
      </c>
      <c r="AV271">
        <f t="shared" si="162"/>
        <v>210.68000158553696</v>
      </c>
      <c r="AW271">
        <f t="shared" si="163"/>
        <v>4.3528925947424995</v>
      </c>
      <c r="AX271">
        <f>VLOOKUP(AD271,Sheet2!$A$6:$B$262,2,TRUE)</f>
        <v>319.37142857142857</v>
      </c>
      <c r="AY271">
        <f t="shared" si="164"/>
        <v>1.3629561711933037E-2</v>
      </c>
      <c r="AZ271">
        <f t="shared" si="165"/>
        <v>518.18720916106793</v>
      </c>
      <c r="BB271">
        <f t="shared" si="154"/>
        <v>1.3065665426076976</v>
      </c>
    </row>
    <row r="272" spans="4:54" x14ac:dyDescent="0.55000000000000004">
      <c r="D272">
        <f t="shared" si="151"/>
        <v>3930</v>
      </c>
      <c r="E272">
        <f t="shared" si="146"/>
        <v>65.5</v>
      </c>
      <c r="F272">
        <v>8560</v>
      </c>
      <c r="H272">
        <f t="shared" si="135"/>
        <v>2140</v>
      </c>
      <c r="J272">
        <f t="shared" si="136"/>
        <v>176.85950413223139</v>
      </c>
      <c r="K272">
        <f t="shared" si="137"/>
        <v>516.88064261846023</v>
      </c>
      <c r="L272">
        <f>VLOOKUP(V272, Sheet2!E$6:F$261,2,TRUE)</f>
        <v>504.55</v>
      </c>
      <c r="M272">
        <f>VLOOKUP(L272,Sheet3!A$52:B$77,2,TRUE)</f>
        <v>1</v>
      </c>
      <c r="N272">
        <f t="shared" si="138"/>
        <v>2.4806426184602515</v>
      </c>
      <c r="O272">
        <f t="shared" si="139"/>
        <v>2.0806426184602742</v>
      </c>
      <c r="P272">
        <v>0</v>
      </c>
      <c r="Q272">
        <f t="shared" si="144"/>
        <v>2.5</v>
      </c>
      <c r="R272">
        <f t="shared" si="155"/>
        <v>7179.1602725859866</v>
      </c>
      <c r="S272">
        <f t="shared" si="147"/>
        <v>2.2999999999999998</v>
      </c>
      <c r="T272">
        <f t="shared" si="152"/>
        <v>966.38928667901268</v>
      </c>
      <c r="V272">
        <f t="shared" si="140"/>
        <v>8145.5495592649995</v>
      </c>
      <c r="W272">
        <f t="shared" si="141"/>
        <v>414.45044073500048</v>
      </c>
      <c r="X272">
        <f t="shared" si="153"/>
        <v>8.5630256350206722</v>
      </c>
      <c r="Y272">
        <f>VLOOKUP(K272,Sheet2!$A$6:$B$262,2,TRUE)</f>
        <v>310.2</v>
      </c>
      <c r="Z272">
        <f t="shared" si="142"/>
        <v>2.7604853755708165E-2</v>
      </c>
      <c r="AA272">
        <f t="shared" si="143"/>
        <v>516.90824747221598</v>
      </c>
      <c r="AD272">
        <f t="shared" si="156"/>
        <v>518.18720916106793</v>
      </c>
      <c r="AE272">
        <f>VLOOKUP(AU271,Sheet2!$E$6:$F$261,2,TRUE)</f>
        <v>504.55</v>
      </c>
      <c r="AF272">
        <f>VLOOKUP(AE272,Sheet3!A$52:B$77,2,TRUE)</f>
        <v>1</v>
      </c>
      <c r="AG272">
        <f t="shared" si="157"/>
        <v>1.787209161067949</v>
      </c>
      <c r="AH272">
        <f t="shared" si="158"/>
        <v>1</v>
      </c>
      <c r="AI272">
        <f t="shared" si="134"/>
        <v>4500</v>
      </c>
      <c r="AJ272">
        <f t="shared" si="145"/>
        <v>2.2000000000000002</v>
      </c>
      <c r="AK272">
        <f t="shared" si="148"/>
        <v>3863.4303999946023</v>
      </c>
      <c r="AM272">
        <f t="shared" si="159"/>
        <v>-3.3127908389320737</v>
      </c>
      <c r="AN272">
        <f t="shared" si="160"/>
        <v>0</v>
      </c>
      <c r="AP272">
        <f t="shared" si="149"/>
        <v>1.55</v>
      </c>
      <c r="AQ272">
        <f>VLOOKUP(AE272,Sheet3!$K$52:$L$77,2,TRUE)</f>
        <v>1</v>
      </c>
      <c r="AR272">
        <f t="shared" si="150"/>
        <v>0</v>
      </c>
      <c r="AU272">
        <f t="shared" si="161"/>
        <v>8363.4303999946023</v>
      </c>
      <c r="AV272">
        <f t="shared" si="162"/>
        <v>196.56960000539766</v>
      </c>
      <c r="AW272">
        <f t="shared" si="163"/>
        <v>4.0613553720123488</v>
      </c>
      <c r="AX272">
        <f>VLOOKUP(AD272,Sheet2!$A$6:$B$262,2,TRUE)</f>
        <v>319.37142857142857</v>
      </c>
      <c r="AY272">
        <f t="shared" si="164"/>
        <v>1.271671479875042E-2</v>
      </c>
      <c r="AZ272">
        <f t="shared" si="165"/>
        <v>518.19992587586671</v>
      </c>
      <c r="BB272">
        <f t="shared" si="154"/>
        <v>1.2916784036507352</v>
      </c>
    </row>
    <row r="273" spans="4:54" x14ac:dyDescent="0.55000000000000004">
      <c r="D273">
        <f t="shared" si="151"/>
        <v>3945</v>
      </c>
      <c r="E273">
        <f t="shared" si="146"/>
        <v>65.75</v>
      </c>
      <c r="F273">
        <v>8600</v>
      </c>
      <c r="H273">
        <f t="shared" si="135"/>
        <v>2150</v>
      </c>
      <c r="J273">
        <f t="shared" si="136"/>
        <v>177.68595041322314</v>
      </c>
      <c r="K273">
        <f t="shared" si="137"/>
        <v>516.90824747221598</v>
      </c>
      <c r="L273">
        <f>VLOOKUP(V273, Sheet2!E$6:F$261,2,TRUE)</f>
        <v>504.55</v>
      </c>
      <c r="M273">
        <f>VLOOKUP(L273,Sheet3!A$52:B$77,2,TRUE)</f>
        <v>1</v>
      </c>
      <c r="N273">
        <f t="shared" si="138"/>
        <v>2.5082474722159986</v>
      </c>
      <c r="O273">
        <f t="shared" si="139"/>
        <v>2.1082474722160214</v>
      </c>
      <c r="P273">
        <v>0</v>
      </c>
      <c r="Q273">
        <f t="shared" si="144"/>
        <v>2.7</v>
      </c>
      <c r="R273">
        <f t="shared" si="155"/>
        <v>7883.275024662511</v>
      </c>
      <c r="S273">
        <f t="shared" si="147"/>
        <v>2.4</v>
      </c>
      <c r="T273">
        <f t="shared" si="152"/>
        <v>1028.5411218807492</v>
      </c>
      <c r="V273">
        <f t="shared" si="140"/>
        <v>8911.8161465432604</v>
      </c>
      <c r="W273">
        <f t="shared" si="141"/>
        <v>-311.8161465432604</v>
      </c>
      <c r="X273">
        <f t="shared" si="153"/>
        <v>-6.4424823665962894</v>
      </c>
      <c r="Y273">
        <f>VLOOKUP(K273,Sheet2!$A$6:$B$262,2,TRUE)</f>
        <v>310.85000000000002</v>
      </c>
      <c r="Z273">
        <f t="shared" si="142"/>
        <v>-2.0725373545427986E-2</v>
      </c>
      <c r="AA273">
        <f t="shared" si="143"/>
        <v>516.8875220986705</v>
      </c>
      <c r="AD273">
        <f t="shared" si="156"/>
        <v>518.19992587586671</v>
      </c>
      <c r="AE273">
        <f>VLOOKUP(AU272,Sheet2!$E$6:$F$261,2,TRUE)</f>
        <v>504.55</v>
      </c>
      <c r="AF273">
        <f>VLOOKUP(AE273,Sheet3!A$52:B$77,2,TRUE)</f>
        <v>1</v>
      </c>
      <c r="AG273">
        <f t="shared" si="157"/>
        <v>1.7999258758667338</v>
      </c>
      <c r="AH273">
        <f t="shared" si="158"/>
        <v>1</v>
      </c>
      <c r="AI273">
        <f t="shared" si="134"/>
        <v>4500</v>
      </c>
      <c r="AJ273">
        <f t="shared" si="145"/>
        <v>2.2000000000000002</v>
      </c>
      <c r="AK273">
        <f t="shared" si="148"/>
        <v>3904.7384646417413</v>
      </c>
      <c r="AM273">
        <f t="shared" si="159"/>
        <v>-3.3000741241332889</v>
      </c>
      <c r="AN273">
        <f t="shared" si="160"/>
        <v>0</v>
      </c>
      <c r="AP273">
        <f t="shared" si="149"/>
        <v>1.55</v>
      </c>
      <c r="AQ273">
        <f>VLOOKUP(AE273,Sheet3!$K$52:$L$77,2,TRUE)</f>
        <v>1</v>
      </c>
      <c r="AR273">
        <f t="shared" si="150"/>
        <v>0</v>
      </c>
      <c r="AU273">
        <f t="shared" si="161"/>
        <v>8404.7384646417413</v>
      </c>
      <c r="AV273">
        <f t="shared" si="162"/>
        <v>195.2615353582587</v>
      </c>
      <c r="AW273">
        <f t="shared" si="163"/>
        <v>4.0343292429392292</v>
      </c>
      <c r="AX273">
        <f>VLOOKUP(AD273,Sheet2!$A$6:$B$262,2,TRUE)</f>
        <v>319.37142857142857</v>
      </c>
      <c r="AY273">
        <f t="shared" si="164"/>
        <v>1.2632091921888801E-2</v>
      </c>
      <c r="AZ273">
        <f t="shared" si="165"/>
        <v>518.2125579677886</v>
      </c>
      <c r="BB273">
        <f t="shared" si="154"/>
        <v>1.3250358691180963</v>
      </c>
    </row>
    <row r="274" spans="4:54" x14ac:dyDescent="0.55000000000000004">
      <c r="D274">
        <f t="shared" si="151"/>
        <v>3960</v>
      </c>
      <c r="E274">
        <f t="shared" si="146"/>
        <v>66</v>
      </c>
      <c r="F274">
        <v>8670</v>
      </c>
      <c r="H274">
        <f t="shared" si="135"/>
        <v>2167.5</v>
      </c>
      <c r="J274">
        <f t="shared" si="136"/>
        <v>179.13223140495867</v>
      </c>
      <c r="K274">
        <f t="shared" si="137"/>
        <v>516.8875220986705</v>
      </c>
      <c r="L274">
        <f>VLOOKUP(V274, Sheet2!E$6:F$261,2,TRUE)</f>
        <v>504.55</v>
      </c>
      <c r="M274">
        <f>VLOOKUP(L274,Sheet3!A$52:B$77,2,TRUE)</f>
        <v>1</v>
      </c>
      <c r="N274">
        <f t="shared" si="138"/>
        <v>2.4875220986705244</v>
      </c>
      <c r="O274">
        <f t="shared" si="139"/>
        <v>2.0875220986705472</v>
      </c>
      <c r="P274">
        <v>0</v>
      </c>
      <c r="Q274">
        <f t="shared" si="144"/>
        <v>2.5</v>
      </c>
      <c r="R274">
        <f t="shared" si="155"/>
        <v>7209.0455432220215</v>
      </c>
      <c r="S274">
        <f t="shared" si="147"/>
        <v>2.2999999999999998</v>
      </c>
      <c r="T274">
        <f t="shared" si="152"/>
        <v>971.18618094563021</v>
      </c>
      <c r="V274">
        <f t="shared" si="140"/>
        <v>8180.2317241676519</v>
      </c>
      <c r="W274">
        <f t="shared" si="141"/>
        <v>489.76827583234808</v>
      </c>
      <c r="X274">
        <f t="shared" si="153"/>
        <v>10.119179252734465</v>
      </c>
      <c r="Y274">
        <f>VLOOKUP(K274,Sheet2!$A$6:$B$262,2,TRUE)</f>
        <v>310.2</v>
      </c>
      <c r="Z274">
        <f t="shared" si="142"/>
        <v>3.262146761036256E-2</v>
      </c>
      <c r="AA274">
        <f t="shared" si="143"/>
        <v>516.9201435662809</v>
      </c>
      <c r="AD274">
        <f t="shared" si="156"/>
        <v>518.2125579677886</v>
      </c>
      <c r="AE274">
        <f>VLOOKUP(AU273,Sheet2!$E$6:$F$261,2,TRUE)</f>
        <v>504.55</v>
      </c>
      <c r="AF274">
        <f>VLOOKUP(AE274,Sheet3!A$52:B$77,2,TRUE)</f>
        <v>1</v>
      </c>
      <c r="AG274">
        <f t="shared" si="157"/>
        <v>1.8125579677886208</v>
      </c>
      <c r="AH274">
        <f t="shared" si="158"/>
        <v>1</v>
      </c>
      <c r="AI274">
        <f t="shared" si="134"/>
        <v>4500</v>
      </c>
      <c r="AJ274">
        <f t="shared" si="145"/>
        <v>2.2000000000000002</v>
      </c>
      <c r="AK274">
        <f t="shared" si="148"/>
        <v>3945.9163740569361</v>
      </c>
      <c r="AM274">
        <f t="shared" si="159"/>
        <v>-3.287442032211402</v>
      </c>
      <c r="AN274">
        <f t="shared" si="160"/>
        <v>0</v>
      </c>
      <c r="AP274">
        <f t="shared" si="149"/>
        <v>1.55</v>
      </c>
      <c r="AQ274">
        <f>VLOOKUP(AE274,Sheet3!$K$52:$L$77,2,TRUE)</f>
        <v>1</v>
      </c>
      <c r="AR274">
        <f t="shared" si="150"/>
        <v>0</v>
      </c>
      <c r="AU274">
        <f t="shared" si="161"/>
        <v>8445.9163740569365</v>
      </c>
      <c r="AV274">
        <f t="shared" si="162"/>
        <v>224.08362594306345</v>
      </c>
      <c r="AW274">
        <f t="shared" si="163"/>
        <v>4.6298269822946994</v>
      </c>
      <c r="AX274">
        <f>VLOOKUP(AD274,Sheet2!$A$6:$B$262,2,TRUE)</f>
        <v>320.74285714285713</v>
      </c>
      <c r="AY274">
        <f t="shared" si="164"/>
        <v>1.4434700194220067E-2</v>
      </c>
      <c r="AZ274">
        <f t="shared" si="165"/>
        <v>518.22699266798281</v>
      </c>
      <c r="BB274">
        <f t="shared" si="154"/>
        <v>1.3068491017019142</v>
      </c>
    </row>
    <row r="275" spans="4:54" x14ac:dyDescent="0.55000000000000004">
      <c r="D275">
        <f t="shared" si="151"/>
        <v>3975</v>
      </c>
      <c r="E275">
        <f t="shared" si="146"/>
        <v>66.25</v>
      </c>
      <c r="F275">
        <v>8780</v>
      </c>
      <c r="H275">
        <f t="shared" si="135"/>
        <v>2195</v>
      </c>
      <c r="J275">
        <f t="shared" si="136"/>
        <v>181.40495867768595</v>
      </c>
      <c r="K275">
        <f t="shared" si="137"/>
        <v>516.9201435662809</v>
      </c>
      <c r="L275">
        <f>VLOOKUP(V275, Sheet2!E$6:F$261,2,TRUE)</f>
        <v>504.55</v>
      </c>
      <c r="M275">
        <f>VLOOKUP(L275,Sheet3!A$52:B$77,2,TRUE)</f>
        <v>1</v>
      </c>
      <c r="N275">
        <f t="shared" si="138"/>
        <v>2.5201435662809217</v>
      </c>
      <c r="O275">
        <f t="shared" si="139"/>
        <v>2.1201435662809445</v>
      </c>
      <c r="P275">
        <v>0</v>
      </c>
      <c r="Q275">
        <f t="shared" si="144"/>
        <v>2.7</v>
      </c>
      <c r="R275">
        <f t="shared" si="155"/>
        <v>7939.4245610348871</v>
      </c>
      <c r="S275">
        <f t="shared" si="147"/>
        <v>2.4</v>
      </c>
      <c r="T275">
        <f t="shared" si="152"/>
        <v>1037.2589310228893</v>
      </c>
      <c r="V275">
        <f t="shared" si="140"/>
        <v>8976.6834920577767</v>
      </c>
      <c r="W275">
        <f t="shared" si="141"/>
        <v>-196.68349205777668</v>
      </c>
      <c r="X275">
        <f t="shared" si="153"/>
        <v>-4.0637085135904272</v>
      </c>
      <c r="Y275">
        <f>VLOOKUP(K275,Sheet2!$A$6:$B$262,2,TRUE)</f>
        <v>310.85000000000002</v>
      </c>
      <c r="Z275">
        <f t="shared" si="142"/>
        <v>-1.3072892113850496E-2</v>
      </c>
      <c r="AA275">
        <f t="shared" si="143"/>
        <v>516.90707067416702</v>
      </c>
      <c r="AD275">
        <f t="shared" si="156"/>
        <v>518.22699266798281</v>
      </c>
      <c r="AE275">
        <f>VLOOKUP(AU274,Sheet2!$E$6:$F$261,2,TRUE)</f>
        <v>504.55</v>
      </c>
      <c r="AF275">
        <f>VLOOKUP(AE275,Sheet3!A$52:B$77,2,TRUE)</f>
        <v>1</v>
      </c>
      <c r="AG275">
        <f t="shared" si="157"/>
        <v>1.8269926679828359</v>
      </c>
      <c r="AH275">
        <f t="shared" si="158"/>
        <v>1</v>
      </c>
      <c r="AI275">
        <f t="shared" si="134"/>
        <v>4500</v>
      </c>
      <c r="AJ275">
        <f t="shared" si="145"/>
        <v>2.2000000000000002</v>
      </c>
      <c r="AK275">
        <f t="shared" si="148"/>
        <v>3993.146341647815</v>
      </c>
      <c r="AM275">
        <f t="shared" si="159"/>
        <v>-3.2730073320171869</v>
      </c>
      <c r="AN275">
        <f t="shared" si="160"/>
        <v>0</v>
      </c>
      <c r="AP275">
        <f t="shared" si="149"/>
        <v>1.55</v>
      </c>
      <c r="AQ275">
        <f>VLOOKUP(AE275,Sheet3!$K$52:$L$77,2,TRUE)</f>
        <v>1</v>
      </c>
      <c r="AR275">
        <f t="shared" si="150"/>
        <v>0</v>
      </c>
      <c r="AU275">
        <f t="shared" si="161"/>
        <v>8493.1463416478146</v>
      </c>
      <c r="AV275">
        <f t="shared" si="162"/>
        <v>286.85365835218545</v>
      </c>
      <c r="AW275">
        <f t="shared" si="163"/>
        <v>5.9267284783509391</v>
      </c>
      <c r="AX275">
        <f>VLOOKUP(AD275,Sheet2!$A$6:$B$262,2,TRUE)</f>
        <v>320.74285714285713</v>
      </c>
      <c r="AY275">
        <f t="shared" si="164"/>
        <v>1.8478130833982084E-2</v>
      </c>
      <c r="AZ275">
        <f t="shared" si="165"/>
        <v>518.24547079881677</v>
      </c>
      <c r="BB275">
        <f t="shared" si="154"/>
        <v>1.3384001246497519</v>
      </c>
    </row>
    <row r="276" spans="4:54" x14ac:dyDescent="0.55000000000000004">
      <c r="D276">
        <f t="shared" si="151"/>
        <v>3990</v>
      </c>
      <c r="E276">
        <f t="shared" si="146"/>
        <v>66.5</v>
      </c>
      <c r="F276">
        <v>8920</v>
      </c>
      <c r="H276">
        <f t="shared" si="135"/>
        <v>2230</v>
      </c>
      <c r="J276">
        <f t="shared" si="136"/>
        <v>184.29752066115702</v>
      </c>
      <c r="K276">
        <f t="shared" si="137"/>
        <v>516.90707067416702</v>
      </c>
      <c r="L276">
        <f>VLOOKUP(V276, Sheet2!E$6:F$261,2,TRUE)</f>
        <v>504.55</v>
      </c>
      <c r="M276">
        <f>VLOOKUP(L276,Sheet3!A$52:B$77,2,TRUE)</f>
        <v>1</v>
      </c>
      <c r="N276">
        <f t="shared" si="138"/>
        <v>2.5070706741670392</v>
      </c>
      <c r="O276">
        <f t="shared" si="139"/>
        <v>2.107070674167062</v>
      </c>
      <c r="P276">
        <v>0</v>
      </c>
      <c r="Q276">
        <f t="shared" si="144"/>
        <v>2.7</v>
      </c>
      <c r="R276">
        <f t="shared" si="155"/>
        <v>7877.727764339762</v>
      </c>
      <c r="S276">
        <f t="shared" si="147"/>
        <v>2.4</v>
      </c>
      <c r="T276">
        <f t="shared" si="152"/>
        <v>1027.6800633853611</v>
      </c>
      <c r="V276">
        <f t="shared" si="140"/>
        <v>8905.4078277251228</v>
      </c>
      <c r="W276">
        <f t="shared" si="141"/>
        <v>14.592172274877157</v>
      </c>
      <c r="X276">
        <f t="shared" si="153"/>
        <v>0.3014911627040735</v>
      </c>
      <c r="Y276">
        <f>VLOOKUP(K276,Sheet2!$A$6:$B$262,2,TRUE)</f>
        <v>310.85000000000002</v>
      </c>
      <c r="Z276">
        <f t="shared" si="142"/>
        <v>9.6989275439624727E-4</v>
      </c>
      <c r="AA276">
        <f t="shared" si="143"/>
        <v>516.90804056692139</v>
      </c>
      <c r="AD276">
        <f t="shared" si="156"/>
        <v>518.24547079881677</v>
      </c>
      <c r="AE276">
        <f>VLOOKUP(AU275,Sheet2!$E$6:$F$261,2,TRUE)</f>
        <v>504.55</v>
      </c>
      <c r="AF276">
        <f>VLOOKUP(AE276,Sheet3!A$52:B$77,2,TRUE)</f>
        <v>1</v>
      </c>
      <c r="AG276">
        <f t="shared" si="157"/>
        <v>1.8454707988167911</v>
      </c>
      <c r="AH276">
        <f t="shared" si="158"/>
        <v>1</v>
      </c>
      <c r="AI276">
        <f t="shared" si="134"/>
        <v>4500</v>
      </c>
      <c r="AJ276">
        <f t="shared" si="145"/>
        <v>2.2000000000000002</v>
      </c>
      <c r="AK276">
        <f t="shared" si="148"/>
        <v>4053.8790435874757</v>
      </c>
      <c r="AM276">
        <f t="shared" si="159"/>
        <v>-3.2545292011832316</v>
      </c>
      <c r="AN276">
        <f t="shared" si="160"/>
        <v>0</v>
      </c>
      <c r="AP276">
        <f t="shared" si="149"/>
        <v>1.55</v>
      </c>
      <c r="AQ276">
        <f>VLOOKUP(AE276,Sheet3!$K$52:$L$77,2,TRUE)</f>
        <v>1</v>
      </c>
      <c r="AR276">
        <f t="shared" si="150"/>
        <v>0</v>
      </c>
      <c r="AU276">
        <f t="shared" si="161"/>
        <v>8553.8790435874762</v>
      </c>
      <c r="AV276">
        <f t="shared" si="162"/>
        <v>366.12095641252381</v>
      </c>
      <c r="AW276">
        <f t="shared" si="163"/>
        <v>7.5644825705066898</v>
      </c>
      <c r="AX276">
        <f>VLOOKUP(AD276,Sheet2!$A$6:$B$262,2,TRUE)</f>
        <v>320.74285714285713</v>
      </c>
      <c r="AY276">
        <f t="shared" si="164"/>
        <v>2.3584258860478723E-2</v>
      </c>
      <c r="AZ276">
        <f t="shared" si="165"/>
        <v>518.26905505767729</v>
      </c>
      <c r="BB276">
        <f t="shared" si="154"/>
        <v>1.3610144907559061</v>
      </c>
    </row>
    <row r="277" spans="4:54" x14ac:dyDescent="0.55000000000000004">
      <c r="D277">
        <f t="shared" si="151"/>
        <v>4005</v>
      </c>
      <c r="E277">
        <f t="shared" si="146"/>
        <v>66.75</v>
      </c>
      <c r="F277">
        <v>9100</v>
      </c>
      <c r="H277">
        <f t="shared" si="135"/>
        <v>2275</v>
      </c>
      <c r="J277">
        <f t="shared" si="136"/>
        <v>188.01652892561984</v>
      </c>
      <c r="K277">
        <f t="shared" si="137"/>
        <v>516.90804056692139</v>
      </c>
      <c r="L277">
        <f>VLOOKUP(V277, Sheet2!E$6:F$261,2,TRUE)</f>
        <v>504.55</v>
      </c>
      <c r="M277">
        <f>VLOOKUP(L277,Sheet3!A$52:B$77,2,TRUE)</f>
        <v>1</v>
      </c>
      <c r="N277">
        <f t="shared" si="138"/>
        <v>2.5080405669214088</v>
      </c>
      <c r="O277">
        <f t="shared" si="139"/>
        <v>2.1080405669214315</v>
      </c>
      <c r="P277">
        <v>0</v>
      </c>
      <c r="Q277">
        <f t="shared" si="144"/>
        <v>2.7</v>
      </c>
      <c r="R277">
        <f t="shared" si="155"/>
        <v>7882.2996079292698</v>
      </c>
      <c r="S277">
        <f t="shared" si="147"/>
        <v>2.4</v>
      </c>
      <c r="T277">
        <f t="shared" si="152"/>
        <v>1028.3897126758168</v>
      </c>
      <c r="V277">
        <f t="shared" si="140"/>
        <v>8910.6893206050863</v>
      </c>
      <c r="W277">
        <f t="shared" si="141"/>
        <v>189.31067939491368</v>
      </c>
      <c r="X277">
        <f t="shared" si="153"/>
        <v>3.9113776734486296</v>
      </c>
      <c r="Y277">
        <f>VLOOKUP(K277,Sheet2!$A$6:$B$262,2,TRUE)</f>
        <v>310.85000000000002</v>
      </c>
      <c r="Z277">
        <f t="shared" si="142"/>
        <v>1.2582845981819621E-2</v>
      </c>
      <c r="AA277">
        <f t="shared" si="143"/>
        <v>516.92062341290318</v>
      </c>
      <c r="AD277">
        <f t="shared" si="156"/>
        <v>518.26905505767729</v>
      </c>
      <c r="AE277">
        <f>VLOOKUP(AU276,Sheet2!$E$6:$F$261,2,TRUE)</f>
        <v>504.55</v>
      </c>
      <c r="AF277">
        <f>VLOOKUP(AE277,Sheet3!A$52:B$77,2,TRUE)</f>
        <v>1</v>
      </c>
      <c r="AG277">
        <f t="shared" si="157"/>
        <v>1.8690550576773148</v>
      </c>
      <c r="AH277">
        <f t="shared" si="158"/>
        <v>1</v>
      </c>
      <c r="AI277">
        <f t="shared" si="134"/>
        <v>4500</v>
      </c>
      <c r="AJ277">
        <f t="shared" si="145"/>
        <v>2.2000000000000002</v>
      </c>
      <c r="AK277">
        <f t="shared" si="148"/>
        <v>4131.8368261573833</v>
      </c>
      <c r="AM277">
        <f t="shared" si="159"/>
        <v>-3.2309449423227079</v>
      </c>
      <c r="AN277">
        <f t="shared" si="160"/>
        <v>0</v>
      </c>
      <c r="AP277">
        <f t="shared" si="149"/>
        <v>1.55</v>
      </c>
      <c r="AQ277">
        <f>VLOOKUP(AE277,Sheet3!$K$52:$L$77,2,TRUE)</f>
        <v>1</v>
      </c>
      <c r="AR277">
        <f t="shared" si="150"/>
        <v>0</v>
      </c>
      <c r="AU277">
        <f t="shared" si="161"/>
        <v>8631.8368261573833</v>
      </c>
      <c r="AV277">
        <f t="shared" si="162"/>
        <v>468.16317384261674</v>
      </c>
      <c r="AW277">
        <f t="shared" si="163"/>
        <v>9.6727928479879495</v>
      </c>
      <c r="AX277">
        <f>VLOOKUP(AD277,Sheet2!$A$6:$B$262,2,TRUE)</f>
        <v>320.74285714285713</v>
      </c>
      <c r="AY277">
        <f t="shared" si="164"/>
        <v>3.0157469239228421E-2</v>
      </c>
      <c r="AZ277">
        <f t="shared" si="165"/>
        <v>518.29921252691656</v>
      </c>
      <c r="BB277">
        <f t="shared" si="154"/>
        <v>1.3785891140133799</v>
      </c>
    </row>
    <row r="278" spans="4:54" x14ac:dyDescent="0.55000000000000004">
      <c r="D278">
        <f t="shared" si="151"/>
        <v>4020</v>
      </c>
      <c r="E278">
        <f t="shared" si="146"/>
        <v>67</v>
      </c>
      <c r="F278">
        <v>9270</v>
      </c>
      <c r="H278">
        <f t="shared" si="135"/>
        <v>2317.5</v>
      </c>
      <c r="J278">
        <f t="shared" si="136"/>
        <v>191.52892561983472</v>
      </c>
      <c r="K278">
        <f t="shared" si="137"/>
        <v>516.92062341290318</v>
      </c>
      <c r="L278">
        <f>VLOOKUP(V278, Sheet2!E$6:F$261,2,TRUE)</f>
        <v>504.55</v>
      </c>
      <c r="M278">
        <f>VLOOKUP(L278,Sheet3!A$52:B$77,2,TRUE)</f>
        <v>1</v>
      </c>
      <c r="N278">
        <f t="shared" si="138"/>
        <v>2.5206234129032055</v>
      </c>
      <c r="O278">
        <f t="shared" si="139"/>
        <v>2.1206234129032282</v>
      </c>
      <c r="P278">
        <v>0</v>
      </c>
      <c r="Q278">
        <f t="shared" si="144"/>
        <v>2.7</v>
      </c>
      <c r="R278">
        <f t="shared" si="155"/>
        <v>7941.6922219630087</v>
      </c>
      <c r="S278">
        <f t="shared" si="147"/>
        <v>2.4</v>
      </c>
      <c r="T278">
        <f t="shared" si="152"/>
        <v>1037.6110911526705</v>
      </c>
      <c r="V278">
        <f t="shared" si="140"/>
        <v>8979.303313115679</v>
      </c>
      <c r="W278">
        <f t="shared" si="141"/>
        <v>290.69668688432102</v>
      </c>
      <c r="X278">
        <f t="shared" si="153"/>
        <v>6.0061298943041539</v>
      </c>
      <c r="Y278">
        <f>VLOOKUP(K278,Sheet2!$A$6:$B$262,2,TRUE)</f>
        <v>310.85000000000002</v>
      </c>
      <c r="Z278">
        <f t="shared" si="142"/>
        <v>1.9321633888705655E-2</v>
      </c>
      <c r="AA278">
        <f t="shared" si="143"/>
        <v>516.93994504679188</v>
      </c>
      <c r="AD278">
        <f t="shared" si="156"/>
        <v>518.29921252691656</v>
      </c>
      <c r="AE278">
        <f>VLOOKUP(AU277,Sheet2!$E$6:$F$261,2,TRUE)</f>
        <v>504.55</v>
      </c>
      <c r="AF278">
        <f>VLOOKUP(AE278,Sheet3!A$52:B$77,2,TRUE)</f>
        <v>1</v>
      </c>
      <c r="AG278">
        <f t="shared" si="157"/>
        <v>1.8992125269165854</v>
      </c>
      <c r="AH278">
        <f t="shared" si="158"/>
        <v>1</v>
      </c>
      <c r="AI278">
        <f t="shared" si="134"/>
        <v>4500</v>
      </c>
      <c r="AJ278">
        <f t="shared" si="145"/>
        <v>2.2000000000000002</v>
      </c>
      <c r="AK278">
        <f t="shared" si="148"/>
        <v>4232.2407956019633</v>
      </c>
      <c r="AM278">
        <f t="shared" si="159"/>
        <v>-3.2007874730834374</v>
      </c>
      <c r="AN278">
        <f t="shared" si="160"/>
        <v>0</v>
      </c>
      <c r="AP278">
        <f t="shared" si="149"/>
        <v>1.55</v>
      </c>
      <c r="AQ278">
        <f>VLOOKUP(AE278,Sheet3!$K$52:$L$77,2,TRUE)</f>
        <v>1</v>
      </c>
      <c r="AR278">
        <f t="shared" si="150"/>
        <v>0</v>
      </c>
      <c r="AU278">
        <f t="shared" si="161"/>
        <v>8732.2407956019633</v>
      </c>
      <c r="AV278">
        <f t="shared" si="162"/>
        <v>537.75920439803667</v>
      </c>
      <c r="AW278">
        <f t="shared" si="163"/>
        <v>11.110727363595799</v>
      </c>
      <c r="AX278">
        <f>VLOOKUP(AD278,Sheet2!$A$6:$B$262,2,TRUE)</f>
        <v>320.74285714285713</v>
      </c>
      <c r="AY278">
        <f t="shared" si="164"/>
        <v>3.4640607315682609E-2</v>
      </c>
      <c r="AZ278">
        <f t="shared" si="165"/>
        <v>518.3338531342323</v>
      </c>
      <c r="BB278">
        <f t="shared" si="154"/>
        <v>1.3939080874404226</v>
      </c>
    </row>
    <row r="279" spans="4:54" x14ac:dyDescent="0.55000000000000004">
      <c r="D279">
        <f t="shared" si="151"/>
        <v>4035</v>
      </c>
      <c r="E279">
        <f t="shared" si="146"/>
        <v>67.25</v>
      </c>
      <c r="F279">
        <v>9430</v>
      </c>
      <c r="H279">
        <f t="shared" si="135"/>
        <v>2357.5</v>
      </c>
      <c r="J279">
        <f t="shared" si="136"/>
        <v>194.83471074380165</v>
      </c>
      <c r="K279">
        <f t="shared" si="137"/>
        <v>516.93994504679188</v>
      </c>
      <c r="L279">
        <f>VLOOKUP(V279, Sheet2!E$6:F$261,2,TRUE)</f>
        <v>505</v>
      </c>
      <c r="M279">
        <f>VLOOKUP(L279,Sheet3!A$52:B$77,2,TRUE)</f>
        <v>1</v>
      </c>
      <c r="N279">
        <f t="shared" si="138"/>
        <v>2.5399450467918996</v>
      </c>
      <c r="O279">
        <f t="shared" si="139"/>
        <v>2.1399450467919223</v>
      </c>
      <c r="P279">
        <v>0</v>
      </c>
      <c r="Q279">
        <f t="shared" si="144"/>
        <v>2.7</v>
      </c>
      <c r="R279">
        <f t="shared" si="155"/>
        <v>8033.181584498554</v>
      </c>
      <c r="S279">
        <f t="shared" si="147"/>
        <v>2.4</v>
      </c>
      <c r="T279">
        <f t="shared" si="152"/>
        <v>1051.8243213263117</v>
      </c>
      <c r="V279">
        <f t="shared" si="140"/>
        <v>9085.0059058248662</v>
      </c>
      <c r="W279">
        <f t="shared" si="141"/>
        <v>344.9940941751338</v>
      </c>
      <c r="X279">
        <f t="shared" si="153"/>
        <v>7.127977152378798</v>
      </c>
      <c r="Y279">
        <f>VLOOKUP(K279,Sheet2!$A$6:$B$262,2,TRUE)</f>
        <v>310.85000000000002</v>
      </c>
      <c r="Z279">
        <f t="shared" si="142"/>
        <v>2.2930600458030553E-2</v>
      </c>
      <c r="AA279">
        <f t="shared" si="143"/>
        <v>516.96287564724992</v>
      </c>
      <c r="AD279">
        <f t="shared" si="156"/>
        <v>518.3338531342323</v>
      </c>
      <c r="AE279">
        <f>VLOOKUP(AU278,Sheet2!$E$6:$F$261,2,TRUE)</f>
        <v>504.55</v>
      </c>
      <c r="AF279">
        <f>VLOOKUP(AE279,Sheet3!A$52:B$77,2,TRUE)</f>
        <v>1</v>
      </c>
      <c r="AG279">
        <f t="shared" si="157"/>
        <v>1.9338531342323222</v>
      </c>
      <c r="AH279">
        <f t="shared" si="158"/>
        <v>1</v>
      </c>
      <c r="AI279">
        <f t="shared" si="134"/>
        <v>4500</v>
      </c>
      <c r="AJ279">
        <f t="shared" si="145"/>
        <v>2.2999999999999998</v>
      </c>
      <c r="AK279">
        <f t="shared" si="148"/>
        <v>4546.2195800905492</v>
      </c>
      <c r="AM279">
        <f t="shared" si="159"/>
        <v>-3.1661468657677005</v>
      </c>
      <c r="AN279">
        <f t="shared" si="160"/>
        <v>0</v>
      </c>
      <c r="AP279">
        <f t="shared" si="149"/>
        <v>1.55</v>
      </c>
      <c r="AQ279">
        <f>VLOOKUP(AE279,Sheet3!$K$52:$L$77,2,TRUE)</f>
        <v>1</v>
      </c>
      <c r="AR279">
        <f t="shared" si="150"/>
        <v>0</v>
      </c>
      <c r="AU279">
        <f t="shared" si="161"/>
        <v>9046.2195800905502</v>
      </c>
      <c r="AV279">
        <f t="shared" si="162"/>
        <v>383.78041990944985</v>
      </c>
      <c r="AW279">
        <f t="shared" si="163"/>
        <v>7.9293475187902862</v>
      </c>
      <c r="AX279">
        <f>VLOOKUP(AD279,Sheet2!$A$6:$B$262,2,TRUE)</f>
        <v>322.1142857142857</v>
      </c>
      <c r="AY279">
        <f t="shared" si="164"/>
        <v>2.4616565829134292E-2</v>
      </c>
      <c r="AZ279">
        <f t="shared" si="165"/>
        <v>518.35846970006139</v>
      </c>
      <c r="BB279">
        <f t="shared" si="154"/>
        <v>1.3955940528114752</v>
      </c>
    </row>
    <row r="280" spans="4:54" x14ac:dyDescent="0.55000000000000004">
      <c r="D280">
        <f t="shared" si="151"/>
        <v>4050</v>
      </c>
      <c r="E280">
        <f t="shared" si="146"/>
        <v>67.5</v>
      </c>
      <c r="F280">
        <v>9520</v>
      </c>
      <c r="H280">
        <f t="shared" si="135"/>
        <v>2380</v>
      </c>
      <c r="J280">
        <f t="shared" si="136"/>
        <v>196.69421487603304</v>
      </c>
      <c r="K280">
        <f t="shared" si="137"/>
        <v>516.96287564724992</v>
      </c>
      <c r="L280">
        <f>VLOOKUP(V280, Sheet2!E$6:F$261,2,TRUE)</f>
        <v>505</v>
      </c>
      <c r="M280">
        <f>VLOOKUP(L280,Sheet3!A$52:B$77,2,TRUE)</f>
        <v>1</v>
      </c>
      <c r="N280">
        <f t="shared" si="138"/>
        <v>2.562875647249939</v>
      </c>
      <c r="O280">
        <f t="shared" si="139"/>
        <v>2.1628756472499617</v>
      </c>
      <c r="P280">
        <v>0</v>
      </c>
      <c r="Q280">
        <f t="shared" si="144"/>
        <v>2.7</v>
      </c>
      <c r="R280">
        <f t="shared" si="155"/>
        <v>8142.2119782177042</v>
      </c>
      <c r="S280">
        <f t="shared" si="147"/>
        <v>2.4</v>
      </c>
      <c r="T280">
        <f t="shared" si="152"/>
        <v>1068.7757800420516</v>
      </c>
      <c r="V280">
        <f t="shared" si="140"/>
        <v>9210.9877582597564</v>
      </c>
      <c r="W280">
        <f t="shared" si="141"/>
        <v>309.01224174024355</v>
      </c>
      <c r="X280">
        <f t="shared" si="153"/>
        <v>6.3845504491785858</v>
      </c>
      <c r="Y280">
        <f>VLOOKUP(K280,Sheet2!$A$6:$B$262,2,TRUE)</f>
        <v>310.85000000000002</v>
      </c>
      <c r="Z280">
        <f t="shared" si="142"/>
        <v>2.0539007396424596E-2</v>
      </c>
      <c r="AA280">
        <f t="shared" si="143"/>
        <v>516.98341465464637</v>
      </c>
      <c r="AD280">
        <f t="shared" si="156"/>
        <v>518.35846970006139</v>
      </c>
      <c r="AE280">
        <f>VLOOKUP(AU279,Sheet2!$E$6:$F$261,2,TRUE)</f>
        <v>505</v>
      </c>
      <c r="AF280">
        <f>VLOOKUP(AE280,Sheet3!A$52:B$77,2,TRUE)</f>
        <v>1</v>
      </c>
      <c r="AG280">
        <f t="shared" si="157"/>
        <v>1.9584697000614142</v>
      </c>
      <c r="AH280">
        <f t="shared" si="158"/>
        <v>1</v>
      </c>
      <c r="AI280">
        <f t="shared" si="134"/>
        <v>4500</v>
      </c>
      <c r="AJ280">
        <f t="shared" si="145"/>
        <v>2.2999999999999998</v>
      </c>
      <c r="AK280">
        <f t="shared" si="148"/>
        <v>4633.30041924547</v>
      </c>
      <c r="AM280">
        <f t="shared" si="159"/>
        <v>-3.1415302999386086</v>
      </c>
      <c r="AN280">
        <f t="shared" si="160"/>
        <v>0</v>
      </c>
      <c r="AP280">
        <f t="shared" si="149"/>
        <v>1.55</v>
      </c>
      <c r="AQ280">
        <f>VLOOKUP(AE280,Sheet3!$K$52:$L$77,2,TRUE)</f>
        <v>1</v>
      </c>
      <c r="AR280">
        <f t="shared" si="150"/>
        <v>0</v>
      </c>
      <c r="AU280">
        <f t="shared" si="161"/>
        <v>9133.30041924547</v>
      </c>
      <c r="AV280">
        <f t="shared" si="162"/>
        <v>386.69958075452996</v>
      </c>
      <c r="AW280">
        <f t="shared" si="163"/>
        <v>7.9896607593911151</v>
      </c>
      <c r="AX280">
        <f>VLOOKUP(AD280,Sheet2!$A$6:$B$262,2,TRUE)</f>
        <v>322.1142857142857</v>
      </c>
      <c r="AY280">
        <f t="shared" si="164"/>
        <v>2.480380757306094E-2</v>
      </c>
      <c r="AZ280">
        <f t="shared" si="165"/>
        <v>518.3832735076345</v>
      </c>
      <c r="BB280">
        <f t="shared" si="154"/>
        <v>1.3998588529881317</v>
      </c>
    </row>
    <row r="281" spans="4:54" x14ac:dyDescent="0.55000000000000004">
      <c r="D281">
        <f t="shared" si="151"/>
        <v>4065</v>
      </c>
      <c r="E281">
        <f t="shared" si="146"/>
        <v>67.75</v>
      </c>
      <c r="F281">
        <v>9660</v>
      </c>
      <c r="H281">
        <f t="shared" si="135"/>
        <v>2415</v>
      </c>
      <c r="J281">
        <f t="shared" si="136"/>
        <v>199.58677685950414</v>
      </c>
      <c r="K281">
        <f t="shared" si="137"/>
        <v>516.98341465464637</v>
      </c>
      <c r="L281">
        <f>VLOOKUP(V281, Sheet2!E$6:F$261,2,TRUE)</f>
        <v>505</v>
      </c>
      <c r="M281">
        <f>VLOOKUP(L281,Sheet3!A$52:B$77,2,TRUE)</f>
        <v>1</v>
      </c>
      <c r="N281">
        <f t="shared" si="138"/>
        <v>2.5834146546463899</v>
      </c>
      <c r="O281">
        <f t="shared" si="139"/>
        <v>2.1834146546464126</v>
      </c>
      <c r="P281">
        <v>0</v>
      </c>
      <c r="Q281">
        <f t="shared" si="144"/>
        <v>2.7</v>
      </c>
      <c r="R281">
        <f t="shared" si="155"/>
        <v>8240.2859284210663</v>
      </c>
      <c r="S281">
        <f t="shared" si="147"/>
        <v>2.4</v>
      </c>
      <c r="T281">
        <f t="shared" si="152"/>
        <v>1084.0357595776413</v>
      </c>
      <c r="V281">
        <f t="shared" si="140"/>
        <v>9324.3216879987085</v>
      </c>
      <c r="W281">
        <f t="shared" si="141"/>
        <v>335.67831200129149</v>
      </c>
      <c r="X281">
        <f t="shared" si="153"/>
        <v>6.9355023140762695</v>
      </c>
      <c r="Y281">
        <f>VLOOKUP(K281,Sheet2!$A$6:$B$262,2,TRUE)</f>
        <v>310.85000000000002</v>
      </c>
      <c r="Z281">
        <f t="shared" si="142"/>
        <v>2.2311411658601475E-2</v>
      </c>
      <c r="AA281">
        <f t="shared" si="143"/>
        <v>517.00572606630499</v>
      </c>
      <c r="AD281">
        <f t="shared" si="156"/>
        <v>518.3832735076345</v>
      </c>
      <c r="AE281">
        <f>VLOOKUP(AU280,Sheet2!$E$6:$F$261,2,TRUE)</f>
        <v>505</v>
      </c>
      <c r="AF281">
        <f>VLOOKUP(AE281,Sheet3!A$52:B$77,2,TRUE)</f>
        <v>1</v>
      </c>
      <c r="AG281">
        <f t="shared" si="157"/>
        <v>1.9832735076345216</v>
      </c>
      <c r="AH281">
        <f t="shared" si="158"/>
        <v>1</v>
      </c>
      <c r="AI281">
        <f t="shared" si="134"/>
        <v>4500</v>
      </c>
      <c r="AJ281">
        <f t="shared" si="145"/>
        <v>2.2999999999999998</v>
      </c>
      <c r="AK281">
        <f t="shared" si="148"/>
        <v>4721.5989012089822</v>
      </c>
      <c r="AM281">
        <f t="shared" si="159"/>
        <v>-3.1167264923655011</v>
      </c>
      <c r="AN281">
        <f t="shared" si="160"/>
        <v>0</v>
      </c>
      <c r="AP281">
        <f t="shared" si="149"/>
        <v>1.55</v>
      </c>
      <c r="AQ281">
        <f>VLOOKUP(AE281,Sheet3!$K$52:$L$77,2,TRUE)</f>
        <v>1</v>
      </c>
      <c r="AR281">
        <f t="shared" si="150"/>
        <v>0</v>
      </c>
      <c r="AU281">
        <f t="shared" si="161"/>
        <v>9221.5989012089813</v>
      </c>
      <c r="AV281">
        <f t="shared" si="162"/>
        <v>438.40109879101874</v>
      </c>
      <c r="AW281">
        <f t="shared" si="163"/>
        <v>9.0578739419631962</v>
      </c>
      <c r="AX281">
        <f>VLOOKUP(AD281,Sheet2!$A$6:$B$262,2,TRUE)</f>
        <v>322.1142857142857</v>
      </c>
      <c r="AY281">
        <f t="shared" si="164"/>
        <v>2.8120062796586118E-2</v>
      </c>
      <c r="AZ281">
        <f t="shared" si="165"/>
        <v>518.41139357043107</v>
      </c>
      <c r="BB281">
        <f t="shared" si="154"/>
        <v>1.405667504126086</v>
      </c>
    </row>
    <row r="282" spans="4:54" x14ac:dyDescent="0.55000000000000004">
      <c r="D282">
        <f t="shared" si="151"/>
        <v>4080</v>
      </c>
      <c r="E282">
        <f t="shared" si="146"/>
        <v>68</v>
      </c>
      <c r="F282">
        <v>9810</v>
      </c>
      <c r="H282">
        <f t="shared" si="135"/>
        <v>2452.5</v>
      </c>
      <c r="J282">
        <f t="shared" si="136"/>
        <v>202.68595041322314</v>
      </c>
      <c r="K282">
        <f t="shared" si="137"/>
        <v>517.00572606630499</v>
      </c>
      <c r="L282">
        <f>VLOOKUP(V282, Sheet2!E$6:F$261,2,TRUE)</f>
        <v>505</v>
      </c>
      <c r="M282">
        <f>VLOOKUP(L282,Sheet3!A$52:B$77,2,TRUE)</f>
        <v>1</v>
      </c>
      <c r="N282">
        <f t="shared" si="138"/>
        <v>2.6057260663050101</v>
      </c>
      <c r="O282">
        <f t="shared" si="139"/>
        <v>2.2057260663050329</v>
      </c>
      <c r="P282">
        <v>0</v>
      </c>
      <c r="Q282">
        <f t="shared" si="144"/>
        <v>2.8</v>
      </c>
      <c r="R282">
        <f t="shared" si="155"/>
        <v>8656.4237238970491</v>
      </c>
      <c r="S282">
        <f t="shared" si="147"/>
        <v>2.4</v>
      </c>
      <c r="T282">
        <f t="shared" si="152"/>
        <v>1100.6941053672242</v>
      </c>
      <c r="V282">
        <f t="shared" si="140"/>
        <v>9757.1178292642726</v>
      </c>
      <c r="W282">
        <f t="shared" si="141"/>
        <v>52.882170735727414</v>
      </c>
      <c r="X282">
        <f t="shared" si="153"/>
        <v>1.0926068333827978</v>
      </c>
      <c r="Y282">
        <f>VLOOKUP(K282,Sheet2!$A$6:$B$262,2,TRUE)</f>
        <v>311.5</v>
      </c>
      <c r="Z282">
        <f t="shared" si="142"/>
        <v>3.5075660782754345E-3</v>
      </c>
      <c r="AA282">
        <f t="shared" si="143"/>
        <v>517.00923363238326</v>
      </c>
      <c r="AD282">
        <f t="shared" si="156"/>
        <v>518.41139357043107</v>
      </c>
      <c r="AE282">
        <f>VLOOKUP(AU281,Sheet2!$E$6:$F$261,2,TRUE)</f>
        <v>505</v>
      </c>
      <c r="AF282">
        <f>VLOOKUP(AE282,Sheet3!A$52:B$77,2,TRUE)</f>
        <v>1</v>
      </c>
      <c r="AG282">
        <f t="shared" si="157"/>
        <v>2.0113935704310961</v>
      </c>
      <c r="AH282">
        <f t="shared" si="158"/>
        <v>1</v>
      </c>
      <c r="AI282">
        <f t="shared" si="134"/>
        <v>4500</v>
      </c>
      <c r="AJ282">
        <f t="shared" si="145"/>
        <v>2.2999999999999998</v>
      </c>
      <c r="AK282">
        <f t="shared" si="148"/>
        <v>4822.3725818617695</v>
      </c>
      <c r="AM282">
        <f t="shared" si="159"/>
        <v>-3.0886064295689266</v>
      </c>
      <c r="AN282">
        <f t="shared" si="160"/>
        <v>0</v>
      </c>
      <c r="AP282">
        <f t="shared" si="149"/>
        <v>1.55</v>
      </c>
      <c r="AQ282">
        <f>VLOOKUP(AE282,Sheet3!$K$52:$L$77,2,TRUE)</f>
        <v>1</v>
      </c>
      <c r="AR282">
        <f t="shared" si="150"/>
        <v>0</v>
      </c>
      <c r="AU282">
        <f t="shared" si="161"/>
        <v>9322.3725818617695</v>
      </c>
      <c r="AV282">
        <f t="shared" si="162"/>
        <v>487.6274181382305</v>
      </c>
      <c r="AW282">
        <f t="shared" si="163"/>
        <v>10.074946655748564</v>
      </c>
      <c r="AX282">
        <f>VLOOKUP(AD282,Sheet2!$A$6:$B$262,2,TRUE)</f>
        <v>323.48571428571427</v>
      </c>
      <c r="AY282">
        <f t="shared" si="164"/>
        <v>3.1144950799434707E-2</v>
      </c>
      <c r="AZ282">
        <f t="shared" si="165"/>
        <v>518.44253852123052</v>
      </c>
      <c r="BB282">
        <f t="shared" si="154"/>
        <v>1.4333048888472604</v>
      </c>
    </row>
    <row r="283" spans="4:54" x14ac:dyDescent="0.55000000000000004">
      <c r="D283">
        <f t="shared" si="151"/>
        <v>4095</v>
      </c>
      <c r="E283">
        <f t="shared" si="146"/>
        <v>68.25</v>
      </c>
      <c r="F283">
        <v>9950</v>
      </c>
      <c r="H283">
        <f t="shared" si="135"/>
        <v>2487.5</v>
      </c>
      <c r="J283">
        <f t="shared" si="136"/>
        <v>205.57851239669421</v>
      </c>
      <c r="K283">
        <f t="shared" si="137"/>
        <v>517.00923363238326</v>
      </c>
      <c r="L283">
        <f>VLOOKUP(V283, Sheet2!E$6:F$261,2,TRUE)</f>
        <v>505</v>
      </c>
      <c r="M283">
        <f>VLOOKUP(L283,Sheet3!A$52:B$77,2,TRUE)</f>
        <v>1</v>
      </c>
      <c r="N283">
        <f t="shared" si="138"/>
        <v>2.6092336323832797</v>
      </c>
      <c r="O283">
        <f t="shared" si="139"/>
        <v>2.2092336323833024</v>
      </c>
      <c r="P283">
        <v>0</v>
      </c>
      <c r="Q283">
        <f t="shared" si="144"/>
        <v>2.8</v>
      </c>
      <c r="R283">
        <f t="shared" si="155"/>
        <v>8673.9082136582656</v>
      </c>
      <c r="S283">
        <f t="shared" si="147"/>
        <v>2.4</v>
      </c>
      <c r="T283">
        <f t="shared" si="152"/>
        <v>1103.320649849803</v>
      </c>
      <c r="V283">
        <f t="shared" si="140"/>
        <v>9777.2288635080695</v>
      </c>
      <c r="W283">
        <f t="shared" si="141"/>
        <v>172.77113649193052</v>
      </c>
      <c r="X283">
        <f t="shared" si="153"/>
        <v>3.5696515804117874</v>
      </c>
      <c r="Y283">
        <f>VLOOKUP(K283,Sheet2!$A$6:$B$262,2,TRUE)</f>
        <v>311.5</v>
      </c>
      <c r="Z283">
        <f t="shared" si="142"/>
        <v>1.1459555635350843E-2</v>
      </c>
      <c r="AA283">
        <f t="shared" si="143"/>
        <v>517.02069318801864</v>
      </c>
      <c r="AD283">
        <f t="shared" si="156"/>
        <v>518.44253852123052</v>
      </c>
      <c r="AE283">
        <f>VLOOKUP(AU282,Sheet2!$E$6:$F$261,2,TRUE)</f>
        <v>505</v>
      </c>
      <c r="AF283">
        <f>VLOOKUP(AE283,Sheet3!A$52:B$77,2,TRUE)</f>
        <v>1</v>
      </c>
      <c r="AG283">
        <f t="shared" si="157"/>
        <v>2.04253852123054</v>
      </c>
      <c r="AH283">
        <f t="shared" si="158"/>
        <v>1</v>
      </c>
      <c r="AI283">
        <f t="shared" ref="AI283:AI346" si="166">4500*AH283</f>
        <v>4500</v>
      </c>
      <c r="AJ283">
        <f t="shared" si="145"/>
        <v>2.2999999999999998</v>
      </c>
      <c r="AK283">
        <f t="shared" si="148"/>
        <v>4934.8113948477458</v>
      </c>
      <c r="AM283">
        <f t="shared" si="159"/>
        <v>-3.0574614787694827</v>
      </c>
      <c r="AN283">
        <f t="shared" si="160"/>
        <v>0</v>
      </c>
      <c r="AP283">
        <f t="shared" si="149"/>
        <v>1.55</v>
      </c>
      <c r="AQ283">
        <f>VLOOKUP(AE283,Sheet3!$K$52:$L$77,2,TRUE)</f>
        <v>1</v>
      </c>
      <c r="AR283">
        <f t="shared" si="150"/>
        <v>0</v>
      </c>
      <c r="AU283">
        <f t="shared" si="161"/>
        <v>9434.8113948477458</v>
      </c>
      <c r="AV283">
        <f t="shared" si="162"/>
        <v>515.18860515225424</v>
      </c>
      <c r="AW283">
        <f t="shared" si="163"/>
        <v>10.644392668435005</v>
      </c>
      <c r="AX283">
        <f>VLOOKUP(AD283,Sheet2!$A$6:$B$262,2,TRUE)</f>
        <v>323.48571428571427</v>
      </c>
      <c r="AY283">
        <f t="shared" si="164"/>
        <v>3.2905294417525634E-2</v>
      </c>
      <c r="AZ283">
        <f t="shared" si="165"/>
        <v>518.47544381564808</v>
      </c>
      <c r="BB283">
        <f t="shared" si="154"/>
        <v>1.4547506276294371</v>
      </c>
    </row>
    <row r="284" spans="4:54" x14ac:dyDescent="0.55000000000000004">
      <c r="D284">
        <f t="shared" si="151"/>
        <v>4110</v>
      </c>
      <c r="E284">
        <f t="shared" si="146"/>
        <v>68.5</v>
      </c>
      <c r="F284">
        <v>10100</v>
      </c>
      <c r="H284">
        <f t="shared" si="135"/>
        <v>2525</v>
      </c>
      <c r="J284">
        <f t="shared" si="136"/>
        <v>208.67768595041323</v>
      </c>
      <c r="K284">
        <f t="shared" si="137"/>
        <v>517.02069318801864</v>
      </c>
      <c r="L284">
        <f>VLOOKUP(V284, Sheet2!E$6:F$261,2,TRUE)</f>
        <v>505</v>
      </c>
      <c r="M284">
        <f>VLOOKUP(L284,Sheet3!A$52:B$77,2,TRUE)</f>
        <v>1</v>
      </c>
      <c r="N284">
        <f t="shared" si="138"/>
        <v>2.620693188018663</v>
      </c>
      <c r="O284">
        <f t="shared" si="139"/>
        <v>2.2206931880186858</v>
      </c>
      <c r="P284">
        <v>0</v>
      </c>
      <c r="Q284">
        <f t="shared" si="144"/>
        <v>2.8</v>
      </c>
      <c r="R284">
        <f t="shared" si="155"/>
        <v>8731.1136270319184</v>
      </c>
      <c r="S284">
        <f t="shared" si="147"/>
        <v>2.4</v>
      </c>
      <c r="T284">
        <f t="shared" si="152"/>
        <v>1111.9163542288081</v>
      </c>
      <c r="V284">
        <f t="shared" si="140"/>
        <v>9843.0299812607263</v>
      </c>
      <c r="W284">
        <f t="shared" si="141"/>
        <v>256.97001873927366</v>
      </c>
      <c r="X284">
        <f t="shared" si="153"/>
        <v>5.3092979078362328</v>
      </c>
      <c r="Y284">
        <f>VLOOKUP(K284,Sheet2!$A$6:$B$262,2,TRUE)</f>
        <v>311.5</v>
      </c>
      <c r="Z284">
        <f t="shared" si="142"/>
        <v>1.7044295049233493E-2</v>
      </c>
      <c r="AA284">
        <f t="shared" si="143"/>
        <v>517.03773748306787</v>
      </c>
      <c r="AD284">
        <f t="shared" si="156"/>
        <v>518.47544381564808</v>
      </c>
      <c r="AE284">
        <f>VLOOKUP(AU283,Sheet2!$E$6:$F$261,2,TRUE)</f>
        <v>505</v>
      </c>
      <c r="AF284">
        <f>VLOOKUP(AE284,Sheet3!A$52:B$77,2,TRUE)</f>
        <v>1</v>
      </c>
      <c r="AG284">
        <f t="shared" si="157"/>
        <v>2.0754438156481001</v>
      </c>
      <c r="AH284">
        <f t="shared" si="158"/>
        <v>1</v>
      </c>
      <c r="AI284">
        <f t="shared" si="166"/>
        <v>4500</v>
      </c>
      <c r="AJ284">
        <f t="shared" si="145"/>
        <v>2.2999999999999998</v>
      </c>
      <c r="AK284">
        <f t="shared" si="148"/>
        <v>5054.5401043864968</v>
      </c>
      <c r="AM284">
        <f t="shared" si="159"/>
        <v>-3.0245561843519226</v>
      </c>
      <c r="AN284">
        <f t="shared" si="160"/>
        <v>0</v>
      </c>
      <c r="AP284">
        <f t="shared" si="149"/>
        <v>1.55</v>
      </c>
      <c r="AQ284">
        <f>VLOOKUP(AE284,Sheet3!$K$52:$L$77,2,TRUE)</f>
        <v>1</v>
      </c>
      <c r="AR284">
        <f t="shared" si="150"/>
        <v>0</v>
      </c>
      <c r="AU284">
        <f t="shared" si="161"/>
        <v>9554.5401043864968</v>
      </c>
      <c r="AV284">
        <f t="shared" si="162"/>
        <v>545.45989561350325</v>
      </c>
      <c r="AW284">
        <f t="shared" si="163"/>
        <v>11.269832553998</v>
      </c>
      <c r="AX284">
        <f>VLOOKUP(AD284,Sheet2!$A$6:$B$262,2,TRUE)</f>
        <v>323.48571428571427</v>
      </c>
      <c r="AY284">
        <f t="shared" si="164"/>
        <v>3.4838733385438088E-2</v>
      </c>
      <c r="AZ284">
        <f t="shared" si="165"/>
        <v>518.51028254903349</v>
      </c>
      <c r="BB284">
        <f t="shared" si="154"/>
        <v>1.472545065965619</v>
      </c>
    </row>
    <row r="285" spans="4:54" x14ac:dyDescent="0.55000000000000004">
      <c r="D285">
        <f t="shared" si="151"/>
        <v>4125</v>
      </c>
      <c r="E285">
        <f t="shared" si="146"/>
        <v>68.75</v>
      </c>
      <c r="F285">
        <v>10300</v>
      </c>
      <c r="H285">
        <f t="shared" si="135"/>
        <v>2575</v>
      </c>
      <c r="J285">
        <f t="shared" si="136"/>
        <v>212.80991735537191</v>
      </c>
      <c r="K285">
        <f t="shared" si="137"/>
        <v>517.03773748306787</v>
      </c>
      <c r="L285">
        <f>VLOOKUP(V285, Sheet2!E$6:F$261,2,TRUE)</f>
        <v>505</v>
      </c>
      <c r="M285">
        <f>VLOOKUP(L285,Sheet3!A$52:B$77,2,TRUE)</f>
        <v>1</v>
      </c>
      <c r="N285">
        <f t="shared" si="138"/>
        <v>2.6377374830678946</v>
      </c>
      <c r="O285">
        <f t="shared" si="139"/>
        <v>2.2377374830679173</v>
      </c>
      <c r="P285">
        <v>0</v>
      </c>
      <c r="Q285">
        <f t="shared" si="144"/>
        <v>2.8</v>
      </c>
      <c r="R285">
        <f t="shared" si="155"/>
        <v>8816.4292490134758</v>
      </c>
      <c r="S285">
        <f t="shared" si="147"/>
        <v>2.4</v>
      </c>
      <c r="T285">
        <f t="shared" si="152"/>
        <v>1124.7421797190598</v>
      </c>
      <c r="V285">
        <f t="shared" si="140"/>
        <v>9941.1714287325358</v>
      </c>
      <c r="W285">
        <f t="shared" si="141"/>
        <v>358.82857126746421</v>
      </c>
      <c r="X285">
        <f t="shared" si="153"/>
        <v>7.4138134559393434</v>
      </c>
      <c r="Y285">
        <f>VLOOKUP(K285,Sheet2!$A$6:$B$262,2,TRUE)</f>
        <v>311.5</v>
      </c>
      <c r="Z285">
        <f t="shared" si="142"/>
        <v>2.3800364224524376E-2</v>
      </c>
      <c r="AA285">
        <f t="shared" si="143"/>
        <v>517.06153784729236</v>
      </c>
      <c r="AD285">
        <f t="shared" si="156"/>
        <v>518.51028254903349</v>
      </c>
      <c r="AE285">
        <f>VLOOKUP(AU284,Sheet2!$E$6:$F$261,2,TRUE)</f>
        <v>505</v>
      </c>
      <c r="AF285">
        <f>VLOOKUP(AE285,Sheet3!A$52:B$77,2,TRUE)</f>
        <v>1</v>
      </c>
      <c r="AG285">
        <f t="shared" si="157"/>
        <v>2.1102825490335135</v>
      </c>
      <c r="AH285">
        <f t="shared" si="158"/>
        <v>1</v>
      </c>
      <c r="AI285">
        <f t="shared" si="166"/>
        <v>4500</v>
      </c>
      <c r="AJ285">
        <f t="shared" si="145"/>
        <v>2.4</v>
      </c>
      <c r="AK285">
        <f t="shared" si="148"/>
        <v>5407.6614204248035</v>
      </c>
      <c r="AM285">
        <f t="shared" si="159"/>
        <v>-2.9897174509665092</v>
      </c>
      <c r="AN285">
        <f t="shared" si="160"/>
        <v>0</v>
      </c>
      <c r="AP285">
        <f t="shared" si="149"/>
        <v>1.55</v>
      </c>
      <c r="AQ285">
        <f>VLOOKUP(AE285,Sheet3!$K$52:$L$77,2,TRUE)</f>
        <v>1</v>
      </c>
      <c r="AR285">
        <f t="shared" si="150"/>
        <v>0</v>
      </c>
      <c r="AU285">
        <f t="shared" si="161"/>
        <v>9907.6614204248035</v>
      </c>
      <c r="AV285">
        <f t="shared" si="162"/>
        <v>392.33857957519649</v>
      </c>
      <c r="AW285">
        <f t="shared" si="163"/>
        <v>8.1061689994875312</v>
      </c>
      <c r="AX285">
        <f>VLOOKUP(AD285,Sheet2!$A$6:$B$262,2,TRUE)</f>
        <v>324.85714285714283</v>
      </c>
      <c r="AY285">
        <f t="shared" si="164"/>
        <v>2.4953026823400493E-2</v>
      </c>
      <c r="AZ285">
        <f t="shared" si="165"/>
        <v>518.53523557585686</v>
      </c>
      <c r="BB285">
        <f t="shared" si="154"/>
        <v>1.4736977285645025</v>
      </c>
    </row>
    <row r="286" spans="4:54" x14ac:dyDescent="0.55000000000000004">
      <c r="D286">
        <f t="shared" si="151"/>
        <v>4140</v>
      </c>
      <c r="E286">
        <f t="shared" si="146"/>
        <v>69</v>
      </c>
      <c r="F286">
        <v>10600</v>
      </c>
      <c r="H286">
        <f t="shared" si="135"/>
        <v>2650</v>
      </c>
      <c r="J286">
        <f t="shared" si="136"/>
        <v>219.0082644628099</v>
      </c>
      <c r="K286">
        <f t="shared" si="137"/>
        <v>517.06153784729236</v>
      </c>
      <c r="L286">
        <f>VLOOKUP(V286, Sheet2!E$6:F$261,2,TRUE)</f>
        <v>505.17500000000001</v>
      </c>
      <c r="M286">
        <f>VLOOKUP(L286,Sheet3!A$52:B$77,2,TRUE)</f>
        <v>1</v>
      </c>
      <c r="N286">
        <f t="shared" si="138"/>
        <v>2.6615378472923794</v>
      </c>
      <c r="O286">
        <f t="shared" si="139"/>
        <v>2.2615378472924021</v>
      </c>
      <c r="P286">
        <v>0</v>
      </c>
      <c r="Q286">
        <f t="shared" si="144"/>
        <v>2.8</v>
      </c>
      <c r="R286">
        <f t="shared" si="155"/>
        <v>8936.0242735061784</v>
      </c>
      <c r="S286">
        <f t="shared" si="147"/>
        <v>2.4</v>
      </c>
      <c r="T286">
        <f t="shared" si="152"/>
        <v>1142.7337852557162</v>
      </c>
      <c r="V286">
        <f t="shared" si="140"/>
        <v>10078.758058761894</v>
      </c>
      <c r="W286">
        <f t="shared" si="141"/>
        <v>521.24194123810594</v>
      </c>
      <c r="X286">
        <f t="shared" si="153"/>
        <v>10.769461595828636</v>
      </c>
      <c r="Y286">
        <f>VLOOKUP(K286,Sheet2!$A$6:$B$262,2,TRUE)</f>
        <v>311.5</v>
      </c>
      <c r="Z286">
        <f t="shared" si="142"/>
        <v>3.457291041999562E-2</v>
      </c>
      <c r="AA286">
        <f t="shared" si="143"/>
        <v>517.09611075771238</v>
      </c>
      <c r="AD286">
        <f t="shared" si="156"/>
        <v>518.53523557585686</v>
      </c>
      <c r="AE286">
        <f>VLOOKUP(AU285,Sheet2!$E$6:$F$261,2,TRUE)</f>
        <v>505</v>
      </c>
      <c r="AF286">
        <f>VLOOKUP(AE286,Sheet3!A$52:B$77,2,TRUE)</f>
        <v>1</v>
      </c>
      <c r="AG286">
        <f t="shared" si="157"/>
        <v>2.135235575856882</v>
      </c>
      <c r="AH286">
        <f t="shared" si="158"/>
        <v>1</v>
      </c>
      <c r="AI286">
        <f t="shared" si="166"/>
        <v>4500</v>
      </c>
      <c r="AJ286">
        <f t="shared" si="145"/>
        <v>2.4</v>
      </c>
      <c r="AK286">
        <f t="shared" si="148"/>
        <v>5503.8587020999585</v>
      </c>
      <c r="AM286">
        <f t="shared" si="159"/>
        <v>-2.9647644241431408</v>
      </c>
      <c r="AN286">
        <f t="shared" si="160"/>
        <v>0</v>
      </c>
      <c r="AP286">
        <f t="shared" si="149"/>
        <v>1.55</v>
      </c>
      <c r="AQ286">
        <f>VLOOKUP(AE286,Sheet3!$K$52:$L$77,2,TRUE)</f>
        <v>1</v>
      </c>
      <c r="AR286">
        <f t="shared" si="150"/>
        <v>0</v>
      </c>
      <c r="AU286">
        <f t="shared" si="161"/>
        <v>10003.858702099958</v>
      </c>
      <c r="AV286">
        <f t="shared" si="162"/>
        <v>596.14129790004154</v>
      </c>
      <c r="AW286">
        <f t="shared" si="163"/>
        <v>12.316968964876891</v>
      </c>
      <c r="AX286">
        <f>VLOOKUP(AD286,Sheet2!$A$6:$B$262,2,TRUE)</f>
        <v>324.85714285714283</v>
      </c>
      <c r="AY286">
        <f t="shared" si="164"/>
        <v>3.7915031993904239E-2</v>
      </c>
      <c r="AZ286">
        <f t="shared" si="165"/>
        <v>518.57315060785072</v>
      </c>
      <c r="BB286">
        <f t="shared" si="154"/>
        <v>1.4770398501383397</v>
      </c>
    </row>
    <row r="287" spans="4:54" x14ac:dyDescent="0.55000000000000004">
      <c r="D287">
        <f t="shared" si="151"/>
        <v>4155</v>
      </c>
      <c r="E287">
        <f t="shared" si="146"/>
        <v>69.25</v>
      </c>
      <c r="F287">
        <v>10800</v>
      </c>
      <c r="H287">
        <f t="shared" ref="H287:H350" si="167">+F287*0.25</f>
        <v>2700</v>
      </c>
      <c r="J287">
        <f t="shared" ref="J287:J350" si="168">+H287*3600/43560</f>
        <v>223.14049586776861</v>
      </c>
      <c r="K287">
        <f t="shared" ref="K287:K350" si="169">+AA286</f>
        <v>517.09611075771238</v>
      </c>
      <c r="L287">
        <f>VLOOKUP(V287, Sheet2!E$6:F$261,2,TRUE)</f>
        <v>505.17500000000001</v>
      </c>
      <c r="M287">
        <f>VLOOKUP(L287,Sheet3!A$52:B$77,2,TRUE)</f>
        <v>1</v>
      </c>
      <c r="N287">
        <f t="shared" ref="N287:N350" si="170">+(K287-J$3)</f>
        <v>2.6961107577124039</v>
      </c>
      <c r="O287">
        <f t="shared" ref="O287:O350" si="171">+K287-O$3</f>
        <v>2.2961107577124267</v>
      </c>
      <c r="P287">
        <v>0</v>
      </c>
      <c r="Q287">
        <f t="shared" si="144"/>
        <v>2.8</v>
      </c>
      <c r="R287">
        <f t="shared" ref="R287:R350" si="172">+Q287*H$3*POWER(N287,1.5)*M286</f>
        <v>9110.7045746539006</v>
      </c>
      <c r="S287">
        <f t="shared" si="147"/>
        <v>2.4</v>
      </c>
      <c r="T287">
        <f t="shared" ref="T287:T350" si="173">S287*L$3*POWER(O287,1.5)*M286</f>
        <v>1169.0377284057984</v>
      </c>
      <c r="V287">
        <f t="shared" ref="V287:V350" si="174">+R287+T287</f>
        <v>10279.742303059698</v>
      </c>
      <c r="W287">
        <f t="shared" ref="W287:W350" si="175">+F287-V287</f>
        <v>520.25769694030168</v>
      </c>
      <c r="X287">
        <f t="shared" ref="X287:X350" si="176">+W287*0.25*3600/43560</f>
        <v>10.749125969840945</v>
      </c>
      <c r="Y287">
        <f>VLOOKUP(K287,Sheet2!$A$6:$B$262,2,TRUE)</f>
        <v>311.5</v>
      </c>
      <c r="Z287">
        <f t="shared" ref="Z287:Z350" si="177">+X287/Y287</f>
        <v>3.4507627511527909E-2</v>
      </c>
      <c r="AA287">
        <f t="shared" ref="AA287:AA350" si="178">+K287+Z287</f>
        <v>517.1306183852239</v>
      </c>
      <c r="AD287">
        <f t="shared" si="156"/>
        <v>518.57315060785072</v>
      </c>
      <c r="AE287">
        <f>VLOOKUP(AU286,Sheet2!$E$6:$F$261,2,TRUE)</f>
        <v>505.17500000000001</v>
      </c>
      <c r="AF287">
        <f>VLOOKUP(AE287,Sheet3!A$52:B$77,2,TRUE)</f>
        <v>1</v>
      </c>
      <c r="AG287">
        <f t="shared" si="157"/>
        <v>2.1731506078507437</v>
      </c>
      <c r="AH287">
        <f t="shared" si="158"/>
        <v>1</v>
      </c>
      <c r="AI287">
        <f t="shared" si="166"/>
        <v>4500</v>
      </c>
      <c r="AJ287">
        <f t="shared" si="145"/>
        <v>2.4</v>
      </c>
      <c r="AK287">
        <f t="shared" si="148"/>
        <v>5651.1042524588256</v>
      </c>
      <c r="AM287">
        <f t="shared" si="159"/>
        <v>-2.9268493921492791</v>
      </c>
      <c r="AN287">
        <f t="shared" si="160"/>
        <v>0</v>
      </c>
      <c r="AP287">
        <f t="shared" si="149"/>
        <v>1.55</v>
      </c>
      <c r="AQ287">
        <f>VLOOKUP(AE287,Sheet3!$K$52:$L$77,2,TRUE)</f>
        <v>1</v>
      </c>
      <c r="AR287">
        <f t="shared" si="150"/>
        <v>0</v>
      </c>
      <c r="AU287">
        <f t="shared" si="161"/>
        <v>10151.104252458827</v>
      </c>
      <c r="AV287">
        <f t="shared" si="162"/>
        <v>648.89574754117348</v>
      </c>
      <c r="AW287">
        <f t="shared" si="163"/>
        <v>13.406936932668872</v>
      </c>
      <c r="AX287">
        <f>VLOOKUP(AD287,Sheet2!$A$6:$B$262,2,TRUE)</f>
        <v>324.85714285714283</v>
      </c>
      <c r="AY287">
        <f t="shared" si="164"/>
        <v>4.1270254410150448E-2</v>
      </c>
      <c r="AZ287">
        <f t="shared" si="165"/>
        <v>518.61442086226089</v>
      </c>
      <c r="BB287">
        <f t="shared" si="154"/>
        <v>1.4838024770369884</v>
      </c>
    </row>
    <row r="288" spans="4:54" x14ac:dyDescent="0.55000000000000004">
      <c r="D288">
        <f t="shared" si="151"/>
        <v>4170</v>
      </c>
      <c r="E288">
        <f t="shared" si="146"/>
        <v>69.5</v>
      </c>
      <c r="F288">
        <v>11000</v>
      </c>
      <c r="H288">
        <f t="shared" si="167"/>
        <v>2750</v>
      </c>
      <c r="J288">
        <f t="shared" si="168"/>
        <v>227.27272727272728</v>
      </c>
      <c r="K288">
        <f t="shared" si="169"/>
        <v>517.1306183852239</v>
      </c>
      <c r="L288">
        <f>VLOOKUP(V288, Sheet2!E$6:F$261,2,TRUE)</f>
        <v>505.17500000000001</v>
      </c>
      <c r="M288">
        <f>VLOOKUP(L288,Sheet3!A$52:B$77,2,TRUE)</f>
        <v>1</v>
      </c>
      <c r="N288">
        <f t="shared" si="170"/>
        <v>2.7306183852239201</v>
      </c>
      <c r="O288">
        <f t="shared" si="171"/>
        <v>2.3306183852239428</v>
      </c>
      <c r="P288">
        <v>0</v>
      </c>
      <c r="Q288">
        <f t="shared" si="144"/>
        <v>2.8</v>
      </c>
      <c r="R288">
        <f t="shared" si="172"/>
        <v>9286.1754628062117</v>
      </c>
      <c r="S288">
        <f t="shared" si="147"/>
        <v>2.5</v>
      </c>
      <c r="T288">
        <f t="shared" si="173"/>
        <v>1245.3023179776685</v>
      </c>
      <c r="V288">
        <f t="shared" si="174"/>
        <v>10531.47778078388</v>
      </c>
      <c r="W288">
        <f t="shared" si="175"/>
        <v>468.52221921611999</v>
      </c>
      <c r="X288">
        <f t="shared" si="176"/>
        <v>9.6802111408289253</v>
      </c>
      <c r="Y288">
        <f>VLOOKUP(K288,Sheet2!$A$6:$B$262,2,TRUE)</f>
        <v>312.14999999999998</v>
      </c>
      <c r="Z288">
        <f t="shared" si="177"/>
        <v>3.1011408428092028E-2</v>
      </c>
      <c r="AA288">
        <f t="shared" si="178"/>
        <v>517.16162979365197</v>
      </c>
      <c r="AD288">
        <f t="shared" si="156"/>
        <v>518.61442086226089</v>
      </c>
      <c r="AE288">
        <f>VLOOKUP(AU287,Sheet2!$E$6:$F$261,2,TRUE)</f>
        <v>505.17500000000001</v>
      </c>
      <c r="AF288">
        <f>VLOOKUP(AE288,Sheet3!A$52:B$77,2,TRUE)</f>
        <v>1</v>
      </c>
      <c r="AG288">
        <f t="shared" si="157"/>
        <v>2.2144208622609085</v>
      </c>
      <c r="AH288">
        <f t="shared" si="158"/>
        <v>1</v>
      </c>
      <c r="AI288">
        <f t="shared" si="166"/>
        <v>4500</v>
      </c>
      <c r="AJ288">
        <f t="shared" si="145"/>
        <v>2.4</v>
      </c>
      <c r="AK288">
        <f t="shared" si="148"/>
        <v>5812.8461332667848</v>
      </c>
      <c r="AM288">
        <f t="shared" si="159"/>
        <v>-2.8855791377391142</v>
      </c>
      <c r="AN288">
        <f t="shared" si="160"/>
        <v>0</v>
      </c>
      <c r="AP288">
        <f t="shared" si="149"/>
        <v>1.55</v>
      </c>
      <c r="AQ288">
        <f>VLOOKUP(AE288,Sheet3!$K$52:$L$77,2,TRUE)</f>
        <v>1</v>
      </c>
      <c r="AR288">
        <f t="shared" si="150"/>
        <v>0</v>
      </c>
      <c r="AU288">
        <f t="shared" si="161"/>
        <v>10312.846133266785</v>
      </c>
      <c r="AV288">
        <f t="shared" si="162"/>
        <v>687.15386673321518</v>
      </c>
      <c r="AW288">
        <f t="shared" si="163"/>
        <v>14.19739394076891</v>
      </c>
      <c r="AX288">
        <f>VLOOKUP(AD288,Sheet2!$A$6:$B$262,2,TRUE)</f>
        <v>326.2285714285714</v>
      </c>
      <c r="AY288">
        <f t="shared" si="164"/>
        <v>4.3519774735234884E-2</v>
      </c>
      <c r="AZ288">
        <f t="shared" si="165"/>
        <v>518.65794063699616</v>
      </c>
      <c r="BB288">
        <f t="shared" si="154"/>
        <v>1.4963108433441903</v>
      </c>
    </row>
    <row r="289" spans="4:54" x14ac:dyDescent="0.55000000000000004">
      <c r="D289">
        <f t="shared" si="151"/>
        <v>4185</v>
      </c>
      <c r="E289">
        <f t="shared" si="146"/>
        <v>69.75</v>
      </c>
      <c r="F289">
        <v>11300</v>
      </c>
      <c r="H289">
        <f t="shared" si="167"/>
        <v>2825</v>
      </c>
      <c r="J289">
        <f t="shared" si="168"/>
        <v>233.47107438016528</v>
      </c>
      <c r="K289">
        <f t="shared" si="169"/>
        <v>517.16162979365197</v>
      </c>
      <c r="L289">
        <f>VLOOKUP(V289, Sheet2!E$6:F$261,2,TRUE)</f>
        <v>505.17500000000001</v>
      </c>
      <c r="M289">
        <f>VLOOKUP(L289,Sheet3!A$52:B$77,2,TRUE)</f>
        <v>1</v>
      </c>
      <c r="N289">
        <f t="shared" si="170"/>
        <v>2.7616297936519913</v>
      </c>
      <c r="O289">
        <f t="shared" si="171"/>
        <v>2.3616297936520141</v>
      </c>
      <c r="P289">
        <v>0</v>
      </c>
      <c r="Q289">
        <f t="shared" si="144"/>
        <v>2.8</v>
      </c>
      <c r="R289">
        <f t="shared" si="172"/>
        <v>9444.8172604024821</v>
      </c>
      <c r="S289">
        <f t="shared" si="147"/>
        <v>2.5</v>
      </c>
      <c r="T289">
        <f t="shared" si="173"/>
        <v>1270.2399661313834</v>
      </c>
      <c r="V289">
        <f t="shared" si="174"/>
        <v>10715.057226533865</v>
      </c>
      <c r="W289">
        <f t="shared" si="175"/>
        <v>584.94277346613489</v>
      </c>
      <c r="X289">
        <f t="shared" si="176"/>
        <v>12.085594493101961</v>
      </c>
      <c r="Y289">
        <f>VLOOKUP(K289,Sheet2!$A$6:$B$262,2,TRUE)</f>
        <v>312.14999999999998</v>
      </c>
      <c r="Z289">
        <f t="shared" si="177"/>
        <v>3.8717265715527673E-2</v>
      </c>
      <c r="AA289">
        <f t="shared" si="178"/>
        <v>517.20034705936746</v>
      </c>
      <c r="AD289">
        <f t="shared" si="156"/>
        <v>518.65794063699616</v>
      </c>
      <c r="AE289">
        <f>VLOOKUP(AU288,Sheet2!$E$6:$F$261,2,TRUE)</f>
        <v>505.17500000000001</v>
      </c>
      <c r="AF289">
        <f>VLOOKUP(AE289,Sheet3!A$52:B$77,2,TRUE)</f>
        <v>1</v>
      </c>
      <c r="AG289">
        <f t="shared" si="157"/>
        <v>2.2579406369961816</v>
      </c>
      <c r="AH289">
        <f t="shared" si="158"/>
        <v>1</v>
      </c>
      <c r="AI289">
        <f t="shared" si="166"/>
        <v>4500</v>
      </c>
      <c r="AJ289">
        <f t="shared" si="145"/>
        <v>2.4</v>
      </c>
      <c r="AK289">
        <f t="shared" si="148"/>
        <v>5985.0441785924031</v>
      </c>
      <c r="AM289">
        <f t="shared" si="159"/>
        <v>-2.8420593630038411</v>
      </c>
      <c r="AN289">
        <f t="shared" si="160"/>
        <v>0</v>
      </c>
      <c r="AP289">
        <f t="shared" si="149"/>
        <v>1.55</v>
      </c>
      <c r="AQ289">
        <f>VLOOKUP(AE289,Sheet3!$K$52:$L$77,2,TRUE)</f>
        <v>1</v>
      </c>
      <c r="AR289">
        <f t="shared" si="150"/>
        <v>0</v>
      </c>
      <c r="AU289">
        <f t="shared" si="161"/>
        <v>10485.044178592403</v>
      </c>
      <c r="AV289">
        <f t="shared" si="162"/>
        <v>814.95582140759689</v>
      </c>
      <c r="AW289">
        <f t="shared" si="163"/>
        <v>16.837930194371836</v>
      </c>
      <c r="AX289">
        <f>VLOOKUP(AD289,Sheet2!$A$6:$B$262,2,TRUE)</f>
        <v>326.2285714285714</v>
      </c>
      <c r="AY289">
        <f t="shared" si="164"/>
        <v>5.1613904081539173E-2</v>
      </c>
      <c r="AZ289">
        <f t="shared" si="165"/>
        <v>518.70955454107775</v>
      </c>
      <c r="BB289">
        <f t="shared" si="154"/>
        <v>1.5092074817102912</v>
      </c>
    </row>
    <row r="290" spans="4:54" x14ac:dyDescent="0.55000000000000004">
      <c r="D290">
        <f t="shared" si="151"/>
        <v>4200</v>
      </c>
      <c r="E290">
        <f t="shared" si="146"/>
        <v>70</v>
      </c>
      <c r="F290">
        <v>11500</v>
      </c>
      <c r="H290">
        <f t="shared" si="167"/>
        <v>2875</v>
      </c>
      <c r="J290">
        <f t="shared" si="168"/>
        <v>237.60330578512398</v>
      </c>
      <c r="K290">
        <f t="shared" si="169"/>
        <v>517.20034705936746</v>
      </c>
      <c r="L290">
        <f>VLOOKUP(V290, Sheet2!E$6:F$261,2,TRUE)</f>
        <v>505.35</v>
      </c>
      <c r="M290">
        <f>VLOOKUP(L290,Sheet3!A$52:B$77,2,TRUE)</f>
        <v>1</v>
      </c>
      <c r="N290">
        <f t="shared" si="170"/>
        <v>2.800347059367482</v>
      </c>
      <c r="O290">
        <f t="shared" si="171"/>
        <v>2.4003470593675047</v>
      </c>
      <c r="P290">
        <v>0</v>
      </c>
      <c r="Q290">
        <f t="shared" si="144"/>
        <v>2.9</v>
      </c>
      <c r="R290">
        <f t="shared" si="172"/>
        <v>9988.565573695505</v>
      </c>
      <c r="S290">
        <f t="shared" si="147"/>
        <v>2.5</v>
      </c>
      <c r="T290">
        <f t="shared" si="173"/>
        <v>1301.6046871117728</v>
      </c>
      <c r="V290">
        <f t="shared" si="174"/>
        <v>11290.170260807277</v>
      </c>
      <c r="W290">
        <f t="shared" si="175"/>
        <v>209.82973919272263</v>
      </c>
      <c r="X290">
        <f t="shared" si="176"/>
        <v>4.3353251899322851</v>
      </c>
      <c r="Y290">
        <f>VLOOKUP(K290,Sheet2!$A$6:$B$262,2,TRUE)</f>
        <v>312.8</v>
      </c>
      <c r="Z290">
        <f t="shared" si="177"/>
        <v>1.3859735261931858E-2</v>
      </c>
      <c r="AA290">
        <f t="shared" si="178"/>
        <v>517.21420679462938</v>
      </c>
      <c r="AD290">
        <f t="shared" si="156"/>
        <v>518.70955454107775</v>
      </c>
      <c r="AE290">
        <f>VLOOKUP(AU289,Sheet2!$E$6:$F$261,2,TRUE)</f>
        <v>505.17500000000001</v>
      </c>
      <c r="AF290">
        <f>VLOOKUP(AE290,Sheet3!A$52:B$77,2,TRUE)</f>
        <v>1</v>
      </c>
      <c r="AG290">
        <f t="shared" si="157"/>
        <v>2.3095545410777731</v>
      </c>
      <c r="AH290">
        <f t="shared" si="158"/>
        <v>1</v>
      </c>
      <c r="AI290">
        <f t="shared" si="166"/>
        <v>4500</v>
      </c>
      <c r="AJ290">
        <f t="shared" si="145"/>
        <v>2.5</v>
      </c>
      <c r="AK290">
        <f t="shared" si="148"/>
        <v>6449.4054739061612</v>
      </c>
      <c r="AM290">
        <f t="shared" si="159"/>
        <v>-2.7904454589222496</v>
      </c>
      <c r="AN290">
        <f t="shared" si="160"/>
        <v>0</v>
      </c>
      <c r="AP290">
        <f t="shared" si="149"/>
        <v>1.55</v>
      </c>
      <c r="AQ290">
        <f>VLOOKUP(AE290,Sheet3!$K$52:$L$77,2,TRUE)</f>
        <v>1</v>
      </c>
      <c r="AR290">
        <f t="shared" si="150"/>
        <v>0</v>
      </c>
      <c r="AU290">
        <f t="shared" si="161"/>
        <v>10949.405473906161</v>
      </c>
      <c r="AV290">
        <f t="shared" si="162"/>
        <v>550.59452609383879</v>
      </c>
      <c r="AW290">
        <f t="shared" si="163"/>
        <v>11.375919960616503</v>
      </c>
      <c r="AX290">
        <f>VLOOKUP(AD290,Sheet2!$A$6:$B$262,2,TRUE)</f>
        <v>327.60000000000002</v>
      </c>
      <c r="AY290">
        <f t="shared" si="164"/>
        <v>3.4725030404812278E-2</v>
      </c>
      <c r="AZ290">
        <f t="shared" si="165"/>
        <v>518.74427957148259</v>
      </c>
      <c r="BB290">
        <f t="shared" si="154"/>
        <v>1.530072776853217</v>
      </c>
    </row>
    <row r="291" spans="4:54" x14ac:dyDescent="0.55000000000000004">
      <c r="D291">
        <f t="shared" si="151"/>
        <v>4215</v>
      </c>
      <c r="E291">
        <f t="shared" si="146"/>
        <v>70.25</v>
      </c>
      <c r="F291">
        <v>11800</v>
      </c>
      <c r="H291">
        <f t="shared" si="167"/>
        <v>2950</v>
      </c>
      <c r="J291">
        <f t="shared" si="168"/>
        <v>243.80165289256198</v>
      </c>
      <c r="K291">
        <f t="shared" si="169"/>
        <v>517.21420679462938</v>
      </c>
      <c r="L291">
        <f>VLOOKUP(V291, Sheet2!E$6:F$261,2,TRUE)</f>
        <v>505.35</v>
      </c>
      <c r="M291">
        <f>VLOOKUP(L291,Sheet3!A$52:B$77,2,TRUE)</f>
        <v>1</v>
      </c>
      <c r="N291">
        <f t="shared" si="170"/>
        <v>2.8142067946293992</v>
      </c>
      <c r="O291">
        <f t="shared" si="171"/>
        <v>2.4142067946294219</v>
      </c>
      <c r="P291">
        <v>0</v>
      </c>
      <c r="Q291">
        <f t="shared" si="144"/>
        <v>2.9</v>
      </c>
      <c r="R291">
        <f t="shared" si="172"/>
        <v>10062.811742541815</v>
      </c>
      <c r="S291">
        <f t="shared" si="147"/>
        <v>2.5</v>
      </c>
      <c r="T291">
        <f t="shared" si="173"/>
        <v>1312.8942496812581</v>
      </c>
      <c r="V291">
        <f t="shared" si="174"/>
        <v>11375.705992223073</v>
      </c>
      <c r="W291">
        <f t="shared" si="175"/>
        <v>424.29400777692717</v>
      </c>
      <c r="X291">
        <f t="shared" si="176"/>
        <v>8.7664051193579997</v>
      </c>
      <c r="Y291">
        <f>VLOOKUP(K291,Sheet2!$A$6:$B$262,2,TRUE)</f>
        <v>312.8</v>
      </c>
      <c r="Z291">
        <f t="shared" si="177"/>
        <v>2.8025591813804346E-2</v>
      </c>
      <c r="AA291">
        <f t="shared" si="178"/>
        <v>517.24223238644322</v>
      </c>
      <c r="AD291">
        <f t="shared" si="156"/>
        <v>518.74427957148259</v>
      </c>
      <c r="AE291">
        <f>VLOOKUP(AU290,Sheet2!$E$6:$F$261,2,TRUE)</f>
        <v>505.17500000000001</v>
      </c>
      <c r="AF291">
        <f>VLOOKUP(AE291,Sheet3!A$52:B$77,2,TRUE)</f>
        <v>1</v>
      </c>
      <c r="AG291">
        <f t="shared" si="157"/>
        <v>2.3442795714826161</v>
      </c>
      <c r="AH291">
        <f t="shared" si="158"/>
        <v>1</v>
      </c>
      <c r="AI291">
        <f t="shared" si="166"/>
        <v>4500</v>
      </c>
      <c r="AJ291">
        <f t="shared" si="145"/>
        <v>2.5</v>
      </c>
      <c r="AK291">
        <f t="shared" si="148"/>
        <v>6595.4047443039872</v>
      </c>
      <c r="AM291">
        <f t="shared" si="159"/>
        <v>-2.7557204285174066</v>
      </c>
      <c r="AN291">
        <f t="shared" si="160"/>
        <v>0</v>
      </c>
      <c r="AP291">
        <f t="shared" si="149"/>
        <v>1.55</v>
      </c>
      <c r="AQ291">
        <f>VLOOKUP(AE291,Sheet3!$K$52:$L$77,2,TRUE)</f>
        <v>1</v>
      </c>
      <c r="AR291">
        <f t="shared" si="150"/>
        <v>0</v>
      </c>
      <c r="AU291">
        <f t="shared" si="161"/>
        <v>11095.404744303987</v>
      </c>
      <c r="AV291">
        <f t="shared" si="162"/>
        <v>704.59525569601283</v>
      </c>
      <c r="AW291">
        <f t="shared" si="163"/>
        <v>14.557753216859769</v>
      </c>
      <c r="AX291">
        <f>VLOOKUP(AD291,Sheet2!$A$6:$B$262,2,TRUE)</f>
        <v>327.60000000000002</v>
      </c>
      <c r="AY291">
        <f t="shared" si="164"/>
        <v>4.4437586132050573E-2</v>
      </c>
      <c r="AZ291">
        <f t="shared" si="165"/>
        <v>518.78871715761466</v>
      </c>
      <c r="BB291">
        <f t="shared" si="154"/>
        <v>1.5464847711714356</v>
      </c>
    </row>
    <row r="292" spans="4:54" x14ac:dyDescent="0.55000000000000004">
      <c r="D292">
        <f t="shared" si="151"/>
        <v>4230</v>
      </c>
      <c r="E292">
        <f t="shared" si="146"/>
        <v>70.5</v>
      </c>
      <c r="F292">
        <v>12000</v>
      </c>
      <c r="H292">
        <f t="shared" si="167"/>
        <v>3000</v>
      </c>
      <c r="J292">
        <f t="shared" si="168"/>
        <v>247.93388429752065</v>
      </c>
      <c r="K292">
        <f t="shared" si="169"/>
        <v>517.24223238644322</v>
      </c>
      <c r="L292">
        <f>VLOOKUP(V292, Sheet2!E$6:F$261,2,TRUE)</f>
        <v>505.35</v>
      </c>
      <c r="M292">
        <f>VLOOKUP(L292,Sheet3!A$52:B$77,2,TRUE)</f>
        <v>1</v>
      </c>
      <c r="N292">
        <f t="shared" si="170"/>
        <v>2.8422323864432428</v>
      </c>
      <c r="O292">
        <f t="shared" si="171"/>
        <v>2.4422323864432656</v>
      </c>
      <c r="P292">
        <v>0</v>
      </c>
      <c r="Q292">
        <f t="shared" si="144"/>
        <v>2.9</v>
      </c>
      <c r="R292">
        <f t="shared" si="172"/>
        <v>10213.502809279647</v>
      </c>
      <c r="S292">
        <f t="shared" si="147"/>
        <v>2.5</v>
      </c>
      <c r="T292">
        <f t="shared" si="173"/>
        <v>1335.8217903467528</v>
      </c>
      <c r="V292">
        <f t="shared" si="174"/>
        <v>11549.3245996264</v>
      </c>
      <c r="W292">
        <f t="shared" si="175"/>
        <v>450.6754003736005</v>
      </c>
      <c r="X292">
        <f t="shared" si="176"/>
        <v>9.3114752143305886</v>
      </c>
      <c r="Y292">
        <f>VLOOKUP(K292,Sheet2!$A$6:$B$262,2,TRUE)</f>
        <v>312.8</v>
      </c>
      <c r="Z292">
        <f t="shared" si="177"/>
        <v>2.9768143268320293E-2</v>
      </c>
      <c r="AA292">
        <f t="shared" si="178"/>
        <v>517.27200052971159</v>
      </c>
      <c r="AD292">
        <f t="shared" si="156"/>
        <v>518.78871715761466</v>
      </c>
      <c r="AE292">
        <f>VLOOKUP(AU291,Sheet2!$E$6:$F$261,2,TRUE)</f>
        <v>505.35</v>
      </c>
      <c r="AF292">
        <f>VLOOKUP(AE292,Sheet3!A$52:B$77,2,TRUE)</f>
        <v>1</v>
      </c>
      <c r="AG292">
        <f t="shared" si="157"/>
        <v>2.3887171576146784</v>
      </c>
      <c r="AH292">
        <f t="shared" si="158"/>
        <v>1</v>
      </c>
      <c r="AI292">
        <f t="shared" si="166"/>
        <v>4500</v>
      </c>
      <c r="AJ292">
        <f t="shared" si="145"/>
        <v>2.5</v>
      </c>
      <c r="AK292">
        <f t="shared" si="148"/>
        <v>6783.821957410325</v>
      </c>
      <c r="AM292">
        <f t="shared" si="159"/>
        <v>-2.7112828423853443</v>
      </c>
      <c r="AN292">
        <f t="shared" si="160"/>
        <v>0</v>
      </c>
      <c r="AP292">
        <f t="shared" si="149"/>
        <v>1.55</v>
      </c>
      <c r="AQ292">
        <f>VLOOKUP(AE292,Sheet3!$K$52:$L$77,2,TRUE)</f>
        <v>1</v>
      </c>
      <c r="AR292">
        <f t="shared" si="150"/>
        <v>0</v>
      </c>
      <c r="AU292">
        <f t="shared" si="161"/>
        <v>11283.821957410324</v>
      </c>
      <c r="AV292">
        <f t="shared" si="162"/>
        <v>716.1780425896759</v>
      </c>
      <c r="AW292">
        <f t="shared" si="163"/>
        <v>14.797066995654461</v>
      </c>
      <c r="AX292">
        <f>VLOOKUP(AD292,Sheet2!$A$6:$B$262,2,TRUE)</f>
        <v>327.60000000000002</v>
      </c>
      <c r="AY292">
        <f t="shared" si="164"/>
        <v>4.5168092172327409E-2</v>
      </c>
      <c r="AZ292">
        <f t="shared" si="165"/>
        <v>518.83388524978693</v>
      </c>
      <c r="BB292">
        <f t="shared" si="154"/>
        <v>1.5618847200753407</v>
      </c>
    </row>
    <row r="293" spans="4:54" x14ac:dyDescent="0.55000000000000004">
      <c r="D293">
        <f t="shared" si="151"/>
        <v>4245</v>
      </c>
      <c r="E293">
        <f t="shared" si="146"/>
        <v>70.75</v>
      </c>
      <c r="F293">
        <v>12300</v>
      </c>
      <c r="H293">
        <f t="shared" si="167"/>
        <v>3075</v>
      </c>
      <c r="J293">
        <f t="shared" si="168"/>
        <v>254.13223140495867</v>
      </c>
      <c r="K293">
        <f t="shared" si="169"/>
        <v>517.27200052971159</v>
      </c>
      <c r="L293">
        <f>VLOOKUP(V293, Sheet2!E$6:F$261,2,TRUE)</f>
        <v>505.35</v>
      </c>
      <c r="M293">
        <f>VLOOKUP(L293,Sheet3!A$52:B$77,2,TRUE)</f>
        <v>1</v>
      </c>
      <c r="N293">
        <f t="shared" si="170"/>
        <v>2.8720005297116131</v>
      </c>
      <c r="O293">
        <f t="shared" si="171"/>
        <v>2.4720005297116359</v>
      </c>
      <c r="P293">
        <v>0</v>
      </c>
      <c r="Q293">
        <f t="shared" si="144"/>
        <v>2.9</v>
      </c>
      <c r="R293">
        <f t="shared" si="172"/>
        <v>10374.379018241958</v>
      </c>
      <c r="S293">
        <f t="shared" si="147"/>
        <v>2.5</v>
      </c>
      <c r="T293">
        <f t="shared" si="173"/>
        <v>1360.3193744340429</v>
      </c>
      <c r="V293">
        <f t="shared" si="174"/>
        <v>11734.698392676</v>
      </c>
      <c r="W293">
        <f t="shared" si="175"/>
        <v>565.30160732399963</v>
      </c>
      <c r="X293">
        <f t="shared" si="176"/>
        <v>11.679785275289248</v>
      </c>
      <c r="Y293">
        <f>VLOOKUP(K293,Sheet2!$A$6:$B$262,2,TRUE)</f>
        <v>312.8</v>
      </c>
      <c r="Z293">
        <f t="shared" si="177"/>
        <v>3.7339466992612681E-2</v>
      </c>
      <c r="AA293">
        <f t="shared" si="178"/>
        <v>517.30933999670424</v>
      </c>
      <c r="AD293">
        <f t="shared" si="156"/>
        <v>518.83388524978693</v>
      </c>
      <c r="AE293">
        <f>VLOOKUP(AU292,Sheet2!$E$6:$F$261,2,TRUE)</f>
        <v>505.35</v>
      </c>
      <c r="AF293">
        <f>VLOOKUP(AE293,Sheet3!A$52:B$77,2,TRUE)</f>
        <v>1</v>
      </c>
      <c r="AG293">
        <f t="shared" si="157"/>
        <v>2.4338852497869539</v>
      </c>
      <c r="AH293">
        <f t="shared" si="158"/>
        <v>1</v>
      </c>
      <c r="AI293">
        <f t="shared" si="166"/>
        <v>4500</v>
      </c>
      <c r="AJ293">
        <f t="shared" si="145"/>
        <v>2.5</v>
      </c>
      <c r="AK293">
        <f t="shared" si="148"/>
        <v>6977.140938711299</v>
      </c>
      <c r="AM293">
        <f t="shared" si="159"/>
        <v>-2.6661147502130689</v>
      </c>
      <c r="AN293">
        <f t="shared" si="160"/>
        <v>0</v>
      </c>
      <c r="AP293">
        <f t="shared" si="149"/>
        <v>1.55</v>
      </c>
      <c r="AQ293">
        <f>VLOOKUP(AE293,Sheet3!$K$52:$L$77,2,TRUE)</f>
        <v>1</v>
      </c>
      <c r="AR293">
        <f t="shared" si="150"/>
        <v>0</v>
      </c>
      <c r="AU293">
        <f t="shared" si="161"/>
        <v>11477.140938711298</v>
      </c>
      <c r="AV293">
        <f t="shared" si="162"/>
        <v>822.85906128870192</v>
      </c>
      <c r="AW293">
        <f t="shared" si="163"/>
        <v>17.001220274559959</v>
      </c>
      <c r="AX293">
        <f>VLOOKUP(AD293,Sheet2!$A$6:$B$262,2,TRUE)</f>
        <v>328.97142857142859</v>
      </c>
      <c r="AY293">
        <f t="shared" si="164"/>
        <v>5.1679929616953148E-2</v>
      </c>
      <c r="AZ293">
        <f t="shared" si="165"/>
        <v>518.8855651794039</v>
      </c>
      <c r="BB293">
        <f t="shared" si="154"/>
        <v>1.5762251826996589</v>
      </c>
    </row>
    <row r="294" spans="4:54" x14ac:dyDescent="0.55000000000000004">
      <c r="D294">
        <f t="shared" si="151"/>
        <v>4260</v>
      </c>
      <c r="E294">
        <f t="shared" si="146"/>
        <v>71</v>
      </c>
      <c r="F294">
        <v>12700</v>
      </c>
      <c r="H294">
        <f t="shared" si="167"/>
        <v>3175</v>
      </c>
      <c r="J294">
        <f t="shared" si="168"/>
        <v>262.39669421487605</v>
      </c>
      <c r="K294">
        <f t="shared" si="169"/>
        <v>517.30933999670424</v>
      </c>
      <c r="L294">
        <f>VLOOKUP(V294, Sheet2!E$6:F$261,2,TRUE)</f>
        <v>505.52499999999998</v>
      </c>
      <c r="M294">
        <f>VLOOKUP(L294,Sheet3!A$52:B$77,2,TRUE)</f>
        <v>1</v>
      </c>
      <c r="N294">
        <f t="shared" si="170"/>
        <v>2.9093399967042615</v>
      </c>
      <c r="O294">
        <f t="shared" si="171"/>
        <v>2.5093399967042842</v>
      </c>
      <c r="P294">
        <v>0</v>
      </c>
      <c r="Q294">
        <f t="shared" si="144"/>
        <v>2.9</v>
      </c>
      <c r="R294">
        <f t="shared" si="172"/>
        <v>10577.354337356037</v>
      </c>
      <c r="S294">
        <f t="shared" si="147"/>
        <v>2.7</v>
      </c>
      <c r="T294">
        <f t="shared" si="173"/>
        <v>1502.5573707215171</v>
      </c>
      <c r="V294">
        <f t="shared" si="174"/>
        <v>12079.911708077554</v>
      </c>
      <c r="W294">
        <f t="shared" si="175"/>
        <v>620.08829192244593</v>
      </c>
      <c r="X294">
        <f t="shared" si="176"/>
        <v>12.811741568645576</v>
      </c>
      <c r="Y294">
        <f>VLOOKUP(K294,Sheet2!$A$6:$B$262,2,TRUE)</f>
        <v>313.45</v>
      </c>
      <c r="Z294">
        <f t="shared" si="177"/>
        <v>4.0873318132542913E-2</v>
      </c>
      <c r="AA294">
        <f t="shared" si="178"/>
        <v>517.35021331483676</v>
      </c>
      <c r="AD294">
        <f t="shared" si="156"/>
        <v>518.8855651794039</v>
      </c>
      <c r="AE294">
        <f>VLOOKUP(AU293,Sheet2!$E$6:$F$261,2,TRUE)</f>
        <v>505.35</v>
      </c>
      <c r="AF294">
        <f>VLOOKUP(AE294,Sheet3!A$52:B$77,2,TRUE)</f>
        <v>1</v>
      </c>
      <c r="AG294">
        <f t="shared" si="157"/>
        <v>2.4855651794039204</v>
      </c>
      <c r="AH294">
        <f t="shared" si="158"/>
        <v>1</v>
      </c>
      <c r="AI294">
        <f t="shared" si="166"/>
        <v>4500</v>
      </c>
      <c r="AJ294">
        <f t="shared" si="145"/>
        <v>2.5</v>
      </c>
      <c r="AK294">
        <f t="shared" si="148"/>
        <v>7200.5402448058676</v>
      </c>
      <c r="AM294">
        <f t="shared" si="159"/>
        <v>-2.6144348205961023</v>
      </c>
      <c r="AN294">
        <f t="shared" si="160"/>
        <v>0</v>
      </c>
      <c r="AP294">
        <f t="shared" si="149"/>
        <v>1.55</v>
      </c>
      <c r="AQ294">
        <f>VLOOKUP(AE294,Sheet3!$K$52:$L$77,2,TRUE)</f>
        <v>1</v>
      </c>
      <c r="AR294">
        <f t="shared" si="150"/>
        <v>0</v>
      </c>
      <c r="AU294">
        <f t="shared" si="161"/>
        <v>11700.540244805867</v>
      </c>
      <c r="AV294">
        <f t="shared" si="162"/>
        <v>999.45975519413332</v>
      </c>
      <c r="AW294">
        <f t="shared" si="163"/>
        <v>20.649994942027547</v>
      </c>
      <c r="AX294">
        <f>VLOOKUP(AD294,Sheet2!$A$6:$B$262,2,TRUE)</f>
        <v>328.97142857142859</v>
      </c>
      <c r="AY294">
        <f t="shared" si="164"/>
        <v>6.2771393344707674E-2</v>
      </c>
      <c r="AZ294">
        <f t="shared" si="165"/>
        <v>518.94833657274864</v>
      </c>
      <c r="BB294">
        <f t="shared" si="154"/>
        <v>1.5981232579118796</v>
      </c>
    </row>
    <row r="295" spans="4:54" x14ac:dyDescent="0.55000000000000004">
      <c r="D295">
        <f t="shared" si="151"/>
        <v>4275</v>
      </c>
      <c r="E295">
        <f t="shared" si="146"/>
        <v>71.25</v>
      </c>
      <c r="F295">
        <v>13000</v>
      </c>
      <c r="H295">
        <f t="shared" si="167"/>
        <v>3250</v>
      </c>
      <c r="J295">
        <f t="shared" si="168"/>
        <v>268.59504132231405</v>
      </c>
      <c r="K295">
        <f t="shared" si="169"/>
        <v>517.35021331483676</v>
      </c>
      <c r="L295">
        <f>VLOOKUP(V295, Sheet2!E$6:F$261,2,TRUE)</f>
        <v>505.52499999999998</v>
      </c>
      <c r="M295">
        <f>VLOOKUP(L295,Sheet3!A$52:B$77,2,TRUE)</f>
        <v>1</v>
      </c>
      <c r="N295">
        <f t="shared" si="170"/>
        <v>2.9502133148367875</v>
      </c>
      <c r="O295">
        <f t="shared" si="171"/>
        <v>2.5502133148368102</v>
      </c>
      <c r="P295">
        <v>0</v>
      </c>
      <c r="Q295">
        <f t="shared" si="144"/>
        <v>2.9</v>
      </c>
      <c r="R295">
        <f t="shared" si="172"/>
        <v>10801.037280409866</v>
      </c>
      <c r="S295">
        <f t="shared" si="147"/>
        <v>2.7</v>
      </c>
      <c r="T295">
        <f t="shared" si="173"/>
        <v>1539.4180100733256</v>
      </c>
      <c r="V295">
        <f t="shared" si="174"/>
        <v>12340.455290483191</v>
      </c>
      <c r="W295">
        <f t="shared" si="175"/>
        <v>659.54470951680923</v>
      </c>
      <c r="X295">
        <f t="shared" si="176"/>
        <v>13.626956808198537</v>
      </c>
      <c r="Y295">
        <f>VLOOKUP(K295,Sheet2!$A$6:$B$262,2,TRUE)</f>
        <v>313.45</v>
      </c>
      <c r="Z295">
        <f t="shared" si="177"/>
        <v>4.3474100520652537E-2</v>
      </c>
      <c r="AA295">
        <f t="shared" si="178"/>
        <v>517.39368741535736</v>
      </c>
      <c r="AD295">
        <f t="shared" si="156"/>
        <v>518.94833657274864</v>
      </c>
      <c r="AE295">
        <f>VLOOKUP(AU294,Sheet2!$E$6:$F$261,2,TRUE)</f>
        <v>505.35</v>
      </c>
      <c r="AF295">
        <f>VLOOKUP(AE295,Sheet3!A$52:B$77,2,TRUE)</f>
        <v>1</v>
      </c>
      <c r="AG295">
        <f t="shared" si="157"/>
        <v>2.5483365727486671</v>
      </c>
      <c r="AH295">
        <f t="shared" si="158"/>
        <v>1</v>
      </c>
      <c r="AI295">
        <f t="shared" si="166"/>
        <v>4500</v>
      </c>
      <c r="AJ295">
        <f t="shared" si="145"/>
        <v>2.7</v>
      </c>
      <c r="AK295">
        <f t="shared" si="148"/>
        <v>8073.0247492803492</v>
      </c>
      <c r="AM295">
        <f t="shared" si="159"/>
        <v>-2.5516634272513556</v>
      </c>
      <c r="AN295">
        <f t="shared" si="160"/>
        <v>0</v>
      </c>
      <c r="AP295">
        <f t="shared" si="149"/>
        <v>1.55</v>
      </c>
      <c r="AQ295">
        <f>VLOOKUP(AE295,Sheet3!$K$52:$L$77,2,TRUE)</f>
        <v>1</v>
      </c>
      <c r="AR295">
        <f t="shared" si="150"/>
        <v>0</v>
      </c>
      <c r="AU295">
        <f t="shared" si="161"/>
        <v>12573.02474928035</v>
      </c>
      <c r="AV295">
        <f t="shared" si="162"/>
        <v>426.97525071964992</v>
      </c>
      <c r="AW295">
        <f t="shared" si="163"/>
        <v>8.8218027008192141</v>
      </c>
      <c r="AX295">
        <f>VLOOKUP(AD295,Sheet2!$A$6:$B$262,2,TRUE)</f>
        <v>330.34285714285716</v>
      </c>
      <c r="AY295">
        <f t="shared" si="164"/>
        <v>2.6704990012858715E-2</v>
      </c>
      <c r="AZ295">
        <f t="shared" si="165"/>
        <v>518.97504156276148</v>
      </c>
      <c r="BB295">
        <f t="shared" si="154"/>
        <v>1.5813541474041131</v>
      </c>
    </row>
    <row r="296" spans="4:54" x14ac:dyDescent="0.55000000000000004">
      <c r="D296">
        <f t="shared" si="151"/>
        <v>4290</v>
      </c>
      <c r="E296">
        <f t="shared" si="146"/>
        <v>71.5</v>
      </c>
      <c r="F296">
        <v>13300</v>
      </c>
      <c r="H296">
        <f t="shared" si="167"/>
        <v>3325</v>
      </c>
      <c r="J296">
        <f t="shared" si="168"/>
        <v>274.79338842975204</v>
      </c>
      <c r="K296">
        <f t="shared" si="169"/>
        <v>517.39368741535736</v>
      </c>
      <c r="L296">
        <f>VLOOKUP(V296, Sheet2!E$6:F$261,2,TRUE)</f>
        <v>505.52499999999998</v>
      </c>
      <c r="M296">
        <f>VLOOKUP(L296,Sheet3!A$52:B$77,2,TRUE)</f>
        <v>1</v>
      </c>
      <c r="N296">
        <f t="shared" si="170"/>
        <v>2.9936874153573854</v>
      </c>
      <c r="O296">
        <f t="shared" si="171"/>
        <v>2.5936874153574081</v>
      </c>
      <c r="P296">
        <v>0</v>
      </c>
      <c r="Q296">
        <f t="shared" si="144"/>
        <v>2.9</v>
      </c>
      <c r="R296">
        <f t="shared" si="172"/>
        <v>11040.659457246777</v>
      </c>
      <c r="S296">
        <f t="shared" si="147"/>
        <v>2.7</v>
      </c>
      <c r="T296">
        <f t="shared" si="173"/>
        <v>1578.9495436943394</v>
      </c>
      <c r="V296">
        <f t="shared" si="174"/>
        <v>12619.609000941116</v>
      </c>
      <c r="W296">
        <f t="shared" si="175"/>
        <v>680.39099905888361</v>
      </c>
      <c r="X296">
        <f t="shared" si="176"/>
        <v>14.057665269811643</v>
      </c>
      <c r="Y296">
        <f>VLOOKUP(K296,Sheet2!$A$6:$B$262,2,TRUE)</f>
        <v>313.45</v>
      </c>
      <c r="Z296">
        <f t="shared" si="177"/>
        <v>4.4848190364688609E-2</v>
      </c>
      <c r="AA296">
        <f t="shared" si="178"/>
        <v>517.438535605722</v>
      </c>
      <c r="AD296">
        <f t="shared" si="156"/>
        <v>518.97504156276148</v>
      </c>
      <c r="AE296">
        <f>VLOOKUP(AU295,Sheet2!$E$6:$F$261,2,TRUE)</f>
        <v>505.52499999999998</v>
      </c>
      <c r="AF296">
        <f>VLOOKUP(AE296,Sheet3!A$52:B$77,2,TRUE)</f>
        <v>1</v>
      </c>
      <c r="AG296">
        <f t="shared" si="157"/>
        <v>2.5750415627614984</v>
      </c>
      <c r="AH296">
        <f t="shared" si="158"/>
        <v>1</v>
      </c>
      <c r="AI296">
        <f t="shared" si="166"/>
        <v>4500</v>
      </c>
      <c r="AJ296">
        <f t="shared" si="145"/>
        <v>2.7</v>
      </c>
      <c r="AK296">
        <f t="shared" si="148"/>
        <v>8200.2570844136717</v>
      </c>
      <c r="AM296">
        <f t="shared" si="159"/>
        <v>-2.5249584372385243</v>
      </c>
      <c r="AN296">
        <f t="shared" si="160"/>
        <v>0</v>
      </c>
      <c r="AP296">
        <f t="shared" si="149"/>
        <v>1.55</v>
      </c>
      <c r="AQ296">
        <f>VLOOKUP(AE296,Sheet3!$K$52:$L$77,2,TRUE)</f>
        <v>1</v>
      </c>
      <c r="AR296">
        <f t="shared" si="150"/>
        <v>0</v>
      </c>
      <c r="AU296">
        <f t="shared" si="161"/>
        <v>12700.257084413672</v>
      </c>
      <c r="AV296">
        <f t="shared" si="162"/>
        <v>599.74291558632831</v>
      </c>
      <c r="AW296">
        <f t="shared" si="163"/>
        <v>12.391382553436536</v>
      </c>
      <c r="AX296">
        <f>VLOOKUP(AD296,Sheet2!$A$6:$B$262,2,TRUE)</f>
        <v>330.34285714285716</v>
      </c>
      <c r="AY296">
        <f t="shared" si="164"/>
        <v>3.7510671974595983E-2</v>
      </c>
      <c r="AZ296">
        <f t="shared" si="165"/>
        <v>519.01255223473606</v>
      </c>
      <c r="BB296">
        <f t="shared" si="154"/>
        <v>1.5740166290140678</v>
      </c>
    </row>
    <row r="297" spans="4:54" x14ac:dyDescent="0.55000000000000004">
      <c r="D297">
        <f t="shared" si="151"/>
        <v>4305</v>
      </c>
      <c r="E297">
        <f t="shared" si="146"/>
        <v>71.75</v>
      </c>
      <c r="F297">
        <v>13700</v>
      </c>
      <c r="H297">
        <f t="shared" si="167"/>
        <v>3425</v>
      </c>
      <c r="J297">
        <f t="shared" si="168"/>
        <v>283.05785123966945</v>
      </c>
      <c r="K297">
        <f t="shared" si="169"/>
        <v>517.438535605722</v>
      </c>
      <c r="L297">
        <f>VLOOKUP(V297, Sheet2!E$6:F$261,2,TRUE)</f>
        <v>505.7</v>
      </c>
      <c r="M297">
        <f>VLOOKUP(L297,Sheet3!A$52:B$77,2,TRUE)</f>
        <v>1</v>
      </c>
      <c r="N297">
        <f t="shared" si="170"/>
        <v>3.0385356057220179</v>
      </c>
      <c r="O297">
        <f t="shared" si="171"/>
        <v>2.6385356057220406</v>
      </c>
      <c r="P297">
        <v>0</v>
      </c>
      <c r="Q297">
        <f t="shared" si="144"/>
        <v>3</v>
      </c>
      <c r="R297">
        <f t="shared" si="172"/>
        <v>11678.984673368072</v>
      </c>
      <c r="S297">
        <f t="shared" si="147"/>
        <v>2.8</v>
      </c>
      <c r="T297">
        <f t="shared" si="173"/>
        <v>1680.0821037355429</v>
      </c>
      <c r="V297">
        <f t="shared" si="174"/>
        <v>13359.066777103615</v>
      </c>
      <c r="W297">
        <f t="shared" si="175"/>
        <v>340.9332228963849</v>
      </c>
      <c r="X297">
        <f t="shared" si="176"/>
        <v>7.0440748532310939</v>
      </c>
      <c r="Y297">
        <f>VLOOKUP(K297,Sheet2!$A$6:$B$262,2,TRUE)</f>
        <v>314.10000000000002</v>
      </c>
      <c r="Z297">
        <f t="shared" si="177"/>
        <v>2.242621729777489E-2</v>
      </c>
      <c r="AA297">
        <f t="shared" si="178"/>
        <v>517.46096182301972</v>
      </c>
      <c r="AD297">
        <f t="shared" si="156"/>
        <v>519.01255223473606</v>
      </c>
      <c r="AE297">
        <f>VLOOKUP(AU296,Sheet2!$E$6:$F$261,2,TRUE)</f>
        <v>505.52499999999998</v>
      </c>
      <c r="AF297">
        <f>VLOOKUP(AE297,Sheet3!A$52:B$77,2,TRUE)</f>
        <v>1</v>
      </c>
      <c r="AG297">
        <f t="shared" si="157"/>
        <v>2.6125522347360857</v>
      </c>
      <c r="AH297">
        <f t="shared" si="158"/>
        <v>1</v>
      </c>
      <c r="AI297">
        <f t="shared" si="166"/>
        <v>4500</v>
      </c>
      <c r="AJ297">
        <f t="shared" si="145"/>
        <v>2.8</v>
      </c>
      <c r="AK297">
        <f t="shared" si="148"/>
        <v>8690.4615816705737</v>
      </c>
      <c r="AM297">
        <f t="shared" si="159"/>
        <v>-2.4874477652639371</v>
      </c>
      <c r="AN297">
        <f t="shared" si="160"/>
        <v>0</v>
      </c>
      <c r="AP297">
        <f t="shared" si="149"/>
        <v>1.55</v>
      </c>
      <c r="AQ297">
        <f>VLOOKUP(AE297,Sheet3!$K$52:$L$77,2,TRUE)</f>
        <v>1</v>
      </c>
      <c r="AR297">
        <f t="shared" si="150"/>
        <v>0</v>
      </c>
      <c r="AU297">
        <f t="shared" si="161"/>
        <v>13190.461581670574</v>
      </c>
      <c r="AV297">
        <f t="shared" si="162"/>
        <v>509.53841832942635</v>
      </c>
      <c r="AW297">
        <f t="shared" si="163"/>
        <v>10.52765327126914</v>
      </c>
      <c r="AX297">
        <f>VLOOKUP(AD297,Sheet2!$A$6:$B$262,2,TRUE)</f>
        <v>331.71428571428572</v>
      </c>
      <c r="AY297">
        <f t="shared" si="164"/>
        <v>3.1737111498227381E-2</v>
      </c>
      <c r="AZ297">
        <f t="shared" si="165"/>
        <v>519.04428934623434</v>
      </c>
      <c r="BB297">
        <f t="shared" si="154"/>
        <v>1.5833275232146207</v>
      </c>
    </row>
    <row r="298" spans="4:54" x14ac:dyDescent="0.55000000000000004">
      <c r="D298">
        <f t="shared" si="151"/>
        <v>4320</v>
      </c>
      <c r="E298">
        <f t="shared" si="146"/>
        <v>72</v>
      </c>
      <c r="F298">
        <v>14200</v>
      </c>
      <c r="G298">
        <f>+SUM(F203:F298)/96</f>
        <v>7666.5625</v>
      </c>
      <c r="H298">
        <f t="shared" si="167"/>
        <v>3550</v>
      </c>
      <c r="J298">
        <f t="shared" si="168"/>
        <v>293.38842975206609</v>
      </c>
      <c r="K298">
        <f t="shared" si="169"/>
        <v>517.46096182301972</v>
      </c>
      <c r="L298">
        <f>VLOOKUP(V298, Sheet2!E$6:F$261,2,TRUE)</f>
        <v>505.7</v>
      </c>
      <c r="M298">
        <f>VLOOKUP(L298,Sheet3!A$52:B$77,2,TRUE)</f>
        <v>1</v>
      </c>
      <c r="N298">
        <f t="shared" si="170"/>
        <v>3.0609618230197384</v>
      </c>
      <c r="O298">
        <f t="shared" si="171"/>
        <v>2.6609618230197611</v>
      </c>
      <c r="P298">
        <v>0</v>
      </c>
      <c r="Q298">
        <f t="shared" si="144"/>
        <v>3</v>
      </c>
      <c r="R298">
        <f t="shared" si="172"/>
        <v>11808.519832389251</v>
      </c>
      <c r="S298">
        <f t="shared" si="147"/>
        <v>2.8</v>
      </c>
      <c r="T298">
        <f t="shared" si="173"/>
        <v>1701.5473251692447</v>
      </c>
      <c r="V298">
        <f t="shared" si="174"/>
        <v>13510.067157558497</v>
      </c>
      <c r="W298">
        <f t="shared" si="175"/>
        <v>689.93284244150345</v>
      </c>
      <c r="X298">
        <f t="shared" si="176"/>
        <v>14.254810794245941</v>
      </c>
      <c r="Y298">
        <f>VLOOKUP(K298,Sheet2!$A$6:$B$262,2,TRUE)</f>
        <v>314.10000000000002</v>
      </c>
      <c r="Z298">
        <f t="shared" si="177"/>
        <v>4.5383033410525117E-2</v>
      </c>
      <c r="AA298">
        <f t="shared" si="178"/>
        <v>517.50634485643025</v>
      </c>
      <c r="AD298">
        <f t="shared" si="156"/>
        <v>519.04428934623434</v>
      </c>
      <c r="AE298">
        <f>VLOOKUP(AU297,Sheet2!$E$6:$F$261,2,TRUE)</f>
        <v>505.7</v>
      </c>
      <c r="AF298">
        <f>VLOOKUP(AE298,Sheet3!A$52:B$77,2,TRUE)</f>
        <v>1</v>
      </c>
      <c r="AG298">
        <f t="shared" si="157"/>
        <v>2.6442893462343591</v>
      </c>
      <c r="AH298">
        <f t="shared" si="158"/>
        <v>1</v>
      </c>
      <c r="AI298">
        <f t="shared" si="166"/>
        <v>4500</v>
      </c>
      <c r="AJ298">
        <f t="shared" si="145"/>
        <v>2.8</v>
      </c>
      <c r="AK298">
        <f t="shared" si="148"/>
        <v>8849.2982666152257</v>
      </c>
      <c r="AM298">
        <f t="shared" si="159"/>
        <v>-2.4557106537656637</v>
      </c>
      <c r="AN298">
        <f t="shared" si="160"/>
        <v>0</v>
      </c>
      <c r="AP298">
        <f t="shared" si="149"/>
        <v>1.55</v>
      </c>
      <c r="AQ298">
        <f>VLOOKUP(AE298,Sheet3!$K$52:$L$77,2,TRUE)</f>
        <v>1</v>
      </c>
      <c r="AR298">
        <f t="shared" si="150"/>
        <v>0</v>
      </c>
      <c r="AU298">
        <f t="shared" si="161"/>
        <v>13349.298266615226</v>
      </c>
      <c r="AV298">
        <f t="shared" si="162"/>
        <v>850.70173338477434</v>
      </c>
      <c r="AW298">
        <f t="shared" si="163"/>
        <v>17.576482094726742</v>
      </c>
      <c r="AX298">
        <f>VLOOKUP(AD298,Sheet2!$A$6:$B$262,2,TRUE)</f>
        <v>331.71428571428572</v>
      </c>
      <c r="AY298">
        <f t="shared" si="164"/>
        <v>5.2986810793749867E-2</v>
      </c>
      <c r="AZ298">
        <f t="shared" si="165"/>
        <v>519.09727615702809</v>
      </c>
      <c r="BB298">
        <f t="shared" si="154"/>
        <v>1.5909313005978447</v>
      </c>
    </row>
    <row r="299" spans="4:54" x14ac:dyDescent="0.55000000000000004">
      <c r="D299">
        <f t="shared" si="151"/>
        <v>4335</v>
      </c>
      <c r="E299">
        <f t="shared" si="146"/>
        <v>72.25</v>
      </c>
      <c r="F299">
        <v>14700</v>
      </c>
      <c r="H299">
        <f t="shared" si="167"/>
        <v>3675</v>
      </c>
      <c r="J299">
        <f t="shared" si="168"/>
        <v>303.71900826446279</v>
      </c>
      <c r="K299">
        <f t="shared" si="169"/>
        <v>517.50634485643025</v>
      </c>
      <c r="L299">
        <f>VLOOKUP(V299, Sheet2!E$6:F$261,2,TRUE)</f>
        <v>505.7</v>
      </c>
      <c r="M299">
        <f>VLOOKUP(L299,Sheet3!A$52:B$77,2,TRUE)</f>
        <v>1</v>
      </c>
      <c r="N299">
        <f t="shared" si="170"/>
        <v>3.1063448564302689</v>
      </c>
      <c r="O299">
        <f t="shared" si="171"/>
        <v>2.7063448564302917</v>
      </c>
      <c r="P299">
        <v>0</v>
      </c>
      <c r="Q299">
        <f t="shared" si="144"/>
        <v>3</v>
      </c>
      <c r="R299">
        <f t="shared" si="172"/>
        <v>12072.107549325236</v>
      </c>
      <c r="S299">
        <f t="shared" si="147"/>
        <v>2.8</v>
      </c>
      <c r="T299">
        <f t="shared" si="173"/>
        <v>1745.2625544730131</v>
      </c>
      <c r="V299">
        <f t="shared" si="174"/>
        <v>13817.370103798248</v>
      </c>
      <c r="W299">
        <f t="shared" si="175"/>
        <v>882.62989620175176</v>
      </c>
      <c r="X299">
        <f t="shared" si="176"/>
        <v>18.236154880201482</v>
      </c>
      <c r="Y299">
        <f>VLOOKUP(K299,Sheet2!$A$6:$B$262,2,TRUE)</f>
        <v>314.75</v>
      </c>
      <c r="Z299">
        <f t="shared" si="177"/>
        <v>5.7938538142022183E-2</v>
      </c>
      <c r="AA299">
        <f t="shared" si="178"/>
        <v>517.56428339457227</v>
      </c>
      <c r="AD299">
        <f t="shared" si="156"/>
        <v>519.09727615702809</v>
      </c>
      <c r="AE299">
        <f>VLOOKUP(AU298,Sheet2!$E$6:$F$261,2,TRUE)</f>
        <v>505.7</v>
      </c>
      <c r="AF299">
        <f>VLOOKUP(AE299,Sheet3!A$52:B$77,2,TRUE)</f>
        <v>1</v>
      </c>
      <c r="AG299">
        <f t="shared" si="157"/>
        <v>2.6972761570281136</v>
      </c>
      <c r="AH299">
        <f t="shared" si="158"/>
        <v>1</v>
      </c>
      <c r="AI299">
        <f t="shared" si="166"/>
        <v>4500</v>
      </c>
      <c r="AJ299">
        <f t="shared" si="145"/>
        <v>2.8</v>
      </c>
      <c r="AK299">
        <f t="shared" si="148"/>
        <v>9116.612393611982</v>
      </c>
      <c r="AM299">
        <f t="shared" si="159"/>
        <v>-2.4027238429719091</v>
      </c>
      <c r="AN299">
        <f t="shared" si="160"/>
        <v>0</v>
      </c>
      <c r="AP299">
        <f t="shared" si="149"/>
        <v>1.55</v>
      </c>
      <c r="AQ299">
        <f>VLOOKUP(AE299,Sheet3!$K$52:$L$77,2,TRUE)</f>
        <v>1</v>
      </c>
      <c r="AR299">
        <f t="shared" si="150"/>
        <v>0</v>
      </c>
      <c r="AU299">
        <f t="shared" si="161"/>
        <v>13616.612393611982</v>
      </c>
      <c r="AV299">
        <f t="shared" si="162"/>
        <v>1083.387606388018</v>
      </c>
      <c r="AW299">
        <f t="shared" si="163"/>
        <v>22.38404145429789</v>
      </c>
      <c r="AX299">
        <f>VLOOKUP(AD299,Sheet2!$A$6:$B$262,2,TRUE)</f>
        <v>331.71428571428572</v>
      </c>
      <c r="AY299">
        <f t="shared" si="164"/>
        <v>6.7479883798486309E-2</v>
      </c>
      <c r="AZ299">
        <f t="shared" si="165"/>
        <v>519.16475604082655</v>
      </c>
      <c r="BB299">
        <f t="shared" si="154"/>
        <v>1.6004726462542749</v>
      </c>
    </row>
    <row r="300" spans="4:54" x14ac:dyDescent="0.55000000000000004">
      <c r="D300">
        <f t="shared" si="151"/>
        <v>4350</v>
      </c>
      <c r="E300">
        <f t="shared" si="146"/>
        <v>72.5</v>
      </c>
      <c r="F300">
        <v>15200</v>
      </c>
      <c r="H300">
        <f t="shared" si="167"/>
        <v>3800</v>
      </c>
      <c r="J300">
        <f t="shared" si="168"/>
        <v>314.04958677685948</v>
      </c>
      <c r="K300">
        <f t="shared" si="169"/>
        <v>517.56428339457227</v>
      </c>
      <c r="L300">
        <f>VLOOKUP(V300, Sheet2!E$6:F$261,2,TRUE)</f>
        <v>505.875</v>
      </c>
      <c r="M300">
        <f>VLOOKUP(L300,Sheet3!A$52:B$77,2,TRUE)</f>
        <v>1</v>
      </c>
      <c r="N300">
        <f t="shared" si="170"/>
        <v>3.1642833945722941</v>
      </c>
      <c r="O300">
        <f t="shared" si="171"/>
        <v>2.7642833945723169</v>
      </c>
      <c r="P300">
        <v>0</v>
      </c>
      <c r="Q300">
        <f t="shared" si="144"/>
        <v>3</v>
      </c>
      <c r="R300">
        <f t="shared" si="172"/>
        <v>12411.425136981048</v>
      </c>
      <c r="S300">
        <f t="shared" si="147"/>
        <v>2.8</v>
      </c>
      <c r="T300">
        <f t="shared" si="173"/>
        <v>1801.6063933782186</v>
      </c>
      <c r="V300">
        <f t="shared" si="174"/>
        <v>14213.031530359267</v>
      </c>
      <c r="W300">
        <f t="shared" si="175"/>
        <v>986.96846964073302</v>
      </c>
      <c r="X300">
        <f t="shared" si="176"/>
        <v>20.391910529767213</v>
      </c>
      <c r="Y300">
        <f>VLOOKUP(K300,Sheet2!$A$6:$B$262,2,TRUE)</f>
        <v>314.75</v>
      </c>
      <c r="Z300">
        <f t="shared" si="177"/>
        <v>6.4787642668045153E-2</v>
      </c>
      <c r="AA300">
        <f t="shared" si="178"/>
        <v>517.62907103724035</v>
      </c>
      <c r="AD300">
        <f t="shared" si="156"/>
        <v>519.16475604082655</v>
      </c>
      <c r="AE300">
        <f>VLOOKUP(AU299,Sheet2!$E$6:$F$261,2,TRUE)</f>
        <v>505.7</v>
      </c>
      <c r="AF300">
        <f>VLOOKUP(AE300,Sheet3!A$52:B$77,2,TRUE)</f>
        <v>1</v>
      </c>
      <c r="AG300">
        <f t="shared" si="157"/>
        <v>2.764756040826569</v>
      </c>
      <c r="AH300">
        <f t="shared" si="158"/>
        <v>1</v>
      </c>
      <c r="AI300">
        <f t="shared" si="166"/>
        <v>4500</v>
      </c>
      <c r="AJ300">
        <f t="shared" si="145"/>
        <v>2.8</v>
      </c>
      <c r="AK300">
        <f t="shared" si="148"/>
        <v>9460.8595199843203</v>
      </c>
      <c r="AM300">
        <f t="shared" si="159"/>
        <v>-2.3352439591734537</v>
      </c>
      <c r="AN300">
        <f t="shared" si="160"/>
        <v>0</v>
      </c>
      <c r="AP300">
        <f t="shared" si="149"/>
        <v>1.55</v>
      </c>
      <c r="AQ300">
        <f>VLOOKUP(AE300,Sheet3!$K$52:$L$77,2,TRUE)</f>
        <v>1</v>
      </c>
      <c r="AR300">
        <f t="shared" si="150"/>
        <v>0</v>
      </c>
      <c r="AU300">
        <f t="shared" si="161"/>
        <v>13960.85951998432</v>
      </c>
      <c r="AV300">
        <f t="shared" si="162"/>
        <v>1239.1404800156797</v>
      </c>
      <c r="AW300">
        <f t="shared" si="163"/>
        <v>25.60207603338181</v>
      </c>
      <c r="AX300">
        <f>VLOOKUP(AD300,Sheet2!$A$6:$B$262,2,TRUE)</f>
        <v>333.08571428571429</v>
      </c>
      <c r="AY300">
        <f t="shared" si="164"/>
        <v>7.6863326571312687E-2</v>
      </c>
      <c r="AZ300">
        <f t="shared" si="165"/>
        <v>519.2416193673979</v>
      </c>
      <c r="BB300">
        <f t="shared" si="154"/>
        <v>1.6125483301575514</v>
      </c>
    </row>
    <row r="301" spans="4:54" x14ac:dyDescent="0.55000000000000004">
      <c r="D301">
        <f t="shared" si="151"/>
        <v>4365</v>
      </c>
      <c r="E301">
        <f t="shared" si="146"/>
        <v>72.75</v>
      </c>
      <c r="F301">
        <v>15600</v>
      </c>
      <c r="H301">
        <f t="shared" si="167"/>
        <v>3900</v>
      </c>
      <c r="J301">
        <f t="shared" si="168"/>
        <v>322.31404958677683</v>
      </c>
      <c r="K301">
        <f t="shared" si="169"/>
        <v>517.62907103724035</v>
      </c>
      <c r="L301">
        <f>VLOOKUP(V301, Sheet2!E$6:F$261,2,TRUE)</f>
        <v>506.05</v>
      </c>
      <c r="M301">
        <f>VLOOKUP(L301,Sheet3!A$52:B$77,2,TRUE)</f>
        <v>1</v>
      </c>
      <c r="N301">
        <f t="shared" si="170"/>
        <v>3.2290710372403737</v>
      </c>
      <c r="O301">
        <f t="shared" si="171"/>
        <v>2.8290710372403964</v>
      </c>
      <c r="P301">
        <v>0</v>
      </c>
      <c r="Q301">
        <f t="shared" si="144"/>
        <v>3.1</v>
      </c>
      <c r="R301">
        <f t="shared" si="172"/>
        <v>13221.034297198299</v>
      </c>
      <c r="S301">
        <f t="shared" si="147"/>
        <v>2.9</v>
      </c>
      <c r="T301">
        <f t="shared" si="173"/>
        <v>1931.9318950946599</v>
      </c>
      <c r="V301">
        <f t="shared" si="174"/>
        <v>15152.966192292959</v>
      </c>
      <c r="W301">
        <f t="shared" si="175"/>
        <v>447.03380770704098</v>
      </c>
      <c r="X301">
        <f t="shared" si="176"/>
        <v>9.2362356964264674</v>
      </c>
      <c r="Y301">
        <f>VLOOKUP(K301,Sheet2!$A$6:$B$262,2,TRUE)</f>
        <v>315.39999999999998</v>
      </c>
      <c r="Z301">
        <f t="shared" si="177"/>
        <v>2.9284196881504337E-2</v>
      </c>
      <c r="AA301">
        <f t="shared" si="178"/>
        <v>517.65835523412181</v>
      </c>
      <c r="AD301">
        <f t="shared" si="156"/>
        <v>519.2416193673979</v>
      </c>
      <c r="AE301">
        <f>VLOOKUP(AU300,Sheet2!$E$6:$F$261,2,TRUE)</f>
        <v>505.7</v>
      </c>
      <c r="AF301">
        <f>VLOOKUP(AE301,Sheet3!A$52:B$77,2,TRUE)</f>
        <v>1</v>
      </c>
      <c r="AG301">
        <f t="shared" si="157"/>
        <v>2.8416193673979251</v>
      </c>
      <c r="AH301">
        <f t="shared" si="158"/>
        <v>1</v>
      </c>
      <c r="AI301">
        <f t="shared" si="166"/>
        <v>4500</v>
      </c>
      <c r="AJ301">
        <f t="shared" si="145"/>
        <v>2.9</v>
      </c>
      <c r="AK301">
        <f t="shared" si="148"/>
        <v>10210.198680722779</v>
      </c>
      <c r="AM301">
        <f t="shared" si="159"/>
        <v>-2.2583806326020976</v>
      </c>
      <c r="AN301">
        <f t="shared" si="160"/>
        <v>0</v>
      </c>
      <c r="AP301">
        <f t="shared" si="149"/>
        <v>1.55</v>
      </c>
      <c r="AQ301">
        <f>VLOOKUP(AE301,Sheet3!$K$52:$L$77,2,TRUE)</f>
        <v>1</v>
      </c>
      <c r="AR301">
        <f t="shared" si="150"/>
        <v>0</v>
      </c>
      <c r="AU301">
        <f t="shared" si="161"/>
        <v>14710.198680722779</v>
      </c>
      <c r="AV301">
        <f t="shared" si="162"/>
        <v>889.80131927722141</v>
      </c>
      <c r="AW301">
        <f t="shared" si="163"/>
        <v>18.384324778454989</v>
      </c>
      <c r="AX301">
        <f>VLOOKUP(AD301,Sheet2!$A$6:$B$262,2,TRUE)</f>
        <v>334.45714285714286</v>
      </c>
      <c r="AY301">
        <f t="shared" si="164"/>
        <v>5.496765481342257E-2</v>
      </c>
      <c r="AZ301">
        <f t="shared" si="165"/>
        <v>519.29658702221127</v>
      </c>
      <c r="BB301">
        <f t="shared" si="154"/>
        <v>1.6382317880894561</v>
      </c>
    </row>
    <row r="302" spans="4:54" x14ac:dyDescent="0.55000000000000004">
      <c r="D302">
        <f t="shared" si="151"/>
        <v>4380</v>
      </c>
      <c r="E302">
        <f t="shared" si="146"/>
        <v>73</v>
      </c>
      <c r="F302">
        <v>16100</v>
      </c>
      <c r="H302">
        <f t="shared" si="167"/>
        <v>4025</v>
      </c>
      <c r="J302">
        <f t="shared" si="168"/>
        <v>332.64462809917353</v>
      </c>
      <c r="K302">
        <f t="shared" si="169"/>
        <v>517.65835523412181</v>
      </c>
      <c r="L302">
        <f>VLOOKUP(V302, Sheet2!E$6:F$261,2,TRUE)</f>
        <v>506.05</v>
      </c>
      <c r="M302">
        <f>VLOOKUP(L302,Sheet3!A$52:B$77,2,TRUE)</f>
        <v>1</v>
      </c>
      <c r="N302">
        <f t="shared" si="170"/>
        <v>3.2583552341218365</v>
      </c>
      <c r="O302">
        <f t="shared" si="171"/>
        <v>2.8583552341218592</v>
      </c>
      <c r="P302">
        <v>0</v>
      </c>
      <c r="Q302">
        <f t="shared" si="144"/>
        <v>3.1</v>
      </c>
      <c r="R302">
        <f t="shared" si="172"/>
        <v>13401.292261029252</v>
      </c>
      <c r="S302">
        <f t="shared" si="147"/>
        <v>2.9</v>
      </c>
      <c r="T302">
        <f t="shared" si="173"/>
        <v>1962.0060216489878</v>
      </c>
      <c r="V302">
        <f t="shared" si="174"/>
        <v>15363.298282678239</v>
      </c>
      <c r="W302">
        <f t="shared" si="175"/>
        <v>736.70171732176095</v>
      </c>
      <c r="X302">
        <f t="shared" si="176"/>
        <v>15.221109862019855</v>
      </c>
      <c r="Y302">
        <f>VLOOKUP(K302,Sheet2!$A$6:$B$262,2,TRUE)</f>
        <v>315.39999999999998</v>
      </c>
      <c r="Z302">
        <f t="shared" si="177"/>
        <v>4.8259701528281088E-2</v>
      </c>
      <c r="AA302">
        <f t="shared" si="178"/>
        <v>517.70661493565012</v>
      </c>
      <c r="AD302">
        <f t="shared" si="156"/>
        <v>519.29658702221127</v>
      </c>
      <c r="AE302">
        <f>VLOOKUP(AU301,Sheet2!$E$6:$F$261,2,TRUE)</f>
        <v>505.875</v>
      </c>
      <c r="AF302">
        <f>VLOOKUP(AE302,Sheet3!A$52:B$77,2,TRUE)</f>
        <v>1</v>
      </c>
      <c r="AG302">
        <f t="shared" si="157"/>
        <v>2.8965870222112926</v>
      </c>
      <c r="AH302">
        <f t="shared" si="158"/>
        <v>1</v>
      </c>
      <c r="AI302">
        <f t="shared" si="166"/>
        <v>4500</v>
      </c>
      <c r="AJ302">
        <f t="shared" si="145"/>
        <v>2.9</v>
      </c>
      <c r="AK302">
        <f t="shared" si="148"/>
        <v>10507.882499498342</v>
      </c>
      <c r="AM302">
        <f t="shared" si="159"/>
        <v>-2.2034129777887301</v>
      </c>
      <c r="AN302">
        <f t="shared" si="160"/>
        <v>0</v>
      </c>
      <c r="AP302">
        <f t="shared" si="149"/>
        <v>1.55</v>
      </c>
      <c r="AQ302">
        <f>VLOOKUP(AE302,Sheet3!$K$52:$L$77,2,TRUE)</f>
        <v>1</v>
      </c>
      <c r="AR302">
        <f t="shared" si="150"/>
        <v>0</v>
      </c>
      <c r="AU302">
        <f t="shared" si="161"/>
        <v>15007.882499498342</v>
      </c>
      <c r="AV302">
        <f t="shared" si="162"/>
        <v>1092.1175005016576</v>
      </c>
      <c r="AW302">
        <f t="shared" si="163"/>
        <v>22.564411167389618</v>
      </c>
      <c r="AX302">
        <f>VLOOKUP(AD302,Sheet2!$A$6:$B$262,2,TRUE)</f>
        <v>334.45714285714286</v>
      </c>
      <c r="AY302">
        <f t="shared" si="164"/>
        <v>6.7465777452471953E-2</v>
      </c>
      <c r="AZ302">
        <f t="shared" si="165"/>
        <v>519.3640527996638</v>
      </c>
      <c r="BB302">
        <f t="shared" si="154"/>
        <v>1.6574378640136729</v>
      </c>
    </row>
    <row r="303" spans="4:54" x14ac:dyDescent="0.55000000000000004">
      <c r="D303">
        <f t="shared" si="151"/>
        <v>4395</v>
      </c>
      <c r="E303">
        <f t="shared" si="146"/>
        <v>73.25</v>
      </c>
      <c r="F303">
        <v>16600</v>
      </c>
      <c r="H303">
        <f t="shared" si="167"/>
        <v>4150</v>
      </c>
      <c r="J303">
        <f t="shared" si="168"/>
        <v>342.97520661157023</v>
      </c>
      <c r="K303">
        <f t="shared" si="169"/>
        <v>517.70661493565012</v>
      </c>
      <c r="L303">
        <f>VLOOKUP(V303, Sheet2!E$6:F$261,2,TRUE)</f>
        <v>506.05</v>
      </c>
      <c r="M303">
        <f>VLOOKUP(L303,Sheet3!A$52:B$77,2,TRUE)</f>
        <v>1</v>
      </c>
      <c r="N303">
        <f t="shared" si="170"/>
        <v>3.3066149356501455</v>
      </c>
      <c r="O303">
        <f t="shared" si="171"/>
        <v>2.9066149356501683</v>
      </c>
      <c r="P303">
        <v>0</v>
      </c>
      <c r="Q303">
        <f t="shared" si="144"/>
        <v>3.1</v>
      </c>
      <c r="R303">
        <f t="shared" si="172"/>
        <v>13700.123039652482</v>
      </c>
      <c r="S303">
        <f t="shared" si="147"/>
        <v>2.9</v>
      </c>
      <c r="T303">
        <f t="shared" si="173"/>
        <v>2011.9041424984284</v>
      </c>
      <c r="V303">
        <f t="shared" si="174"/>
        <v>15712.02718215091</v>
      </c>
      <c r="W303">
        <f t="shared" si="175"/>
        <v>887.97281784908955</v>
      </c>
      <c r="X303">
        <f t="shared" si="176"/>
        <v>18.346545823328295</v>
      </c>
      <c r="Y303">
        <f>VLOOKUP(K303,Sheet2!$A$6:$B$262,2,TRUE)</f>
        <v>316.05</v>
      </c>
      <c r="Z303">
        <f t="shared" si="177"/>
        <v>5.8049504266186665E-2</v>
      </c>
      <c r="AA303">
        <f t="shared" si="178"/>
        <v>517.76466443991626</v>
      </c>
      <c r="AD303">
        <f t="shared" si="156"/>
        <v>519.3640527996638</v>
      </c>
      <c r="AE303">
        <f>VLOOKUP(AU302,Sheet2!$E$6:$F$261,2,TRUE)</f>
        <v>506.05</v>
      </c>
      <c r="AF303">
        <f>VLOOKUP(AE303,Sheet3!A$52:B$77,2,TRUE)</f>
        <v>1</v>
      </c>
      <c r="AG303">
        <f t="shared" si="157"/>
        <v>2.9640527996638184</v>
      </c>
      <c r="AH303">
        <f t="shared" si="158"/>
        <v>1</v>
      </c>
      <c r="AI303">
        <f t="shared" si="166"/>
        <v>4500</v>
      </c>
      <c r="AJ303">
        <f t="shared" si="145"/>
        <v>2.9</v>
      </c>
      <c r="AK303">
        <f t="shared" si="148"/>
        <v>10877.128028501822</v>
      </c>
      <c r="AM303">
        <f t="shared" si="159"/>
        <v>-2.1359472003362043</v>
      </c>
      <c r="AN303">
        <f t="shared" si="160"/>
        <v>0</v>
      </c>
      <c r="AP303">
        <f t="shared" si="149"/>
        <v>1.55</v>
      </c>
      <c r="AQ303">
        <f>VLOOKUP(AE303,Sheet3!$K$52:$L$77,2,TRUE)</f>
        <v>1</v>
      </c>
      <c r="AR303">
        <f t="shared" si="150"/>
        <v>0</v>
      </c>
      <c r="AU303">
        <f t="shared" si="161"/>
        <v>15377.128028501822</v>
      </c>
      <c r="AV303">
        <f t="shared" si="162"/>
        <v>1222.871971498178</v>
      </c>
      <c r="AW303">
        <f t="shared" si="163"/>
        <v>25.26594982434252</v>
      </c>
      <c r="AX303">
        <f>VLOOKUP(AD303,Sheet2!$A$6:$B$262,2,TRUE)</f>
        <v>335.82857142857142</v>
      </c>
      <c r="AY303">
        <f t="shared" si="164"/>
        <v>7.5234664271906435E-2</v>
      </c>
      <c r="AZ303">
        <f t="shared" si="165"/>
        <v>519.43928746393567</v>
      </c>
      <c r="BB303">
        <f t="shared" si="154"/>
        <v>1.6746230240194109</v>
      </c>
    </row>
    <row r="304" spans="4:54" x14ac:dyDescent="0.55000000000000004">
      <c r="D304">
        <f t="shared" si="151"/>
        <v>4410</v>
      </c>
      <c r="E304">
        <f t="shared" si="146"/>
        <v>73.5</v>
      </c>
      <c r="F304">
        <v>17100</v>
      </c>
      <c r="H304">
        <f t="shared" si="167"/>
        <v>4275</v>
      </c>
      <c r="J304">
        <f t="shared" si="168"/>
        <v>353.30578512396693</v>
      </c>
      <c r="K304">
        <f t="shared" si="169"/>
        <v>517.76466443991626</v>
      </c>
      <c r="L304">
        <f>VLOOKUP(V304, Sheet2!E$6:F$261,2,TRUE)</f>
        <v>506.22500000000002</v>
      </c>
      <c r="M304">
        <f>VLOOKUP(L304,Sheet3!A$52:B$77,2,TRUE)</f>
        <v>1</v>
      </c>
      <c r="N304">
        <f t="shared" si="170"/>
        <v>3.3646644399162824</v>
      </c>
      <c r="O304">
        <f t="shared" si="171"/>
        <v>2.9646644399163051</v>
      </c>
      <c r="P304">
        <v>0</v>
      </c>
      <c r="Q304">
        <f t="shared" si="144"/>
        <v>3.1</v>
      </c>
      <c r="R304">
        <f t="shared" si="172"/>
        <v>14062.47198648081</v>
      </c>
      <c r="S304">
        <f t="shared" si="147"/>
        <v>2.9</v>
      </c>
      <c r="T304">
        <f t="shared" si="173"/>
        <v>2072.4752360069042</v>
      </c>
      <c r="V304">
        <f t="shared" si="174"/>
        <v>16134.947222487714</v>
      </c>
      <c r="W304">
        <f t="shared" si="175"/>
        <v>965.05277751228641</v>
      </c>
      <c r="X304">
        <f t="shared" si="176"/>
        <v>19.939106973394349</v>
      </c>
      <c r="Y304">
        <f>VLOOKUP(K304,Sheet2!$A$6:$B$262,2,TRUE)</f>
        <v>316.05</v>
      </c>
      <c r="Z304">
        <f t="shared" si="177"/>
        <v>6.3088457438362125E-2</v>
      </c>
      <c r="AA304">
        <f t="shared" si="178"/>
        <v>517.82775289735457</v>
      </c>
      <c r="AD304">
        <f t="shared" si="156"/>
        <v>519.43928746393567</v>
      </c>
      <c r="AE304">
        <f>VLOOKUP(AU303,Sheet2!$E$6:$F$261,2,TRUE)</f>
        <v>506.05</v>
      </c>
      <c r="AF304">
        <f>VLOOKUP(AE304,Sheet3!A$52:B$77,2,TRUE)</f>
        <v>1</v>
      </c>
      <c r="AG304">
        <f t="shared" si="157"/>
        <v>3.0392874639356933</v>
      </c>
      <c r="AH304">
        <f t="shared" si="158"/>
        <v>1</v>
      </c>
      <c r="AI304">
        <f t="shared" si="166"/>
        <v>4500</v>
      </c>
      <c r="AJ304">
        <f t="shared" si="145"/>
        <v>3</v>
      </c>
      <c r="AK304">
        <f t="shared" si="148"/>
        <v>11683.319730544748</v>
      </c>
      <c r="AM304">
        <f t="shared" si="159"/>
        <v>-2.0607125360643295</v>
      </c>
      <c r="AN304">
        <f t="shared" si="160"/>
        <v>0</v>
      </c>
      <c r="AP304">
        <f t="shared" si="149"/>
        <v>1.55</v>
      </c>
      <c r="AQ304">
        <f>VLOOKUP(AE304,Sheet3!$K$52:$L$77,2,TRUE)</f>
        <v>1</v>
      </c>
      <c r="AR304">
        <f t="shared" si="150"/>
        <v>0</v>
      </c>
      <c r="AU304">
        <f t="shared" si="161"/>
        <v>16183.319730544748</v>
      </c>
      <c r="AV304">
        <f t="shared" si="162"/>
        <v>916.68026945525162</v>
      </c>
      <c r="AW304">
        <f t="shared" si="163"/>
        <v>18.939674988744869</v>
      </c>
      <c r="AX304">
        <f>VLOOKUP(AD304,Sheet2!$A$6:$B$262,2,TRUE)</f>
        <v>337.2</v>
      </c>
      <c r="AY304">
        <f t="shared" si="164"/>
        <v>5.6167482173027493E-2</v>
      </c>
      <c r="AZ304">
        <f t="shared" si="165"/>
        <v>519.49545494610868</v>
      </c>
      <c r="BB304">
        <f t="shared" si="154"/>
        <v>1.6677020487541085</v>
      </c>
    </row>
    <row r="305" spans="4:54" x14ac:dyDescent="0.55000000000000004">
      <c r="D305">
        <f t="shared" si="151"/>
        <v>4425</v>
      </c>
      <c r="E305">
        <f t="shared" si="146"/>
        <v>73.75</v>
      </c>
      <c r="F305">
        <v>17700</v>
      </c>
      <c r="H305">
        <f t="shared" si="167"/>
        <v>4425</v>
      </c>
      <c r="J305">
        <f t="shared" si="168"/>
        <v>365.70247933884298</v>
      </c>
      <c r="K305">
        <f t="shared" si="169"/>
        <v>517.82775289735457</v>
      </c>
      <c r="L305">
        <f>VLOOKUP(V305, Sheet2!E$6:F$261,2,TRUE)</f>
        <v>506.4</v>
      </c>
      <c r="M305">
        <f>VLOOKUP(L305,Sheet3!A$52:B$77,2,TRUE)</f>
        <v>1</v>
      </c>
      <c r="N305">
        <f t="shared" si="170"/>
        <v>3.4277528973545941</v>
      </c>
      <c r="O305">
        <f t="shared" si="171"/>
        <v>3.0277528973546168</v>
      </c>
      <c r="P305">
        <v>0</v>
      </c>
      <c r="Q305">
        <f t="shared" si="144"/>
        <v>3.2</v>
      </c>
      <c r="R305">
        <f t="shared" si="172"/>
        <v>14926.279762206903</v>
      </c>
      <c r="S305">
        <f t="shared" si="147"/>
        <v>3</v>
      </c>
      <c r="T305">
        <f t="shared" si="173"/>
        <v>2212.7376881961891</v>
      </c>
      <c r="V305">
        <f t="shared" si="174"/>
        <v>17139.017450403091</v>
      </c>
      <c r="W305">
        <f t="shared" si="175"/>
        <v>560.98254959690894</v>
      </c>
      <c r="X305">
        <f t="shared" si="176"/>
        <v>11.59054854539068</v>
      </c>
      <c r="Y305">
        <f>VLOOKUP(K305,Sheet2!$A$6:$B$262,2,TRUE)</f>
        <v>316.7</v>
      </c>
      <c r="Z305">
        <f t="shared" si="177"/>
        <v>3.6597879840197918E-2</v>
      </c>
      <c r="AA305">
        <f t="shared" si="178"/>
        <v>517.86435077719477</v>
      </c>
      <c r="AD305">
        <f t="shared" si="156"/>
        <v>519.49545494610868</v>
      </c>
      <c r="AE305">
        <f>VLOOKUP(AU304,Sheet2!$E$6:$F$261,2,TRUE)</f>
        <v>506.22500000000002</v>
      </c>
      <c r="AF305">
        <f>VLOOKUP(AE305,Sheet3!A$52:B$77,2,TRUE)</f>
        <v>1</v>
      </c>
      <c r="AG305">
        <f t="shared" si="157"/>
        <v>3.0954549461087026</v>
      </c>
      <c r="AH305">
        <f t="shared" si="158"/>
        <v>1</v>
      </c>
      <c r="AI305">
        <f t="shared" si="166"/>
        <v>4500</v>
      </c>
      <c r="AJ305">
        <f t="shared" si="145"/>
        <v>3</v>
      </c>
      <c r="AK305">
        <f t="shared" si="148"/>
        <v>12008.681454278289</v>
      </c>
      <c r="AM305">
        <f t="shared" si="159"/>
        <v>-2.0045450538913201</v>
      </c>
      <c r="AN305">
        <f t="shared" si="160"/>
        <v>0</v>
      </c>
      <c r="AP305">
        <f t="shared" si="149"/>
        <v>1.55</v>
      </c>
      <c r="AQ305">
        <f>VLOOKUP(AE305,Sheet3!$K$52:$L$77,2,TRUE)</f>
        <v>1</v>
      </c>
      <c r="AR305">
        <f t="shared" si="150"/>
        <v>0</v>
      </c>
      <c r="AU305">
        <f t="shared" si="161"/>
        <v>16508.681454278289</v>
      </c>
      <c r="AV305">
        <f t="shared" si="162"/>
        <v>1191.3185457217114</v>
      </c>
      <c r="AW305">
        <f t="shared" si="163"/>
        <v>24.614019539704781</v>
      </c>
      <c r="AX305">
        <f>VLOOKUP(AD305,Sheet2!$A$6:$B$262,2,TRUE)</f>
        <v>337.2</v>
      </c>
      <c r="AY305">
        <f t="shared" si="164"/>
        <v>7.2995312988448344E-2</v>
      </c>
      <c r="AZ305">
        <f t="shared" si="165"/>
        <v>519.56845025909718</v>
      </c>
      <c r="BB305">
        <f t="shared" si="154"/>
        <v>1.7040994819024036</v>
      </c>
    </row>
    <row r="306" spans="4:54" x14ac:dyDescent="0.55000000000000004">
      <c r="D306">
        <f t="shared" si="151"/>
        <v>4440</v>
      </c>
      <c r="E306">
        <f t="shared" si="146"/>
        <v>74</v>
      </c>
      <c r="F306">
        <v>18400</v>
      </c>
      <c r="H306">
        <f t="shared" si="167"/>
        <v>4600</v>
      </c>
      <c r="J306">
        <f t="shared" si="168"/>
        <v>380.16528925619832</v>
      </c>
      <c r="K306">
        <f t="shared" si="169"/>
        <v>517.86435077719477</v>
      </c>
      <c r="L306">
        <f>VLOOKUP(V306, Sheet2!E$6:F$261,2,TRUE)</f>
        <v>506.4</v>
      </c>
      <c r="M306">
        <f>VLOOKUP(L306,Sheet3!A$52:B$77,2,TRUE)</f>
        <v>1</v>
      </c>
      <c r="N306">
        <f t="shared" si="170"/>
        <v>3.4643507771947952</v>
      </c>
      <c r="O306">
        <f t="shared" si="171"/>
        <v>3.064350777194818</v>
      </c>
      <c r="P306">
        <v>0</v>
      </c>
      <c r="Q306">
        <f t="shared" si="144"/>
        <v>3.2</v>
      </c>
      <c r="R306">
        <f t="shared" si="172"/>
        <v>15165.966992059566</v>
      </c>
      <c r="S306">
        <f t="shared" si="147"/>
        <v>3</v>
      </c>
      <c r="T306">
        <f t="shared" si="173"/>
        <v>2252.978290110103</v>
      </c>
      <c r="V306">
        <f t="shared" si="174"/>
        <v>17418.945282169669</v>
      </c>
      <c r="W306">
        <f t="shared" si="175"/>
        <v>981.05471783033136</v>
      </c>
      <c r="X306">
        <f t="shared" si="176"/>
        <v>20.269725575006845</v>
      </c>
      <c r="Y306">
        <f>VLOOKUP(K306,Sheet2!$A$6:$B$262,2,TRUE)</f>
        <v>316.7</v>
      </c>
      <c r="Z306">
        <f t="shared" si="177"/>
        <v>6.4002922560804698E-2</v>
      </c>
      <c r="AA306">
        <f t="shared" si="178"/>
        <v>517.92835369975558</v>
      </c>
      <c r="AD306">
        <f t="shared" si="156"/>
        <v>519.56845025909718</v>
      </c>
      <c r="AE306">
        <f>VLOOKUP(AU305,Sheet2!$E$6:$F$261,2,TRUE)</f>
        <v>506.22500000000002</v>
      </c>
      <c r="AF306">
        <f>VLOOKUP(AE306,Sheet3!A$52:B$77,2,TRUE)</f>
        <v>1</v>
      </c>
      <c r="AG306">
        <f t="shared" si="157"/>
        <v>3.1684502590971988</v>
      </c>
      <c r="AH306">
        <f t="shared" si="158"/>
        <v>1</v>
      </c>
      <c r="AI306">
        <f t="shared" si="166"/>
        <v>4500</v>
      </c>
      <c r="AJ306">
        <f t="shared" si="145"/>
        <v>3</v>
      </c>
      <c r="AK306">
        <f t="shared" si="148"/>
        <v>12435.949054069299</v>
      </c>
      <c r="AM306">
        <f t="shared" si="159"/>
        <v>-1.9315497409028239</v>
      </c>
      <c r="AN306">
        <f t="shared" si="160"/>
        <v>0</v>
      </c>
      <c r="AP306">
        <f t="shared" si="149"/>
        <v>1.55</v>
      </c>
      <c r="AQ306">
        <f>VLOOKUP(AE306,Sheet3!$K$52:$L$77,2,TRUE)</f>
        <v>1</v>
      </c>
      <c r="AR306">
        <f t="shared" si="150"/>
        <v>0</v>
      </c>
      <c r="AU306">
        <f t="shared" si="161"/>
        <v>16935.9490540693</v>
      </c>
      <c r="AV306">
        <f t="shared" si="162"/>
        <v>1464.0509459306995</v>
      </c>
      <c r="AW306">
        <f t="shared" si="163"/>
        <v>30.248986486171479</v>
      </c>
      <c r="AX306">
        <f>VLOOKUP(AD306,Sheet2!$A$6:$B$262,2,TRUE)</f>
        <v>338.57142857142856</v>
      </c>
      <c r="AY306">
        <f t="shared" si="164"/>
        <v>8.9342998060422091E-2</v>
      </c>
      <c r="AZ306">
        <f t="shared" si="165"/>
        <v>519.65779325715755</v>
      </c>
      <c r="BB306">
        <f t="shared" si="154"/>
        <v>1.7294395574019745</v>
      </c>
    </row>
    <row r="307" spans="4:54" x14ac:dyDescent="0.55000000000000004">
      <c r="D307">
        <f t="shared" si="151"/>
        <v>4455</v>
      </c>
      <c r="E307">
        <f t="shared" si="146"/>
        <v>74.25</v>
      </c>
      <c r="F307">
        <v>19100</v>
      </c>
      <c r="H307">
        <f t="shared" si="167"/>
        <v>4775</v>
      </c>
      <c r="J307">
        <f t="shared" si="168"/>
        <v>394.62809917355372</v>
      </c>
      <c r="K307">
        <f t="shared" si="169"/>
        <v>517.92835369975558</v>
      </c>
      <c r="L307">
        <f>VLOOKUP(V307, Sheet2!E$6:F$261,2,TRUE)</f>
        <v>506.4</v>
      </c>
      <c r="M307">
        <f>VLOOKUP(L307,Sheet3!A$52:B$77,2,TRUE)</f>
        <v>1</v>
      </c>
      <c r="N307">
        <f t="shared" si="170"/>
        <v>3.5283536997555984</v>
      </c>
      <c r="O307">
        <f t="shared" si="171"/>
        <v>3.1283536997556212</v>
      </c>
      <c r="P307">
        <v>0</v>
      </c>
      <c r="Q307">
        <f t="shared" si="144"/>
        <v>3.2</v>
      </c>
      <c r="R307">
        <f t="shared" si="172"/>
        <v>15588.182767068107</v>
      </c>
      <c r="S307">
        <f t="shared" si="147"/>
        <v>3</v>
      </c>
      <c r="T307">
        <f t="shared" si="173"/>
        <v>2323.9301202195215</v>
      </c>
      <c r="V307">
        <f t="shared" si="174"/>
        <v>17912.112887287629</v>
      </c>
      <c r="W307">
        <f t="shared" si="175"/>
        <v>1187.8871127123712</v>
      </c>
      <c r="X307">
        <f t="shared" si="176"/>
        <v>24.543122163478742</v>
      </c>
      <c r="Y307">
        <f>VLOOKUP(K307,Sheet2!$A$6:$B$262,2,TRUE)</f>
        <v>317.35000000000002</v>
      </c>
      <c r="Z307">
        <f t="shared" si="177"/>
        <v>7.7337709669068028E-2</v>
      </c>
      <c r="AA307">
        <f t="shared" si="178"/>
        <v>518.00569140942468</v>
      </c>
      <c r="AD307">
        <f t="shared" si="156"/>
        <v>519.65779325715755</v>
      </c>
      <c r="AE307">
        <f>VLOOKUP(AU306,Sheet2!$E$6:$F$261,2,TRUE)</f>
        <v>506.22500000000002</v>
      </c>
      <c r="AF307">
        <f>VLOOKUP(AE307,Sheet3!K$52:L$77,2,TRUE)</f>
        <v>1</v>
      </c>
      <c r="AG307">
        <f t="shared" si="157"/>
        <v>3.257793257157573</v>
      </c>
      <c r="AH307">
        <f t="shared" si="158"/>
        <v>1</v>
      </c>
      <c r="AI307">
        <f t="shared" si="166"/>
        <v>4500</v>
      </c>
      <c r="AJ307">
        <f t="shared" si="145"/>
        <v>3.1</v>
      </c>
      <c r="AK307">
        <f t="shared" si="148"/>
        <v>13397.825377160187</v>
      </c>
      <c r="AM307">
        <f t="shared" si="159"/>
        <v>-1.8422067428424498</v>
      </c>
      <c r="AN307">
        <f t="shared" si="160"/>
        <v>0</v>
      </c>
      <c r="AP307">
        <f t="shared" si="149"/>
        <v>1.55</v>
      </c>
      <c r="AQ307">
        <f>VLOOKUP(AE307,Sheet3!$K$52:$L$77,2,TRUE)</f>
        <v>1</v>
      </c>
      <c r="AR307">
        <f t="shared" si="150"/>
        <v>0</v>
      </c>
      <c r="AU307">
        <f t="shared" si="161"/>
        <v>17897.825377160189</v>
      </c>
      <c r="AV307">
        <f t="shared" si="162"/>
        <v>1202.1746228398115</v>
      </c>
      <c r="AW307">
        <f t="shared" si="163"/>
        <v>24.83831865371511</v>
      </c>
      <c r="AX307">
        <f>VLOOKUP(AD307,Sheet2!$A$6:$B$262,2,TRUE)</f>
        <v>339.94285714285712</v>
      </c>
      <c r="AY307">
        <f t="shared" si="164"/>
        <v>7.3066158419904936E-2</v>
      </c>
      <c r="AZ307">
        <f t="shared" si="165"/>
        <v>519.73085941557747</v>
      </c>
      <c r="BB307">
        <f t="shared" si="154"/>
        <v>1.725168006152785</v>
      </c>
    </row>
    <row r="308" spans="4:54" x14ac:dyDescent="0.55000000000000004">
      <c r="D308">
        <f t="shared" si="151"/>
        <v>4470</v>
      </c>
      <c r="E308">
        <f t="shared" si="146"/>
        <v>74.5</v>
      </c>
      <c r="F308">
        <v>19800</v>
      </c>
      <c r="H308">
        <f t="shared" si="167"/>
        <v>4950</v>
      </c>
      <c r="J308">
        <f t="shared" si="168"/>
        <v>409.09090909090907</v>
      </c>
      <c r="K308">
        <f t="shared" si="169"/>
        <v>518.00569140942468</v>
      </c>
      <c r="L308">
        <f>VLOOKUP(V308, Sheet2!E$6:F$261,2,TRUE)</f>
        <v>506.75</v>
      </c>
      <c r="M308">
        <f>VLOOKUP(L308,Sheet3!A$52:B$77,2,TRUE)</f>
        <v>1</v>
      </c>
      <c r="N308">
        <f t="shared" si="170"/>
        <v>3.6056914094247077</v>
      </c>
      <c r="O308">
        <f t="shared" si="171"/>
        <v>3.2056914094247304</v>
      </c>
      <c r="P308">
        <v>0</v>
      </c>
      <c r="Q308">
        <f t="shared" si="144"/>
        <v>3.3</v>
      </c>
      <c r="R308">
        <f t="shared" si="172"/>
        <v>16606.729502295228</v>
      </c>
      <c r="S308">
        <f t="shared" si="147"/>
        <v>3.1</v>
      </c>
      <c r="T308">
        <f t="shared" si="173"/>
        <v>2490.9918097365471</v>
      </c>
      <c r="V308">
        <f t="shared" si="174"/>
        <v>19097.721312031776</v>
      </c>
      <c r="W308">
        <f t="shared" si="175"/>
        <v>702.2786879682244</v>
      </c>
      <c r="X308">
        <f t="shared" si="176"/>
        <v>14.509890247277362</v>
      </c>
      <c r="Y308">
        <f>VLOOKUP(K308,Sheet2!$A$6:$B$262,2,TRUE)</f>
        <v>318</v>
      </c>
      <c r="Z308">
        <f t="shared" si="177"/>
        <v>4.5628585683262141E-2</v>
      </c>
      <c r="AA308">
        <f t="shared" si="178"/>
        <v>518.05131999510797</v>
      </c>
      <c r="AD308">
        <f t="shared" si="156"/>
        <v>519.73085941557747</v>
      </c>
      <c r="AE308">
        <f>VLOOKUP(AU307,Sheet2!$E$6:$F$261,2,TRUE)</f>
        <v>506.4</v>
      </c>
      <c r="AF308">
        <f>VLOOKUP(AE308,Sheet3!K$52:L$77,2,TRUE)</f>
        <v>1</v>
      </c>
      <c r="AG308">
        <f t="shared" si="157"/>
        <v>3.3308594155774927</v>
      </c>
      <c r="AH308">
        <f t="shared" si="158"/>
        <v>1</v>
      </c>
      <c r="AI308">
        <f t="shared" si="166"/>
        <v>4500</v>
      </c>
      <c r="AJ308">
        <f t="shared" si="145"/>
        <v>3.1</v>
      </c>
      <c r="AK308">
        <f t="shared" si="148"/>
        <v>13851.075207047228</v>
      </c>
      <c r="AM308">
        <f t="shared" si="159"/>
        <v>-1.7691405844225301</v>
      </c>
      <c r="AN308">
        <f t="shared" si="160"/>
        <v>0</v>
      </c>
      <c r="AP308">
        <f t="shared" si="149"/>
        <v>1.55</v>
      </c>
      <c r="AQ308">
        <f>VLOOKUP(AE308,Sheet3!$K$52:$L$77,2,TRUE)</f>
        <v>1</v>
      </c>
      <c r="AR308">
        <f t="shared" si="150"/>
        <v>0</v>
      </c>
      <c r="AU308">
        <f t="shared" si="161"/>
        <v>18351.07520704723</v>
      </c>
      <c r="AV308">
        <f t="shared" si="162"/>
        <v>1448.9247929527701</v>
      </c>
      <c r="AW308">
        <f t="shared" si="163"/>
        <v>29.936462664313432</v>
      </c>
      <c r="AX308">
        <f>VLOOKUP(AD308,Sheet2!$A$6:$B$262,2,TRUE)</f>
        <v>341.31428571428569</v>
      </c>
      <c r="AY308">
        <f t="shared" si="164"/>
        <v>8.7709374958226199E-2</v>
      </c>
      <c r="AZ308">
        <f t="shared" si="165"/>
        <v>519.81856879053566</v>
      </c>
      <c r="BB308">
        <f t="shared" si="154"/>
        <v>1.7672487954276903</v>
      </c>
    </row>
    <row r="309" spans="4:54" x14ac:dyDescent="0.55000000000000004">
      <c r="D309">
        <f t="shared" si="151"/>
        <v>4485</v>
      </c>
      <c r="E309">
        <f t="shared" si="146"/>
        <v>74.75</v>
      </c>
      <c r="F309">
        <v>20600</v>
      </c>
      <c r="H309">
        <f t="shared" si="167"/>
        <v>5150</v>
      </c>
      <c r="J309">
        <f t="shared" si="168"/>
        <v>425.61983471074382</v>
      </c>
      <c r="K309">
        <f t="shared" si="169"/>
        <v>518.05131999510797</v>
      </c>
      <c r="L309">
        <f>VLOOKUP(V309, Sheet2!E$6:F$261,2,TRUE)</f>
        <v>506.75</v>
      </c>
      <c r="M309">
        <f>VLOOKUP(L309,Sheet3!A$52:B$77,2,TRUE)</f>
        <v>1</v>
      </c>
      <c r="N309">
        <f t="shared" si="170"/>
        <v>3.6513199951079969</v>
      </c>
      <c r="O309">
        <f t="shared" si="171"/>
        <v>3.2513199951080196</v>
      </c>
      <c r="P309">
        <v>0</v>
      </c>
      <c r="Q309">
        <f t="shared" si="144"/>
        <v>3.3</v>
      </c>
      <c r="R309">
        <f t="shared" si="172"/>
        <v>16922.951978457437</v>
      </c>
      <c r="S309">
        <f t="shared" si="147"/>
        <v>3.1</v>
      </c>
      <c r="T309">
        <f t="shared" si="173"/>
        <v>2544.364349728361</v>
      </c>
      <c r="V309">
        <f t="shared" si="174"/>
        <v>19467.3163281858</v>
      </c>
      <c r="W309">
        <f t="shared" si="175"/>
        <v>1132.6836718142004</v>
      </c>
      <c r="X309">
        <f t="shared" si="176"/>
        <v>23.402555202772735</v>
      </c>
      <c r="Y309">
        <f>VLOOKUP(K309,Sheet2!$A$6:$B$262,2,TRUE)</f>
        <v>318</v>
      </c>
      <c r="Z309">
        <f t="shared" si="177"/>
        <v>7.3592940889222441E-2</v>
      </c>
      <c r="AA309">
        <f t="shared" si="178"/>
        <v>518.12491293599714</v>
      </c>
      <c r="AD309">
        <f t="shared" si="156"/>
        <v>519.81856879053566</v>
      </c>
      <c r="AE309">
        <f>VLOOKUP(AU308,Sheet2!$E$6:$F$261,2,TRUE)</f>
        <v>506.57499999999999</v>
      </c>
      <c r="AF309">
        <f>VLOOKUP(AE309,Sheet3!K$52:L$77,2,TRUE)</f>
        <v>1</v>
      </c>
      <c r="AG309">
        <f t="shared" si="157"/>
        <v>3.4185687905356872</v>
      </c>
      <c r="AH309">
        <f t="shared" si="158"/>
        <v>1</v>
      </c>
      <c r="AI309">
        <f t="shared" si="166"/>
        <v>4500</v>
      </c>
      <c r="AJ309">
        <f t="shared" si="145"/>
        <v>3.2</v>
      </c>
      <c r="AK309">
        <f t="shared" si="148"/>
        <v>14866.331151472823</v>
      </c>
      <c r="AM309">
        <f t="shared" si="159"/>
        <v>-1.6814312094643356</v>
      </c>
      <c r="AN309">
        <f t="shared" si="160"/>
        <v>0</v>
      </c>
      <c r="AP309">
        <f t="shared" si="149"/>
        <v>1.55</v>
      </c>
      <c r="AQ309">
        <f>VLOOKUP(AE309,Sheet3!$K$52:$L$77,2,TRUE)</f>
        <v>1</v>
      </c>
      <c r="AR309">
        <f t="shared" si="150"/>
        <v>0</v>
      </c>
      <c r="AU309">
        <f t="shared" si="161"/>
        <v>19366.331151472823</v>
      </c>
      <c r="AV309">
        <f t="shared" si="162"/>
        <v>1233.668848527177</v>
      </c>
      <c r="AW309">
        <f t="shared" si="163"/>
        <v>25.489025796016055</v>
      </c>
      <c r="AX309">
        <f>VLOOKUP(AD309,Sheet2!$A$6:$B$262,2,TRUE)</f>
        <v>342.68571428571431</v>
      </c>
      <c r="AY309">
        <f t="shared" si="164"/>
        <v>7.4380181996044847E-2</v>
      </c>
      <c r="AZ309">
        <f t="shared" si="165"/>
        <v>519.89294897253171</v>
      </c>
      <c r="BB309">
        <f t="shared" si="154"/>
        <v>1.7680360365345678</v>
      </c>
    </row>
    <row r="310" spans="4:54" x14ac:dyDescent="0.55000000000000004">
      <c r="D310">
        <f t="shared" si="151"/>
        <v>4500</v>
      </c>
      <c r="E310">
        <f t="shared" si="146"/>
        <v>75</v>
      </c>
      <c r="F310">
        <v>21400</v>
      </c>
      <c r="H310">
        <f t="shared" si="167"/>
        <v>5350</v>
      </c>
      <c r="J310">
        <f t="shared" si="168"/>
        <v>442.14876033057851</v>
      </c>
      <c r="K310">
        <f t="shared" si="169"/>
        <v>518.12491293599714</v>
      </c>
      <c r="L310">
        <f>VLOOKUP(V310, Sheet2!E$6:F$261,2,TRUE)</f>
        <v>506.92500000000001</v>
      </c>
      <c r="M310">
        <f>VLOOKUP(L310,Sheet3!A$52:B$77,2,TRUE)</f>
        <v>1</v>
      </c>
      <c r="N310">
        <f t="shared" si="170"/>
        <v>3.7249129359971676</v>
      </c>
      <c r="O310">
        <f t="shared" si="171"/>
        <v>3.3249129359971903</v>
      </c>
      <c r="P310">
        <v>0</v>
      </c>
      <c r="Q310">
        <f t="shared" si="144"/>
        <v>3.3</v>
      </c>
      <c r="R310">
        <f t="shared" si="172"/>
        <v>17437.148587854837</v>
      </c>
      <c r="S310">
        <f t="shared" si="147"/>
        <v>3.1</v>
      </c>
      <c r="T310">
        <f t="shared" si="173"/>
        <v>2631.2380813155837</v>
      </c>
      <c r="V310">
        <f t="shared" si="174"/>
        <v>20068.386669170421</v>
      </c>
      <c r="W310">
        <f t="shared" si="175"/>
        <v>1331.6133308295794</v>
      </c>
      <c r="X310">
        <f t="shared" si="176"/>
        <v>27.512672124578089</v>
      </c>
      <c r="Y310">
        <f>VLOOKUP(K310,Sheet2!$A$6:$B$262,2,TRUE)</f>
        <v>319.37142857142857</v>
      </c>
      <c r="Z310">
        <f t="shared" si="177"/>
        <v>8.6146316367886305E-2</v>
      </c>
      <c r="AA310">
        <f t="shared" si="178"/>
        <v>518.21105925236498</v>
      </c>
      <c r="AD310">
        <f t="shared" si="156"/>
        <v>519.89294897253171</v>
      </c>
      <c r="AE310">
        <f>VLOOKUP(AU309,Sheet2!$E$6:$F$261,2,TRUE)</f>
        <v>506.75</v>
      </c>
      <c r="AF310">
        <f>VLOOKUP(AE310,Sheet3!K$52:L$77,2,TRUE)</f>
        <v>1</v>
      </c>
      <c r="AG310">
        <f t="shared" si="157"/>
        <v>3.4929489725317353</v>
      </c>
      <c r="AH310">
        <f t="shared" si="158"/>
        <v>1</v>
      </c>
      <c r="AI310">
        <f t="shared" si="166"/>
        <v>4500</v>
      </c>
      <c r="AJ310">
        <f t="shared" si="145"/>
        <v>3.2</v>
      </c>
      <c r="AK310">
        <f t="shared" si="148"/>
        <v>15354.14646967812</v>
      </c>
      <c r="AM310">
        <f t="shared" si="159"/>
        <v>-1.6070510274682874</v>
      </c>
      <c r="AN310">
        <f t="shared" si="160"/>
        <v>0</v>
      </c>
      <c r="AP310">
        <f t="shared" si="149"/>
        <v>1.55</v>
      </c>
      <c r="AQ310">
        <f>VLOOKUP(AE310,Sheet3!$K$52:$L$77,2,TRUE)</f>
        <v>1</v>
      </c>
      <c r="AR310">
        <f t="shared" si="150"/>
        <v>0</v>
      </c>
      <c r="AU310">
        <f t="shared" si="161"/>
        <v>19854.146469678119</v>
      </c>
      <c r="AV310">
        <f t="shared" si="162"/>
        <v>1545.8535303218814</v>
      </c>
      <c r="AW310">
        <f t="shared" si="163"/>
        <v>31.939122527311596</v>
      </c>
      <c r="AX310">
        <f>VLOOKUP(AD310,Sheet2!$A$6:$B$262,2,TRUE)</f>
        <v>342.68571428571431</v>
      </c>
      <c r="AY310">
        <f t="shared" si="164"/>
        <v>9.3202375225604955E-2</v>
      </c>
      <c r="AZ310">
        <f t="shared" si="165"/>
        <v>519.9861513477573</v>
      </c>
      <c r="BB310">
        <f t="shared" si="154"/>
        <v>1.7750920953923242</v>
      </c>
    </row>
    <row r="311" spans="4:54" x14ac:dyDescent="0.55000000000000004">
      <c r="D311">
        <f t="shared" si="151"/>
        <v>4515</v>
      </c>
      <c r="E311">
        <f t="shared" si="146"/>
        <v>75.25</v>
      </c>
      <c r="F311">
        <v>22300</v>
      </c>
      <c r="H311">
        <f t="shared" si="167"/>
        <v>5575</v>
      </c>
      <c r="J311">
        <f t="shared" si="168"/>
        <v>460.74380165289256</v>
      </c>
      <c r="K311">
        <f t="shared" si="169"/>
        <v>518.21105925236498</v>
      </c>
      <c r="L311">
        <f>VLOOKUP(V311, Sheet2!E$6:F$261,2,TRUE)</f>
        <v>507.1</v>
      </c>
      <c r="M311">
        <f>VLOOKUP(L311,Sheet3!A$52:B$77,2,TRUE)</f>
        <v>1</v>
      </c>
      <c r="N311">
        <f t="shared" si="170"/>
        <v>3.8110592523649984</v>
      </c>
      <c r="O311">
        <f t="shared" si="171"/>
        <v>3.4110592523650212</v>
      </c>
      <c r="P311">
        <v>0</v>
      </c>
      <c r="Q311">
        <f t="shared" si="144"/>
        <v>3.4</v>
      </c>
      <c r="R311">
        <f t="shared" si="172"/>
        <v>18592.372316358978</v>
      </c>
      <c r="S311">
        <f t="shared" si="147"/>
        <v>3.2</v>
      </c>
      <c r="T311">
        <f t="shared" si="173"/>
        <v>2822.3567554619476</v>
      </c>
      <c r="V311">
        <f t="shared" si="174"/>
        <v>21414.729071820926</v>
      </c>
      <c r="W311">
        <f t="shared" si="175"/>
        <v>885.27092817907396</v>
      </c>
      <c r="X311">
        <f t="shared" si="176"/>
        <v>18.290721656592439</v>
      </c>
      <c r="Y311">
        <f>VLOOKUP(K311,Sheet2!$A$6:$B$262,2,TRUE)</f>
        <v>320.74285714285713</v>
      </c>
      <c r="Z311">
        <f t="shared" si="177"/>
        <v>5.7026123105356798E-2</v>
      </c>
      <c r="AA311">
        <f t="shared" si="178"/>
        <v>518.26808537547038</v>
      </c>
      <c r="AD311">
        <f t="shared" si="156"/>
        <v>519.9861513477573</v>
      </c>
      <c r="AE311">
        <f>VLOOKUP(AU310,Sheet2!$E$6:$F$261,2,TRUE)</f>
        <v>506.75</v>
      </c>
      <c r="AF311">
        <f>VLOOKUP(AE311,Sheet3!K$52:L$77,2,TRUE)</f>
        <v>1</v>
      </c>
      <c r="AG311">
        <f t="shared" si="157"/>
        <v>3.5861513477573226</v>
      </c>
      <c r="AH311">
        <f t="shared" si="158"/>
        <v>1</v>
      </c>
      <c r="AI311">
        <f t="shared" si="166"/>
        <v>4500</v>
      </c>
      <c r="AJ311">
        <f t="shared" si="145"/>
        <v>3.2</v>
      </c>
      <c r="AK311">
        <f t="shared" si="148"/>
        <v>15972.770029261241</v>
      </c>
      <c r="AM311">
        <f t="shared" si="159"/>
        <v>-1.5138486522427002</v>
      </c>
      <c r="AN311">
        <f t="shared" si="160"/>
        <v>0</v>
      </c>
      <c r="AP311">
        <f t="shared" si="149"/>
        <v>1.55</v>
      </c>
      <c r="AQ311">
        <f>VLOOKUP(AE311,Sheet3!$K$52:$L$77,2,TRUE)</f>
        <v>1</v>
      </c>
      <c r="AR311">
        <f t="shared" si="150"/>
        <v>0</v>
      </c>
      <c r="AU311">
        <f t="shared" si="161"/>
        <v>20472.770029261243</v>
      </c>
      <c r="AV311">
        <f t="shared" si="162"/>
        <v>1827.2299707387574</v>
      </c>
      <c r="AW311">
        <f t="shared" si="163"/>
        <v>37.752685345842096</v>
      </c>
      <c r="AX311">
        <f>VLOOKUP(AD311,Sheet2!$A$6:$B$262,2,TRUE)</f>
        <v>344.05714285714288</v>
      </c>
      <c r="AY311">
        <f t="shared" si="164"/>
        <v>0.1097279510965349</v>
      </c>
      <c r="AZ311">
        <f t="shared" si="165"/>
        <v>520.09587929885379</v>
      </c>
      <c r="BB311">
        <f t="shared" si="154"/>
        <v>1.8277939233834104</v>
      </c>
    </row>
    <row r="312" spans="4:54" x14ac:dyDescent="0.55000000000000004">
      <c r="D312">
        <f t="shared" si="151"/>
        <v>4530</v>
      </c>
      <c r="E312">
        <f t="shared" si="146"/>
        <v>75.5</v>
      </c>
      <c r="F312">
        <v>24000</v>
      </c>
      <c r="H312">
        <f t="shared" si="167"/>
        <v>6000</v>
      </c>
      <c r="J312">
        <f t="shared" si="168"/>
        <v>495.8677685950413</v>
      </c>
      <c r="K312">
        <f t="shared" si="169"/>
        <v>518.26808537547038</v>
      </c>
      <c r="L312">
        <f>VLOOKUP(V312, Sheet2!E$6:F$261,2,TRUE)</f>
        <v>507.1</v>
      </c>
      <c r="M312">
        <f>VLOOKUP(L312,Sheet3!A$52:B$77,2,TRUE)</f>
        <v>1</v>
      </c>
      <c r="N312">
        <f t="shared" si="170"/>
        <v>3.8680853754704003</v>
      </c>
      <c r="O312">
        <f t="shared" si="171"/>
        <v>3.4680853754704231</v>
      </c>
      <c r="P312">
        <v>0</v>
      </c>
      <c r="Q312">
        <f t="shared" si="144"/>
        <v>3.4</v>
      </c>
      <c r="R312">
        <f t="shared" si="172"/>
        <v>19011.235115098832</v>
      </c>
      <c r="S312">
        <f t="shared" si="147"/>
        <v>3.2</v>
      </c>
      <c r="T312">
        <f t="shared" si="173"/>
        <v>2893.4280292219996</v>
      </c>
      <c r="V312">
        <f t="shared" si="174"/>
        <v>21904.663144320832</v>
      </c>
      <c r="W312">
        <f t="shared" si="175"/>
        <v>2095.3368556791684</v>
      </c>
      <c r="X312">
        <f t="shared" si="176"/>
        <v>43.292083795024141</v>
      </c>
      <c r="Y312">
        <f>VLOOKUP(K312,Sheet2!$A$6:$B$262,2,TRUE)</f>
        <v>320.74285714285713</v>
      </c>
      <c r="Z312">
        <f t="shared" si="177"/>
        <v>0.13497442836503162</v>
      </c>
      <c r="AA312">
        <f t="shared" si="178"/>
        <v>518.40305980383539</v>
      </c>
      <c r="AD312">
        <f t="shared" si="156"/>
        <v>520.09587929885379</v>
      </c>
      <c r="AE312">
        <f>VLOOKUP(AU311,Sheet2!$E$6:$F$261,2,TRUE)</f>
        <v>506.92500000000001</v>
      </c>
      <c r="AF312">
        <f>VLOOKUP(AE312,Sheet3!K$52:L$77,2,TRUE)</f>
        <v>1</v>
      </c>
      <c r="AG312">
        <f t="shared" si="157"/>
        <v>3.6958792988538107</v>
      </c>
      <c r="AH312">
        <f t="shared" si="158"/>
        <v>1</v>
      </c>
      <c r="AI312">
        <f t="shared" si="166"/>
        <v>4500</v>
      </c>
      <c r="AJ312">
        <f t="shared" si="145"/>
        <v>3.3</v>
      </c>
      <c r="AK312">
        <f t="shared" si="148"/>
        <v>17233.676967208823</v>
      </c>
      <c r="AM312">
        <f t="shared" si="159"/>
        <v>-1.404120701146212</v>
      </c>
      <c r="AN312">
        <f t="shared" si="160"/>
        <v>0</v>
      </c>
      <c r="AP312">
        <f t="shared" si="149"/>
        <v>1.55</v>
      </c>
      <c r="AQ312">
        <f>VLOOKUP(AE312,Sheet3!$K$52:$L$77,2,TRUE)</f>
        <v>1</v>
      </c>
      <c r="AR312">
        <f t="shared" si="150"/>
        <v>0</v>
      </c>
      <c r="AU312">
        <f t="shared" si="161"/>
        <v>21733.676967208823</v>
      </c>
      <c r="AV312">
        <f t="shared" si="162"/>
        <v>2266.323032791177</v>
      </c>
      <c r="AW312">
        <f t="shared" si="163"/>
        <v>46.824856049404488</v>
      </c>
      <c r="AX312">
        <f>VLOOKUP(AD312,Sheet2!$A$6:$B$262,2,TRUE)</f>
        <v>345.42857142857144</v>
      </c>
      <c r="AY312">
        <f t="shared" si="164"/>
        <v>0.13555582810001299</v>
      </c>
      <c r="AZ312">
        <f t="shared" si="165"/>
        <v>520.23143512695378</v>
      </c>
      <c r="BB312">
        <f t="shared" si="154"/>
        <v>1.8283753231183937</v>
      </c>
    </row>
    <row r="313" spans="4:54" x14ac:dyDescent="0.55000000000000004">
      <c r="D313">
        <f t="shared" si="151"/>
        <v>4545</v>
      </c>
      <c r="E313">
        <f t="shared" si="146"/>
        <v>75.75</v>
      </c>
      <c r="F313">
        <v>25000</v>
      </c>
      <c r="H313">
        <f t="shared" si="167"/>
        <v>6250</v>
      </c>
      <c r="J313">
        <f t="shared" si="168"/>
        <v>516.52892561983469</v>
      </c>
      <c r="K313">
        <f t="shared" si="169"/>
        <v>518.40305980383539</v>
      </c>
      <c r="L313">
        <f>VLOOKUP(V313, Sheet2!E$6:F$261,2,TRUE)</f>
        <v>507.45</v>
      </c>
      <c r="M313">
        <f>VLOOKUP(L313,Sheet3!A$52:B$77,2,TRUE)</f>
        <v>1</v>
      </c>
      <c r="N313">
        <f t="shared" si="170"/>
        <v>4.0030598038354128</v>
      </c>
      <c r="O313">
        <f t="shared" si="171"/>
        <v>3.6030598038354356</v>
      </c>
      <c r="P313">
        <v>0</v>
      </c>
      <c r="Q313">
        <f t="shared" si="144"/>
        <v>3.5</v>
      </c>
      <c r="R313">
        <f t="shared" si="172"/>
        <v>20603.618551419109</v>
      </c>
      <c r="S313">
        <f t="shared" si="147"/>
        <v>3.3</v>
      </c>
      <c r="T313">
        <f t="shared" si="173"/>
        <v>3159.7242371265193</v>
      </c>
      <c r="V313">
        <f t="shared" si="174"/>
        <v>23763.342788545629</v>
      </c>
      <c r="W313">
        <f t="shared" si="175"/>
        <v>1236.6572114543706</v>
      </c>
      <c r="X313">
        <f t="shared" si="176"/>
        <v>25.55076883170187</v>
      </c>
      <c r="Y313">
        <f>VLOOKUP(K313,Sheet2!$A$6:$B$262,2,TRUE)</f>
        <v>323.48571428571427</v>
      </c>
      <c r="Z313">
        <f t="shared" si="177"/>
        <v>7.8985771869772611E-2</v>
      </c>
      <c r="AA313">
        <f t="shared" si="178"/>
        <v>518.48204557570511</v>
      </c>
      <c r="AD313">
        <f t="shared" si="156"/>
        <v>520.23143512695378</v>
      </c>
      <c r="AE313">
        <f>VLOOKUP(AU312,Sheet2!$E$6:$F$261,2,TRUE)</f>
        <v>507.1</v>
      </c>
      <c r="AF313">
        <f>VLOOKUP(AE313,Sheet3!K$52:L$77,2,TRUE)</f>
        <v>1</v>
      </c>
      <c r="AG313">
        <f t="shared" si="157"/>
        <v>3.8314351269538065</v>
      </c>
      <c r="AH313">
        <f t="shared" si="158"/>
        <v>0</v>
      </c>
      <c r="AI313">
        <f t="shared" si="166"/>
        <v>0</v>
      </c>
      <c r="AJ313">
        <f t="shared" si="145"/>
        <v>3.4</v>
      </c>
      <c r="AK313">
        <f t="shared" si="148"/>
        <v>18741.677955740633</v>
      </c>
      <c r="AM313">
        <f t="shared" si="159"/>
        <v>-1.2685648730462162</v>
      </c>
      <c r="AN313">
        <f t="shared" si="160"/>
        <v>0</v>
      </c>
      <c r="AP313">
        <f t="shared" si="149"/>
        <v>1.55</v>
      </c>
      <c r="AQ313">
        <f>VLOOKUP(AE313,Sheet3!$K$52:$L$77,2,TRUE)</f>
        <v>1</v>
      </c>
      <c r="AR313">
        <f>+AP313*$AH$3*POWER(AN313,1.5)*AQ313</f>
        <v>0</v>
      </c>
      <c r="AU313">
        <f t="shared" si="161"/>
        <v>18741.677955740633</v>
      </c>
      <c r="AV313">
        <f t="shared" si="162"/>
        <v>6258.3220442593665</v>
      </c>
      <c r="AW313">
        <f t="shared" si="163"/>
        <v>129.30417446816872</v>
      </c>
      <c r="AX313">
        <f>VLOOKUP(AD313,Sheet2!$A$6:$B$262,2,TRUE)</f>
        <v>348.17142857142858</v>
      </c>
      <c r="AY313">
        <f t="shared" si="164"/>
        <v>0.37138077354225385</v>
      </c>
      <c r="AZ313">
        <f t="shared" si="165"/>
        <v>520.60281590049601</v>
      </c>
      <c r="BB313">
        <f t="shared" si="154"/>
        <v>2.1207703247908967</v>
      </c>
    </row>
    <row r="314" spans="4:54" x14ac:dyDescent="0.55000000000000004">
      <c r="D314">
        <f t="shared" si="151"/>
        <v>4560</v>
      </c>
      <c r="E314">
        <f t="shared" si="146"/>
        <v>76</v>
      </c>
      <c r="F314">
        <v>26000</v>
      </c>
      <c r="H314">
        <f t="shared" si="167"/>
        <v>6500</v>
      </c>
      <c r="J314">
        <f t="shared" si="168"/>
        <v>537.19008264462809</v>
      </c>
      <c r="K314">
        <f t="shared" si="169"/>
        <v>518.48204557570511</v>
      </c>
      <c r="L314">
        <f>VLOOKUP(V314, Sheet2!E$6:F$261,2,TRUE)</f>
        <v>507.625</v>
      </c>
      <c r="M314">
        <f>VLOOKUP(L314,Sheet3!A$52:B$77,2,TRUE)</f>
        <v>1</v>
      </c>
      <c r="N314">
        <f t="shared" si="170"/>
        <v>4.0820455757051377</v>
      </c>
      <c r="O314">
        <f t="shared" si="171"/>
        <v>3.6820455757051604</v>
      </c>
      <c r="P314">
        <v>0</v>
      </c>
      <c r="Q314">
        <f t="shared" si="144"/>
        <v>3.5</v>
      </c>
      <c r="R314">
        <f t="shared" si="172"/>
        <v>21216.422600938378</v>
      </c>
      <c r="S314">
        <f t="shared" si="147"/>
        <v>3.3</v>
      </c>
      <c r="T314">
        <f t="shared" si="173"/>
        <v>3264.1921444822087</v>
      </c>
      <c r="V314">
        <f t="shared" si="174"/>
        <v>24480.614745420586</v>
      </c>
      <c r="W314">
        <f t="shared" si="175"/>
        <v>1519.3852545794143</v>
      </c>
      <c r="X314">
        <f t="shared" si="176"/>
        <v>31.392257326020957</v>
      </c>
      <c r="Y314">
        <f>VLOOKUP(K314,Sheet2!$A$6:$B$262,2,TRUE)</f>
        <v>323.48571428571427</v>
      </c>
      <c r="Z314">
        <f t="shared" si="177"/>
        <v>9.70437207569982E-2</v>
      </c>
      <c r="AA314">
        <f t="shared" si="178"/>
        <v>518.57908929646214</v>
      </c>
      <c r="AD314">
        <f t="shared" si="156"/>
        <v>520.60281590049601</v>
      </c>
      <c r="AE314">
        <f>VLOOKUP(AU313,Sheet2!$E$6:$F$261,2,TRUE)</f>
        <v>506.57499999999999</v>
      </c>
      <c r="AF314">
        <f>VLOOKUP(AE314,Sheet3!K$52:L$77,2,TRUE)</f>
        <v>1</v>
      </c>
      <c r="AG314">
        <f t="shared" si="157"/>
        <v>4.2028159004960344</v>
      </c>
      <c r="AH314">
        <f t="shared" si="158"/>
        <v>0</v>
      </c>
      <c r="AI314">
        <f t="shared" si="166"/>
        <v>0</v>
      </c>
      <c r="AJ314">
        <f t="shared" si="145"/>
        <v>3.5</v>
      </c>
      <c r="AK314">
        <f t="shared" si="148"/>
        <v>22164.908020590086</v>
      </c>
      <c r="AM314">
        <f t="shared" si="159"/>
        <v>-0.89718409950398836</v>
      </c>
      <c r="AN314">
        <f t="shared" si="160"/>
        <v>0</v>
      </c>
      <c r="AP314">
        <f t="shared" si="149"/>
        <v>1.55</v>
      </c>
      <c r="AQ314">
        <f>VLOOKUP(AE314,Sheet3!$K$52:$L$77,2,TRUE)</f>
        <v>1</v>
      </c>
      <c r="AR314">
        <f t="shared" ref="AR314:AR320" si="179">+AP314*$AH$3*POWER(AN314,1.5)*AQ314</f>
        <v>0</v>
      </c>
      <c r="AU314">
        <f t="shared" si="161"/>
        <v>22164.908020590086</v>
      </c>
      <c r="AV314">
        <f t="shared" si="162"/>
        <v>3835.0919794099136</v>
      </c>
      <c r="AW314">
        <f t="shared" si="163"/>
        <v>79.237437591113917</v>
      </c>
      <c r="AX314">
        <f>VLOOKUP(AD314,Sheet2!$A$6:$B$262,2,TRUE)</f>
        <v>353.65714285714284</v>
      </c>
      <c r="AY314">
        <f t="shared" si="164"/>
        <v>0.22405156856430661</v>
      </c>
      <c r="AZ314">
        <f t="shared" si="165"/>
        <v>520.82686746906029</v>
      </c>
      <c r="BB314">
        <f t="shared" si="154"/>
        <v>2.2477781725981458</v>
      </c>
    </row>
    <row r="315" spans="4:54" x14ac:dyDescent="0.55000000000000004">
      <c r="D315">
        <f t="shared" si="151"/>
        <v>4575</v>
      </c>
      <c r="E315">
        <f t="shared" si="146"/>
        <v>76.25</v>
      </c>
      <c r="F315">
        <v>27100</v>
      </c>
      <c r="H315">
        <f t="shared" si="167"/>
        <v>6775</v>
      </c>
      <c r="J315">
        <f t="shared" si="168"/>
        <v>559.91735537190084</v>
      </c>
      <c r="K315">
        <f t="shared" si="169"/>
        <v>518.57908929646214</v>
      </c>
      <c r="L315">
        <f>VLOOKUP(V315, Sheet2!E$6:F$261,2,TRUE)</f>
        <v>507.8</v>
      </c>
      <c r="M315">
        <f>VLOOKUP(L315,Sheet3!A$52:B$77,2,TRUE)</f>
        <v>1</v>
      </c>
      <c r="N315">
        <f t="shared" si="170"/>
        <v>4.1790892964621662</v>
      </c>
      <c r="O315">
        <f t="shared" si="171"/>
        <v>3.7790892964621889</v>
      </c>
      <c r="P315">
        <v>0</v>
      </c>
      <c r="Q315">
        <f t="shared" si="144"/>
        <v>3.5</v>
      </c>
      <c r="R315">
        <f t="shared" si="172"/>
        <v>21977.478301449097</v>
      </c>
      <c r="S315">
        <f t="shared" si="147"/>
        <v>3.3</v>
      </c>
      <c r="T315">
        <f t="shared" si="173"/>
        <v>3394.0849389698801</v>
      </c>
      <c r="V315">
        <f t="shared" si="174"/>
        <v>25371.563240418978</v>
      </c>
      <c r="W315">
        <f t="shared" si="175"/>
        <v>1728.4367595810218</v>
      </c>
      <c r="X315">
        <f t="shared" si="176"/>
        <v>35.711503297128552</v>
      </c>
      <c r="Y315">
        <f>VLOOKUP(K315,Sheet2!$A$6:$B$262,2,TRUE)</f>
        <v>324.85714285714283</v>
      </c>
      <c r="Z315">
        <f t="shared" si="177"/>
        <v>0.10992986942827611</v>
      </c>
      <c r="AA315">
        <f t="shared" si="178"/>
        <v>518.68901916589039</v>
      </c>
      <c r="AD315">
        <f t="shared" si="156"/>
        <v>520.82686746906029</v>
      </c>
      <c r="AE315">
        <f>VLOOKUP(AU314,Sheet2!$E$6:$F$261,2,TRUE)</f>
        <v>507.27500000000003</v>
      </c>
      <c r="AF315">
        <f>VLOOKUP(AE315,Sheet3!K$52:L$77,2,TRUE)</f>
        <v>1</v>
      </c>
      <c r="AG315">
        <f t="shared" si="157"/>
        <v>4.426867469060312</v>
      </c>
      <c r="AH315">
        <f t="shared" si="158"/>
        <v>0</v>
      </c>
      <c r="AI315">
        <f t="shared" si="166"/>
        <v>0</v>
      </c>
      <c r="AJ315">
        <f t="shared" si="145"/>
        <v>3.5</v>
      </c>
      <c r="AK315">
        <f t="shared" si="148"/>
        <v>23960.736541376151</v>
      </c>
      <c r="AM315">
        <f t="shared" si="159"/>
        <v>-0.6731325309397107</v>
      </c>
      <c r="AN315">
        <f t="shared" si="160"/>
        <v>0</v>
      </c>
      <c r="AP315">
        <f t="shared" si="149"/>
        <v>1.55</v>
      </c>
      <c r="AQ315">
        <f>VLOOKUP(AE315,Sheet3!$K$52:$L$77,2,TRUE)</f>
        <v>1</v>
      </c>
      <c r="AR315">
        <f t="shared" si="179"/>
        <v>0</v>
      </c>
      <c r="AU315">
        <f t="shared" si="161"/>
        <v>23960.736541376151</v>
      </c>
      <c r="AV315">
        <f t="shared" si="162"/>
        <v>3139.2634586238491</v>
      </c>
      <c r="AW315">
        <f t="shared" si="163"/>
        <v>64.86081526082333</v>
      </c>
      <c r="AX315">
        <f>VLOOKUP(AD315,Sheet2!$A$6:$B$262,2,TRUE)</f>
        <v>356.4</v>
      </c>
      <c r="AY315">
        <f t="shared" si="164"/>
        <v>0.18198881947481294</v>
      </c>
      <c r="AZ315">
        <f t="shared" si="165"/>
        <v>521.00885628853507</v>
      </c>
      <c r="BB315">
        <f t="shared" si="154"/>
        <v>2.3198371226446852</v>
      </c>
    </row>
    <row r="316" spans="4:54" x14ac:dyDescent="0.55000000000000004">
      <c r="D316">
        <f t="shared" si="151"/>
        <v>4590</v>
      </c>
      <c r="E316">
        <f t="shared" si="146"/>
        <v>76.5</v>
      </c>
      <c r="F316">
        <v>28100</v>
      </c>
      <c r="H316">
        <f t="shared" si="167"/>
        <v>7025</v>
      </c>
      <c r="J316">
        <f t="shared" si="168"/>
        <v>580.57851239669424</v>
      </c>
      <c r="K316">
        <f t="shared" si="169"/>
        <v>518.68901916589039</v>
      </c>
      <c r="L316">
        <f>VLOOKUP(V316, Sheet2!E$6:F$261,2,TRUE)</f>
        <v>508.04</v>
      </c>
      <c r="M316">
        <f>VLOOKUP(L316,Sheet3!A$52:B$77,2,TRUE)</f>
        <v>1</v>
      </c>
      <c r="N316">
        <f t="shared" si="170"/>
        <v>4.2890191658904087</v>
      </c>
      <c r="O316">
        <f t="shared" si="171"/>
        <v>3.8890191658904314</v>
      </c>
      <c r="P316">
        <v>0</v>
      </c>
      <c r="Q316">
        <f t="shared" si="144"/>
        <v>3.5</v>
      </c>
      <c r="R316">
        <f t="shared" si="172"/>
        <v>22850.324074610497</v>
      </c>
      <c r="S316">
        <f t="shared" si="147"/>
        <v>3.4</v>
      </c>
      <c r="T316">
        <f t="shared" si="173"/>
        <v>3650.623775308879</v>
      </c>
      <c r="V316">
        <f t="shared" si="174"/>
        <v>26500.947849919376</v>
      </c>
      <c r="W316">
        <f t="shared" si="175"/>
        <v>1599.0521500806244</v>
      </c>
      <c r="X316">
        <f t="shared" si="176"/>
        <v>33.038267563649264</v>
      </c>
      <c r="Y316">
        <f>VLOOKUP(K316,Sheet2!$A$6:$B$262,2,TRUE)</f>
        <v>326.2285714285714</v>
      </c>
      <c r="Z316">
        <f t="shared" si="177"/>
        <v>0.10127337228303769</v>
      </c>
      <c r="AA316">
        <f t="shared" si="178"/>
        <v>518.79029253817339</v>
      </c>
      <c r="AD316">
        <f t="shared" si="156"/>
        <v>521.00885628853507</v>
      </c>
      <c r="AE316">
        <f>VLOOKUP(AU315,Sheet2!$E$6:$F$261,2,TRUE)</f>
        <v>507.45</v>
      </c>
      <c r="AF316">
        <f>VLOOKUP(AE316,Sheet3!K$52:L$77,2,TRUE)</f>
        <v>1</v>
      </c>
      <c r="AG316">
        <f t="shared" si="157"/>
        <v>4.6088562885350939</v>
      </c>
      <c r="AH316">
        <f t="shared" si="158"/>
        <v>0</v>
      </c>
      <c r="AI316">
        <f t="shared" si="166"/>
        <v>0</v>
      </c>
      <c r="AJ316">
        <f t="shared" si="145"/>
        <v>3.5</v>
      </c>
      <c r="AK316">
        <f t="shared" si="148"/>
        <v>25453.36075903794</v>
      </c>
      <c r="AM316">
        <f t="shared" si="159"/>
        <v>-0.49114371146492886</v>
      </c>
      <c r="AN316">
        <f t="shared" si="160"/>
        <v>0</v>
      </c>
      <c r="AP316">
        <f t="shared" si="149"/>
        <v>1.55</v>
      </c>
      <c r="AQ316">
        <f>VLOOKUP(AE316,Sheet3!$K$52:$L$77,2,TRUE)</f>
        <v>1</v>
      </c>
      <c r="AR316">
        <f t="shared" si="179"/>
        <v>0</v>
      </c>
      <c r="AU316">
        <f t="shared" si="161"/>
        <v>25453.36075903794</v>
      </c>
      <c r="AV316">
        <f t="shared" si="162"/>
        <v>2646.6392409620603</v>
      </c>
      <c r="AW316">
        <f t="shared" si="163"/>
        <v>54.682628945497115</v>
      </c>
      <c r="AX316">
        <f>VLOOKUP(AD316,Sheet2!$A$6:$B$262,2,TRUE)</f>
        <v>359.14285714285717</v>
      </c>
      <c r="AY316">
        <f t="shared" si="164"/>
        <v>0.15225871225874296</v>
      </c>
      <c r="AZ316">
        <f t="shared" si="165"/>
        <v>521.16111500079387</v>
      </c>
      <c r="BB316">
        <f t="shared" si="154"/>
        <v>2.370822462620481</v>
      </c>
    </row>
    <row r="317" spans="4:54" x14ac:dyDescent="0.55000000000000004">
      <c r="D317">
        <f t="shared" si="151"/>
        <v>4605</v>
      </c>
      <c r="E317">
        <f t="shared" si="146"/>
        <v>76.75</v>
      </c>
      <c r="F317">
        <v>28400</v>
      </c>
      <c r="H317">
        <f t="shared" si="167"/>
        <v>7100</v>
      </c>
      <c r="J317">
        <f t="shared" si="168"/>
        <v>586.77685950413218</v>
      </c>
      <c r="K317">
        <f t="shared" si="169"/>
        <v>518.79029253817339</v>
      </c>
      <c r="L317">
        <f>VLOOKUP(V317, Sheet2!E$6:F$261,2,TRUE)</f>
        <v>508.28000000000003</v>
      </c>
      <c r="M317">
        <f>VLOOKUP(L317,Sheet3!A$52:B$77,2,TRUE)</f>
        <v>1</v>
      </c>
      <c r="N317">
        <f t="shared" si="170"/>
        <v>4.3902925381734121</v>
      </c>
      <c r="O317">
        <f t="shared" si="171"/>
        <v>3.9902925381734349</v>
      </c>
      <c r="P317">
        <v>0</v>
      </c>
      <c r="Q317">
        <f t="shared" si="144"/>
        <v>3.5</v>
      </c>
      <c r="R317">
        <f t="shared" si="172"/>
        <v>23664.40409355094</v>
      </c>
      <c r="S317">
        <f t="shared" si="147"/>
        <v>3.4</v>
      </c>
      <c r="T317">
        <f t="shared" si="173"/>
        <v>3794.146158373856</v>
      </c>
      <c r="V317">
        <f t="shared" si="174"/>
        <v>27458.550251924797</v>
      </c>
      <c r="W317">
        <f t="shared" si="175"/>
        <v>941.44974807520339</v>
      </c>
      <c r="X317">
        <f t="shared" si="176"/>
        <v>19.451441075933957</v>
      </c>
      <c r="Y317">
        <f>VLOOKUP(K317,Sheet2!$A$6:$B$262,2,TRUE)</f>
        <v>327.60000000000002</v>
      </c>
      <c r="Z317">
        <f t="shared" si="177"/>
        <v>5.9375583259871662E-2</v>
      </c>
      <c r="AA317">
        <f t="shared" si="178"/>
        <v>518.8496681214333</v>
      </c>
      <c r="AD317">
        <f t="shared" si="156"/>
        <v>521.16111500079387</v>
      </c>
      <c r="AE317">
        <f>VLOOKUP(AU316,Sheet2!$E$6:$F$261,2,TRUE)</f>
        <v>507.8</v>
      </c>
      <c r="AF317">
        <f>VLOOKUP(AE317,Sheet3!K$52:L$77,2,TRUE)</f>
        <v>1</v>
      </c>
      <c r="AG317">
        <f t="shared" si="157"/>
        <v>4.7611150007938932</v>
      </c>
      <c r="AH317">
        <f t="shared" si="158"/>
        <v>0</v>
      </c>
      <c r="AI317">
        <f t="shared" si="166"/>
        <v>0</v>
      </c>
      <c r="AJ317">
        <f t="shared" si="145"/>
        <v>3.5</v>
      </c>
      <c r="AK317">
        <f t="shared" si="148"/>
        <v>26725.041659767725</v>
      </c>
      <c r="AM317">
        <f t="shared" si="159"/>
        <v>-0.33888499920612958</v>
      </c>
      <c r="AN317">
        <f t="shared" si="160"/>
        <v>0</v>
      </c>
      <c r="AP317">
        <f t="shared" si="149"/>
        <v>1.55</v>
      </c>
      <c r="AQ317">
        <f>VLOOKUP(AE317,Sheet3!$K$52:$L$77,2,TRUE)</f>
        <v>1</v>
      </c>
      <c r="AR317">
        <f t="shared" si="179"/>
        <v>0</v>
      </c>
      <c r="AU317">
        <f t="shared" si="161"/>
        <v>26725.041659767725</v>
      </c>
      <c r="AV317">
        <f t="shared" si="162"/>
        <v>1674.9583402322751</v>
      </c>
      <c r="AW317">
        <f t="shared" si="163"/>
        <v>34.606577277526341</v>
      </c>
      <c r="AX317">
        <f>VLOOKUP(AD317,Sheet2!$A$6:$B$262,2,TRUE)</f>
        <v>360.51428571428573</v>
      </c>
      <c r="AY317">
        <f t="shared" si="164"/>
        <v>9.599224954140291E-2</v>
      </c>
      <c r="AZ317">
        <f t="shared" si="165"/>
        <v>521.25710725033525</v>
      </c>
      <c r="BB317">
        <f t="shared" si="154"/>
        <v>2.4074391289019559</v>
      </c>
    </row>
    <row r="318" spans="4:54" x14ac:dyDescent="0.55000000000000004">
      <c r="D318">
        <f t="shared" si="151"/>
        <v>4620</v>
      </c>
      <c r="E318">
        <f t="shared" si="146"/>
        <v>77</v>
      </c>
      <c r="F318">
        <v>29400</v>
      </c>
      <c r="H318">
        <f t="shared" si="167"/>
        <v>7350</v>
      </c>
      <c r="J318">
        <f t="shared" si="168"/>
        <v>607.43801652892557</v>
      </c>
      <c r="K318">
        <f t="shared" si="169"/>
        <v>518.8496681214333</v>
      </c>
      <c r="L318">
        <f>VLOOKUP(V318, Sheet2!E$6:F$261,2,TRUE)</f>
        <v>508.52</v>
      </c>
      <c r="M318">
        <f>VLOOKUP(L318,Sheet3!A$52:B$77,2,TRUE)</f>
        <v>1</v>
      </c>
      <c r="N318">
        <f t="shared" si="170"/>
        <v>4.4496681214333194</v>
      </c>
      <c r="O318">
        <f t="shared" si="171"/>
        <v>4.0496681214333421</v>
      </c>
      <c r="P318">
        <v>0</v>
      </c>
      <c r="Q318">
        <f t="shared" si="144"/>
        <v>3.5</v>
      </c>
      <c r="R318">
        <f t="shared" si="172"/>
        <v>24146.089937535173</v>
      </c>
      <c r="S318">
        <f t="shared" si="147"/>
        <v>3.5</v>
      </c>
      <c r="T318">
        <f t="shared" si="173"/>
        <v>3993.2383201125353</v>
      </c>
      <c r="V318">
        <f t="shared" si="174"/>
        <v>28139.328257647707</v>
      </c>
      <c r="W318">
        <f t="shared" si="175"/>
        <v>1260.6717423522932</v>
      </c>
      <c r="X318">
        <f t="shared" si="176"/>
        <v>26.046936825460605</v>
      </c>
      <c r="Y318">
        <f>VLOOKUP(K318,Sheet2!$A$6:$B$262,2,TRUE)</f>
        <v>328.97142857142859</v>
      </c>
      <c r="Z318">
        <f t="shared" si="177"/>
        <v>7.9176896724954066E-2</v>
      </c>
      <c r="AA318">
        <f t="shared" si="178"/>
        <v>518.9288450181582</v>
      </c>
      <c r="AD318">
        <f t="shared" si="156"/>
        <v>521.25710725033525</v>
      </c>
      <c r="AE318">
        <f>VLOOKUP(AU317,Sheet2!$E$6:$F$261,2,TRUE)</f>
        <v>508.04</v>
      </c>
      <c r="AF318">
        <f>VLOOKUP(AE318,Sheet3!K$52:L$77,2,TRUE)</f>
        <v>1</v>
      </c>
      <c r="AG318">
        <f t="shared" si="157"/>
        <v>4.8571072503352752</v>
      </c>
      <c r="AH318">
        <f t="shared" si="158"/>
        <v>0</v>
      </c>
      <c r="AI318">
        <f t="shared" si="166"/>
        <v>0</v>
      </c>
      <c r="AJ318">
        <f t="shared" si="145"/>
        <v>3.5</v>
      </c>
      <c r="AK318">
        <f t="shared" si="148"/>
        <v>27537.33597828749</v>
      </c>
      <c r="AM318">
        <f t="shared" si="159"/>
        <v>-0.2428927496647475</v>
      </c>
      <c r="AN318">
        <f t="shared" si="160"/>
        <v>0</v>
      </c>
      <c r="AP318">
        <f t="shared" si="149"/>
        <v>1.55</v>
      </c>
      <c r="AQ318">
        <f>VLOOKUP(AE318,Sheet3!$K$52:$L$77,2,TRUE)</f>
        <v>1</v>
      </c>
      <c r="AR318">
        <f t="shared" si="179"/>
        <v>0</v>
      </c>
      <c r="AU318">
        <f t="shared" si="161"/>
        <v>27537.33597828749</v>
      </c>
      <c r="AV318">
        <f t="shared" si="162"/>
        <v>1862.6640217125096</v>
      </c>
      <c r="AW318">
        <f t="shared" si="163"/>
        <v>38.484793837035319</v>
      </c>
      <c r="AX318">
        <f>VLOOKUP(AD318,Sheet2!$A$6:$B$262,2,TRUE)</f>
        <v>361.8857142857143</v>
      </c>
      <c r="AY318">
        <f t="shared" si="164"/>
        <v>0.10634515903175716</v>
      </c>
      <c r="AZ318">
        <f t="shared" si="165"/>
        <v>521.36345240936703</v>
      </c>
      <c r="BB318">
        <f t="shared" si="154"/>
        <v>2.4346073912088286</v>
      </c>
    </row>
    <row r="319" spans="4:54" x14ac:dyDescent="0.55000000000000004">
      <c r="D319">
        <f t="shared" si="151"/>
        <v>4635</v>
      </c>
      <c r="E319">
        <f t="shared" si="146"/>
        <v>77.25</v>
      </c>
      <c r="F319">
        <v>30700</v>
      </c>
      <c r="H319">
        <f t="shared" si="167"/>
        <v>7675</v>
      </c>
      <c r="J319">
        <f t="shared" si="168"/>
        <v>634.29752066115702</v>
      </c>
      <c r="K319">
        <f t="shared" si="169"/>
        <v>518.9288450181582</v>
      </c>
      <c r="L319">
        <f>VLOOKUP(V319, Sheet2!E$6:F$261,2,TRUE)</f>
        <v>508.52</v>
      </c>
      <c r="M319">
        <f>VLOOKUP(L319,Sheet3!A$52:B$77,2,TRUE)</f>
        <v>1</v>
      </c>
      <c r="N319">
        <f t="shared" si="170"/>
        <v>4.528845018158222</v>
      </c>
      <c r="O319">
        <f t="shared" si="171"/>
        <v>4.1288450181582448</v>
      </c>
      <c r="P319">
        <v>0</v>
      </c>
      <c r="Q319">
        <f t="shared" si="144"/>
        <v>3.5</v>
      </c>
      <c r="R319">
        <f t="shared" si="172"/>
        <v>24793.427673593014</v>
      </c>
      <c r="S319">
        <f t="shared" si="147"/>
        <v>3.5</v>
      </c>
      <c r="T319">
        <f t="shared" si="173"/>
        <v>4110.9193062565446</v>
      </c>
      <c r="V319">
        <f t="shared" si="174"/>
        <v>28904.346979849557</v>
      </c>
      <c r="W319">
        <f t="shared" si="175"/>
        <v>1795.6530201504429</v>
      </c>
      <c r="X319">
        <f t="shared" si="176"/>
        <v>37.100269011372788</v>
      </c>
      <c r="Y319">
        <f>VLOOKUP(K319,Sheet2!$A$6:$B$262,2,TRUE)</f>
        <v>330.34285714285716</v>
      </c>
      <c r="Z319">
        <f t="shared" si="177"/>
        <v>0.11230837358571592</v>
      </c>
      <c r="AA319">
        <f t="shared" si="178"/>
        <v>519.04115339174393</v>
      </c>
      <c r="AD319">
        <f t="shared" si="156"/>
        <v>521.36345240936703</v>
      </c>
      <c r="AE319">
        <f>VLOOKUP(AU318,Sheet2!$E$6:$F$261,2,TRUE)</f>
        <v>508.28000000000003</v>
      </c>
      <c r="AF319">
        <f>VLOOKUP(AE319,Sheet3!K$52:L$77,2,TRUE)</f>
        <v>1</v>
      </c>
      <c r="AG319">
        <f t="shared" si="157"/>
        <v>4.9634524093670507</v>
      </c>
      <c r="AH319">
        <f t="shared" si="158"/>
        <v>0</v>
      </c>
      <c r="AI319">
        <f t="shared" si="166"/>
        <v>0</v>
      </c>
      <c r="AJ319">
        <f t="shared" si="145"/>
        <v>3.5</v>
      </c>
      <c r="AK319">
        <f t="shared" si="148"/>
        <v>28446.653096387705</v>
      </c>
      <c r="AM319">
        <f t="shared" si="159"/>
        <v>-0.13654759063297206</v>
      </c>
      <c r="AN319">
        <f t="shared" si="160"/>
        <v>0</v>
      </c>
      <c r="AP319">
        <f t="shared" si="149"/>
        <v>1.55</v>
      </c>
      <c r="AQ319">
        <f>VLOOKUP(AE319,Sheet3!$K$52:$L$77,2,TRUE)</f>
        <v>1</v>
      </c>
      <c r="AR319">
        <f t="shared" si="179"/>
        <v>0</v>
      </c>
      <c r="AU319">
        <f t="shared" si="161"/>
        <v>28446.653096387705</v>
      </c>
      <c r="AV319">
        <f t="shared" si="162"/>
        <v>2253.3469036122951</v>
      </c>
      <c r="AW319">
        <f t="shared" si="163"/>
        <v>46.556754206865605</v>
      </c>
      <c r="AX319">
        <f>VLOOKUP(AD319,Sheet2!$A$6:$B$262,2,TRUE)</f>
        <v>363.25714285714287</v>
      </c>
      <c r="AY319">
        <f t="shared" si="164"/>
        <v>0.12816473157466543</v>
      </c>
      <c r="AZ319">
        <f t="shared" si="165"/>
        <v>521.49161714094168</v>
      </c>
      <c r="BB319">
        <f t="shared" si="154"/>
        <v>2.4504637491977519</v>
      </c>
    </row>
    <row r="320" spans="4:54" x14ac:dyDescent="0.55000000000000004">
      <c r="D320">
        <f t="shared" si="151"/>
        <v>4650</v>
      </c>
      <c r="E320">
        <f t="shared" si="146"/>
        <v>77.5</v>
      </c>
      <c r="F320">
        <v>31700</v>
      </c>
      <c r="H320">
        <f t="shared" si="167"/>
        <v>7925</v>
      </c>
      <c r="J320">
        <f t="shared" si="168"/>
        <v>654.95867768595042</v>
      </c>
      <c r="K320">
        <f t="shared" si="169"/>
        <v>519.04115339174393</v>
      </c>
      <c r="L320">
        <f>VLOOKUP(V320, Sheet2!E$6:F$261,2,TRUE)</f>
        <v>509</v>
      </c>
      <c r="M320">
        <f>VLOOKUP(L320,Sheet3!A$52:B$77,2,TRUE)</f>
        <v>1</v>
      </c>
      <c r="N320">
        <f t="shared" si="170"/>
        <v>4.6411533917439556</v>
      </c>
      <c r="O320">
        <f t="shared" si="171"/>
        <v>4.2411533917439783</v>
      </c>
      <c r="P320">
        <v>0</v>
      </c>
      <c r="Q320">
        <f t="shared" si="144"/>
        <v>3.5</v>
      </c>
      <c r="R320">
        <f t="shared" si="172"/>
        <v>25721.380071645068</v>
      </c>
      <c r="S320">
        <f t="shared" si="147"/>
        <v>3.5</v>
      </c>
      <c r="T320">
        <f t="shared" si="173"/>
        <v>4279.7859644266255</v>
      </c>
      <c r="V320">
        <f t="shared" si="174"/>
        <v>30001.166036071692</v>
      </c>
      <c r="W320">
        <f t="shared" si="175"/>
        <v>1698.8339639283076</v>
      </c>
      <c r="X320">
        <f t="shared" si="176"/>
        <v>35.09987528777495</v>
      </c>
      <c r="Y320">
        <f>VLOOKUP(K320,Sheet2!$A$6:$B$262,2,TRUE)</f>
        <v>331.71428571428572</v>
      </c>
      <c r="Z320">
        <f t="shared" si="177"/>
        <v>0.10581357752559201</v>
      </c>
      <c r="AA320">
        <f t="shared" si="178"/>
        <v>519.14696696926956</v>
      </c>
      <c r="AD320">
        <f t="shared" si="156"/>
        <v>521.49161714094168</v>
      </c>
      <c r="AE320">
        <f>VLOOKUP(AU319,Sheet2!$E$6:$F$261,2,TRUE)</f>
        <v>508.52</v>
      </c>
      <c r="AF320">
        <f>VLOOKUP(AE320,Sheet3!K$52:L$77,2,TRUE)</f>
        <v>1</v>
      </c>
      <c r="AG320">
        <f t="shared" si="157"/>
        <v>5.0916171409417075</v>
      </c>
      <c r="AH320">
        <f t="shared" si="158"/>
        <v>0</v>
      </c>
      <c r="AI320">
        <f t="shared" si="166"/>
        <v>0</v>
      </c>
      <c r="AJ320">
        <f t="shared" si="145"/>
        <v>3.5</v>
      </c>
      <c r="AK320">
        <f t="shared" si="148"/>
        <v>29555.546439560043</v>
      </c>
      <c r="AM320">
        <f t="shared" si="159"/>
        <v>-8.3828590583152618E-3</v>
      </c>
      <c r="AN320">
        <f t="shared" si="160"/>
        <v>0</v>
      </c>
      <c r="AP320">
        <f t="shared" si="149"/>
        <v>1.55</v>
      </c>
      <c r="AQ320">
        <f>VLOOKUP(AE320,Sheet3!$K$52:$L$77,2,TRUE)</f>
        <v>1</v>
      </c>
      <c r="AR320">
        <f t="shared" si="179"/>
        <v>0</v>
      </c>
      <c r="AU320">
        <f t="shared" si="161"/>
        <v>29555.546439560043</v>
      </c>
      <c r="AV320">
        <f t="shared" si="162"/>
        <v>2144.4535604399571</v>
      </c>
      <c r="AW320">
        <f t="shared" si="163"/>
        <v>44.306891744627215</v>
      </c>
      <c r="AX320">
        <f>VLOOKUP(AD320,Sheet2!$A$6:$B$262,2,TRUE)</f>
        <v>364.62857142857143</v>
      </c>
      <c r="AY320">
        <f t="shared" si="164"/>
        <v>0.12151239704293626</v>
      </c>
      <c r="AZ320">
        <f t="shared" si="165"/>
        <v>521.61312953798461</v>
      </c>
      <c r="BB320">
        <f t="shared" si="154"/>
        <v>2.466162568715049</v>
      </c>
    </row>
    <row r="321" spans="4:54" x14ac:dyDescent="0.55000000000000004">
      <c r="D321">
        <f t="shared" si="151"/>
        <v>4665</v>
      </c>
      <c r="E321">
        <f t="shared" si="146"/>
        <v>77.75</v>
      </c>
      <c r="F321">
        <v>32800</v>
      </c>
      <c r="H321">
        <f t="shared" si="167"/>
        <v>8200</v>
      </c>
      <c r="J321">
        <f t="shared" si="168"/>
        <v>677.68595041322317</v>
      </c>
      <c r="K321">
        <f t="shared" si="169"/>
        <v>519.14696696926956</v>
      </c>
      <c r="L321">
        <f>VLOOKUP(V321, Sheet2!E$6:F$261,2,TRUE)</f>
        <v>509.24</v>
      </c>
      <c r="M321">
        <f>VLOOKUP(L321,Sheet3!A$52:B$77,2,TRUE)</f>
        <v>1</v>
      </c>
      <c r="N321">
        <f t="shared" si="170"/>
        <v>4.7469669692695788</v>
      </c>
      <c r="O321">
        <f t="shared" si="171"/>
        <v>4.3469669692696016</v>
      </c>
      <c r="P321">
        <v>0</v>
      </c>
      <c r="Q321">
        <f t="shared" si="144"/>
        <v>3.5</v>
      </c>
      <c r="R321">
        <f t="shared" si="172"/>
        <v>26606.006822652682</v>
      </c>
      <c r="S321">
        <f t="shared" si="147"/>
        <v>3.5</v>
      </c>
      <c r="T321">
        <f t="shared" si="173"/>
        <v>4440.9470014741401</v>
      </c>
      <c r="V321">
        <f t="shared" si="174"/>
        <v>31046.953824126824</v>
      </c>
      <c r="W321">
        <f t="shared" si="175"/>
        <v>1753.0461758731763</v>
      </c>
      <c r="X321">
        <f t="shared" si="176"/>
        <v>36.219962311429263</v>
      </c>
      <c r="Y321">
        <f>VLOOKUP(K321,Sheet2!$A$6:$B$262,2,TRUE)</f>
        <v>333.08571428571429</v>
      </c>
      <c r="Z321">
        <f t="shared" si="177"/>
        <v>0.10874066571453288</v>
      </c>
      <c r="AA321">
        <f t="shared" si="178"/>
        <v>519.25570763498411</v>
      </c>
      <c r="AD321">
        <f t="shared" si="156"/>
        <v>521.61312953798461</v>
      </c>
      <c r="AE321">
        <f>VLOOKUP(AU320,Sheet2!$E$6:$F$261,2,TRUE)</f>
        <v>508.76</v>
      </c>
      <c r="AF321">
        <f>VLOOKUP(AE321,Sheet3!K$52:L$77,2,TRUE)</f>
        <v>1</v>
      </c>
      <c r="AG321">
        <f t="shared" si="157"/>
        <v>5.2131295379846279</v>
      </c>
      <c r="AH321">
        <f t="shared" si="158"/>
        <v>0</v>
      </c>
      <c r="AI321">
        <f t="shared" si="166"/>
        <v>0</v>
      </c>
      <c r="AJ321">
        <f t="shared" si="145"/>
        <v>3.5</v>
      </c>
      <c r="AK321">
        <f t="shared" si="148"/>
        <v>30619.857012737801</v>
      </c>
      <c r="AM321">
        <f t="shared" si="159"/>
        <v>0.11312953798460512</v>
      </c>
      <c r="AN321">
        <f t="shared" si="160"/>
        <v>1</v>
      </c>
      <c r="AP321">
        <f t="shared" si="149"/>
        <v>1.55</v>
      </c>
      <c r="AQ321">
        <f>VLOOKUP(AE321,Sheet3!$K$52:$L$77,2,TRUE)</f>
        <v>1</v>
      </c>
      <c r="AR321">
        <f>+AP321*$AH$3*POWER(AM321,1.5)*AQ321</f>
        <v>9.9084335263844387</v>
      </c>
      <c r="AU321">
        <f t="shared" si="161"/>
        <v>30629.765446264184</v>
      </c>
      <c r="AV321">
        <f t="shared" si="162"/>
        <v>2170.234553735816</v>
      </c>
      <c r="AW321">
        <f t="shared" si="163"/>
        <v>44.839556895368098</v>
      </c>
      <c r="AX321">
        <f>VLOOKUP(AD321,Sheet2!$A$6:$B$262,2,TRUE)</f>
        <v>367.37142857142857</v>
      </c>
      <c r="AY321">
        <f t="shared" si="164"/>
        <v>0.12205510120842149</v>
      </c>
      <c r="AZ321">
        <f t="shared" si="165"/>
        <v>521.73518463919299</v>
      </c>
      <c r="BB321">
        <f t="shared" si="154"/>
        <v>2.4794770042088885</v>
      </c>
    </row>
    <row r="322" spans="4:54" x14ac:dyDescent="0.55000000000000004">
      <c r="D322">
        <f t="shared" si="151"/>
        <v>4680</v>
      </c>
      <c r="E322">
        <f t="shared" si="146"/>
        <v>78</v>
      </c>
      <c r="F322">
        <v>34000</v>
      </c>
      <c r="H322">
        <f t="shared" si="167"/>
        <v>8500</v>
      </c>
      <c r="J322">
        <f t="shared" si="168"/>
        <v>702.47933884297515</v>
      </c>
      <c r="K322">
        <f t="shared" si="169"/>
        <v>519.25570763498411</v>
      </c>
      <c r="L322">
        <f>VLOOKUP(V322, Sheet2!E$6:F$261,2,TRUE)</f>
        <v>509.48</v>
      </c>
      <c r="M322">
        <f>VLOOKUP(L322,Sheet3!A$52:B$77,2,TRUE)</f>
        <v>1</v>
      </c>
      <c r="N322">
        <f t="shared" si="170"/>
        <v>4.8557076349841282</v>
      </c>
      <c r="O322">
        <f t="shared" si="171"/>
        <v>4.4557076349841509</v>
      </c>
      <c r="P322">
        <v>0</v>
      </c>
      <c r="Q322">
        <f t="shared" si="144"/>
        <v>3.5</v>
      </c>
      <c r="R322">
        <f t="shared" si="172"/>
        <v>27525.434171454748</v>
      </c>
      <c r="S322">
        <f t="shared" si="147"/>
        <v>3.5</v>
      </c>
      <c r="T322">
        <f t="shared" si="173"/>
        <v>4608.6222239800563</v>
      </c>
      <c r="V322">
        <f t="shared" si="174"/>
        <v>32134.056395434804</v>
      </c>
      <c r="W322">
        <f t="shared" si="175"/>
        <v>1865.9436045651964</v>
      </c>
      <c r="X322">
        <f t="shared" si="176"/>
        <v>38.552553813330505</v>
      </c>
      <c r="Y322">
        <f>VLOOKUP(K322,Sheet2!$A$6:$B$262,2,TRUE)</f>
        <v>334.45714285714286</v>
      </c>
      <c r="Z322">
        <f t="shared" si="177"/>
        <v>0.1152690401047811</v>
      </c>
      <c r="AA322">
        <f t="shared" si="178"/>
        <v>519.37097667508885</v>
      </c>
      <c r="AD322">
        <f t="shared" si="156"/>
        <v>521.73518463919299</v>
      </c>
      <c r="AE322">
        <f>VLOOKUP(AU321,Sheet2!$E$6:$F$261,2,TRUE)</f>
        <v>509</v>
      </c>
      <c r="AF322">
        <f>VLOOKUP(AE322,Sheet3!K$52:L$77,2,TRUE)</f>
        <v>1</v>
      </c>
      <c r="AG322">
        <f t="shared" si="157"/>
        <v>5.3351846391930167</v>
      </c>
      <c r="AH322">
        <f t="shared" si="158"/>
        <v>0</v>
      </c>
      <c r="AI322">
        <f t="shared" si="166"/>
        <v>0</v>
      </c>
      <c r="AJ322">
        <f t="shared" si="145"/>
        <v>3.5</v>
      </c>
      <c r="AK322">
        <f t="shared" si="148"/>
        <v>31701.48193435515</v>
      </c>
      <c r="AM322">
        <f t="shared" si="159"/>
        <v>0.23518463919299393</v>
      </c>
      <c r="AN322">
        <f t="shared" si="160"/>
        <v>1</v>
      </c>
      <c r="AP322">
        <f t="shared" si="149"/>
        <v>1.55</v>
      </c>
      <c r="AQ322">
        <f>VLOOKUP(AE322,Sheet3!$K$52:$L$77,2,TRUE)</f>
        <v>1</v>
      </c>
      <c r="AR322">
        <f t="shared" ref="AR322:AR332" si="180">+AP322*$AH$3*POWER(AM322,1.5)*AQ322</f>
        <v>29.699860486351476</v>
      </c>
      <c r="AU322">
        <f t="shared" si="161"/>
        <v>31731.181794841501</v>
      </c>
      <c r="AV322">
        <f t="shared" si="162"/>
        <v>2268.818205158499</v>
      </c>
      <c r="AW322">
        <f t="shared" si="163"/>
        <v>46.87640919748965</v>
      </c>
      <c r="AX322">
        <f>VLOOKUP(AD322,Sheet2!$A$6:$B$262,2,TRUE)</f>
        <v>368.74285714285713</v>
      </c>
      <c r="AY322">
        <f t="shared" si="164"/>
        <v>0.12712492808865161</v>
      </c>
      <c r="AZ322">
        <f t="shared" si="165"/>
        <v>521.86230956728161</v>
      </c>
      <c r="BB322">
        <f t="shared" si="154"/>
        <v>2.4913328921927587</v>
      </c>
    </row>
    <row r="323" spans="4:54" x14ac:dyDescent="0.55000000000000004">
      <c r="D323">
        <f t="shared" si="151"/>
        <v>4695</v>
      </c>
      <c r="E323">
        <f t="shared" si="146"/>
        <v>78.25</v>
      </c>
      <c r="F323">
        <v>35300</v>
      </c>
      <c r="H323">
        <f t="shared" si="167"/>
        <v>8825</v>
      </c>
      <c r="J323">
        <f t="shared" si="168"/>
        <v>729.3388429752066</v>
      </c>
      <c r="K323">
        <f t="shared" si="169"/>
        <v>519.37097667508885</v>
      </c>
      <c r="L323">
        <f>VLOOKUP(V323, Sheet2!E$6:F$261,2,TRUE)</f>
        <v>509.71999999999997</v>
      </c>
      <c r="M323">
        <f>VLOOKUP(L323,Sheet3!A$52:B$77,2,TRUE)</f>
        <v>1</v>
      </c>
      <c r="N323">
        <f t="shared" si="170"/>
        <v>4.9709766750888775</v>
      </c>
      <c r="O323">
        <f t="shared" si="171"/>
        <v>4.5709766750889003</v>
      </c>
      <c r="P323">
        <v>0</v>
      </c>
      <c r="Q323">
        <f t="shared" si="144"/>
        <v>3.5</v>
      </c>
      <c r="R323">
        <f t="shared" si="172"/>
        <v>28511.362472948695</v>
      </c>
      <c r="S323">
        <f t="shared" si="147"/>
        <v>3.5</v>
      </c>
      <c r="T323">
        <f t="shared" si="173"/>
        <v>4788.6113192845096</v>
      </c>
      <c r="V323">
        <f t="shared" si="174"/>
        <v>33299.973792233206</v>
      </c>
      <c r="W323">
        <f t="shared" si="175"/>
        <v>2000.026207766794</v>
      </c>
      <c r="X323">
        <f t="shared" si="176"/>
        <v>41.322855532371776</v>
      </c>
      <c r="Y323">
        <f>VLOOKUP(K323,Sheet2!$A$6:$B$262,2,TRUE)</f>
        <v>335.82857142857142</v>
      </c>
      <c r="Z323">
        <f t="shared" si="177"/>
        <v>0.12304746840505464</v>
      </c>
      <c r="AA323">
        <f t="shared" si="178"/>
        <v>519.4940241434939</v>
      </c>
      <c r="AD323">
        <f t="shared" si="156"/>
        <v>521.86230956728161</v>
      </c>
      <c r="AE323">
        <f>VLOOKUP(AU322,Sheet2!$E$6:$F$261,2,TRUE)</f>
        <v>509.24</v>
      </c>
      <c r="AF323">
        <f>VLOOKUP(AE323,Sheet3!K$52:L$77,2,TRUE)</f>
        <v>1</v>
      </c>
      <c r="AG323">
        <f t="shared" si="157"/>
        <v>5.4623095672816362</v>
      </c>
      <c r="AH323">
        <f t="shared" si="158"/>
        <v>0</v>
      </c>
      <c r="AI323">
        <f t="shared" si="166"/>
        <v>0</v>
      </c>
      <c r="AJ323">
        <f t="shared" si="145"/>
        <v>3.5</v>
      </c>
      <c r="AK323">
        <f t="shared" si="148"/>
        <v>32841.262759240606</v>
      </c>
      <c r="AM323">
        <f t="shared" si="159"/>
        <v>0.36230956728161345</v>
      </c>
      <c r="AN323">
        <f t="shared" si="160"/>
        <v>1</v>
      </c>
      <c r="AP323">
        <f t="shared" si="149"/>
        <v>1.55</v>
      </c>
      <c r="AQ323">
        <f>VLOOKUP(AE323,Sheet3!$K$52:$L$77,2,TRUE)</f>
        <v>1</v>
      </c>
      <c r="AR323">
        <f t="shared" si="180"/>
        <v>56.788537387049828</v>
      </c>
      <c r="AU323">
        <f t="shared" si="161"/>
        <v>32898.051296627658</v>
      </c>
      <c r="AV323">
        <f t="shared" si="162"/>
        <v>2401.9487033723417</v>
      </c>
      <c r="AW323">
        <f t="shared" si="163"/>
        <v>49.627039325874833</v>
      </c>
      <c r="AX323">
        <f>VLOOKUP(AD323,Sheet2!$A$6:$B$262,2,TRUE)</f>
        <v>370.1142857142857</v>
      </c>
      <c r="AY323">
        <f t="shared" si="164"/>
        <v>0.13408571687553028</v>
      </c>
      <c r="AZ323">
        <f t="shared" si="165"/>
        <v>521.99639528415719</v>
      </c>
      <c r="BB323">
        <f t="shared" si="154"/>
        <v>2.5023711406632856</v>
      </c>
    </row>
    <row r="324" spans="4:54" x14ac:dyDescent="0.55000000000000004">
      <c r="D324">
        <f t="shared" si="151"/>
        <v>4710</v>
      </c>
      <c r="E324">
        <f t="shared" si="146"/>
        <v>78.5</v>
      </c>
      <c r="F324">
        <v>36000</v>
      </c>
      <c r="H324">
        <f t="shared" si="167"/>
        <v>9000</v>
      </c>
      <c r="J324">
        <f t="shared" si="168"/>
        <v>743.80165289256195</v>
      </c>
      <c r="K324">
        <f t="shared" si="169"/>
        <v>519.4940241434939</v>
      </c>
      <c r="L324">
        <f>VLOOKUP(V324, Sheet2!E$6:F$261,2,TRUE)</f>
        <v>509.96</v>
      </c>
      <c r="M324">
        <f>VLOOKUP(L324,Sheet3!A$52:B$77,2,TRUE)</f>
        <v>1</v>
      </c>
      <c r="N324">
        <f t="shared" si="170"/>
        <v>5.0940241434939253</v>
      </c>
      <c r="O324">
        <f t="shared" si="171"/>
        <v>4.694024143493948</v>
      </c>
      <c r="P324">
        <v>0</v>
      </c>
      <c r="Q324">
        <f t="shared" si="144"/>
        <v>3.5</v>
      </c>
      <c r="R324">
        <f t="shared" si="172"/>
        <v>29576.506975504941</v>
      </c>
      <c r="S324">
        <f t="shared" si="147"/>
        <v>3.5</v>
      </c>
      <c r="T324">
        <f t="shared" si="173"/>
        <v>4983.2658709032676</v>
      </c>
      <c r="V324">
        <f t="shared" si="174"/>
        <v>34559.77284640821</v>
      </c>
      <c r="W324">
        <f t="shared" si="175"/>
        <v>1440.2271535917898</v>
      </c>
      <c r="X324">
        <f t="shared" si="176"/>
        <v>29.756759371731196</v>
      </c>
      <c r="Y324">
        <f>VLOOKUP(K324,Sheet2!$A$6:$B$262,2,TRUE)</f>
        <v>337.2</v>
      </c>
      <c r="Z324">
        <f t="shared" si="177"/>
        <v>8.8246617353888487E-2</v>
      </c>
      <c r="AA324">
        <f t="shared" si="178"/>
        <v>519.58227076084779</v>
      </c>
      <c r="AD324">
        <f t="shared" si="156"/>
        <v>521.99639528415719</v>
      </c>
      <c r="AE324">
        <f>VLOOKUP(AU323,Sheet2!$E$6:$F$261,2,TRUE)</f>
        <v>509.48</v>
      </c>
      <c r="AF324">
        <f>VLOOKUP(AE324,Sheet3!K$52:L$77,2,TRUE)</f>
        <v>1</v>
      </c>
      <c r="AG324">
        <f t="shared" si="157"/>
        <v>5.5963952841572109</v>
      </c>
      <c r="AH324">
        <f t="shared" si="158"/>
        <v>0</v>
      </c>
      <c r="AI324">
        <f t="shared" si="166"/>
        <v>0</v>
      </c>
      <c r="AJ324">
        <f t="shared" si="145"/>
        <v>3.5</v>
      </c>
      <c r="AK324">
        <f t="shared" si="148"/>
        <v>34057.90708826371</v>
      </c>
      <c r="AM324">
        <f t="shared" si="159"/>
        <v>0.49639528415718814</v>
      </c>
      <c r="AN324">
        <f t="shared" si="160"/>
        <v>1</v>
      </c>
      <c r="AP324">
        <f t="shared" si="149"/>
        <v>1.55</v>
      </c>
      <c r="AQ324">
        <f>VLOOKUP(AE324,Sheet3!$K$52:$L$77,2,TRUE)</f>
        <v>1</v>
      </c>
      <c r="AR324">
        <f t="shared" si="180"/>
        <v>91.071491746112457</v>
      </c>
      <c r="AU324">
        <f t="shared" si="161"/>
        <v>34148.978580009825</v>
      </c>
      <c r="AV324">
        <f t="shared" si="162"/>
        <v>1851.0214199901748</v>
      </c>
      <c r="AW324">
        <f t="shared" si="163"/>
        <v>38.244244214673031</v>
      </c>
      <c r="AX324">
        <f>VLOOKUP(AD324,Sheet2!$A$6:$B$262,2,TRUE)</f>
        <v>371.48571428571427</v>
      </c>
      <c r="AY324">
        <f t="shared" si="164"/>
        <v>0.102949434511118</v>
      </c>
      <c r="AZ324">
        <f t="shared" si="165"/>
        <v>522.09934471866836</v>
      </c>
      <c r="BB324">
        <f t="shared" si="154"/>
        <v>2.5170739578205712</v>
      </c>
    </row>
    <row r="325" spans="4:54" x14ac:dyDescent="0.55000000000000004">
      <c r="D325">
        <f t="shared" si="151"/>
        <v>4725</v>
      </c>
      <c r="E325">
        <f t="shared" si="146"/>
        <v>78.75</v>
      </c>
      <c r="F325">
        <v>37200</v>
      </c>
      <c r="H325">
        <f t="shared" si="167"/>
        <v>9300</v>
      </c>
      <c r="J325">
        <f t="shared" si="168"/>
        <v>768.59504132231405</v>
      </c>
      <c r="K325">
        <f t="shared" si="169"/>
        <v>519.58227076084779</v>
      </c>
      <c r="L325">
        <f>VLOOKUP(V325, Sheet2!E$6:F$261,2,TRUE)</f>
        <v>510.2</v>
      </c>
      <c r="M325">
        <f>VLOOKUP(L325,Sheet3!A$52:B$77,2,TRUE)</f>
        <v>1</v>
      </c>
      <c r="N325">
        <f t="shared" si="170"/>
        <v>5.182270760847814</v>
      </c>
      <c r="O325">
        <f t="shared" si="171"/>
        <v>4.7822707608478368</v>
      </c>
      <c r="P325">
        <v>0</v>
      </c>
      <c r="Q325">
        <f t="shared" si="144"/>
        <v>3.5</v>
      </c>
      <c r="R325">
        <f t="shared" si="172"/>
        <v>30348.381410075013</v>
      </c>
      <c r="S325">
        <f t="shared" si="147"/>
        <v>3.5</v>
      </c>
      <c r="T325">
        <f t="shared" si="173"/>
        <v>5124.4507293995957</v>
      </c>
      <c r="V325">
        <f t="shared" si="174"/>
        <v>35472.832139474609</v>
      </c>
      <c r="W325">
        <f t="shared" si="175"/>
        <v>1727.167860525391</v>
      </c>
      <c r="X325">
        <f t="shared" si="176"/>
        <v>35.685286374491547</v>
      </c>
      <c r="Y325">
        <f>VLOOKUP(K325,Sheet2!$A$6:$B$262,2,TRUE)</f>
        <v>338.57142857142856</v>
      </c>
      <c r="Z325">
        <f t="shared" si="177"/>
        <v>0.10539958000904677</v>
      </c>
      <c r="AA325">
        <f t="shared" si="178"/>
        <v>519.68767034085681</v>
      </c>
      <c r="AD325">
        <f t="shared" si="156"/>
        <v>522.09934471866836</v>
      </c>
      <c r="AE325">
        <f>VLOOKUP(AU324,Sheet2!$E$6:$F$261,2,TRUE)</f>
        <v>509.96</v>
      </c>
      <c r="AF325">
        <f>VLOOKUP(AE325,Sheet3!K$52:L$77,2,TRUE)</f>
        <v>1</v>
      </c>
      <c r="AG325">
        <f t="shared" si="157"/>
        <v>5.6993447186683852</v>
      </c>
      <c r="AH325">
        <f t="shared" si="158"/>
        <v>0</v>
      </c>
      <c r="AI325">
        <f t="shared" si="166"/>
        <v>0</v>
      </c>
      <c r="AJ325">
        <f t="shared" si="145"/>
        <v>3.5</v>
      </c>
      <c r="AK325">
        <f t="shared" si="148"/>
        <v>35001.992856242236</v>
      </c>
      <c r="AM325">
        <f t="shared" si="159"/>
        <v>0.59934471866836248</v>
      </c>
      <c r="AN325">
        <f t="shared" si="160"/>
        <v>1</v>
      </c>
      <c r="AP325">
        <f t="shared" si="149"/>
        <v>1.55</v>
      </c>
      <c r="AQ325">
        <f>VLOOKUP(AE325,Sheet3!$K$52:$L$77,2,TRUE)</f>
        <v>1</v>
      </c>
      <c r="AR325">
        <f t="shared" si="180"/>
        <v>120.82477748928069</v>
      </c>
      <c r="AU325">
        <f t="shared" si="161"/>
        <v>35122.817633731516</v>
      </c>
      <c r="AV325">
        <f t="shared" si="162"/>
        <v>2077.1823662684837</v>
      </c>
      <c r="AW325">
        <f t="shared" si="163"/>
        <v>42.916991038605033</v>
      </c>
      <c r="AX325">
        <f>VLOOKUP(AD325,Sheet2!$A$6:$B$262,2,TRUE)</f>
        <v>372.85714285714283</v>
      </c>
      <c r="AY325">
        <f t="shared" si="164"/>
        <v>0.115103041099707</v>
      </c>
      <c r="AZ325">
        <f t="shared" si="165"/>
        <v>522.21444775976806</v>
      </c>
      <c r="BB325">
        <f t="shared" si="154"/>
        <v>2.5267774189112515</v>
      </c>
    </row>
    <row r="326" spans="4:54" x14ac:dyDescent="0.55000000000000004">
      <c r="D326">
        <f t="shared" si="151"/>
        <v>4740</v>
      </c>
      <c r="E326">
        <f t="shared" si="146"/>
        <v>79</v>
      </c>
      <c r="F326">
        <v>38400</v>
      </c>
      <c r="H326">
        <f t="shared" si="167"/>
        <v>9600</v>
      </c>
      <c r="J326">
        <f t="shared" si="168"/>
        <v>793.38842975206614</v>
      </c>
      <c r="K326">
        <f t="shared" si="169"/>
        <v>519.68767034085681</v>
      </c>
      <c r="L326">
        <f>VLOOKUP(V326, Sheet2!E$6:F$261,2,TRUE)</f>
        <v>510.44</v>
      </c>
      <c r="M326">
        <f>VLOOKUP(L326,Sheet3!A$52:B$77,2,TRUE)</f>
        <v>1</v>
      </c>
      <c r="N326">
        <f t="shared" si="170"/>
        <v>5.2876703408568346</v>
      </c>
      <c r="O326">
        <f t="shared" si="171"/>
        <v>4.8876703408568574</v>
      </c>
      <c r="P326">
        <v>0</v>
      </c>
      <c r="Q326">
        <f t="shared" si="144"/>
        <v>3.5</v>
      </c>
      <c r="R326">
        <f t="shared" si="172"/>
        <v>31278.933760437936</v>
      </c>
      <c r="S326">
        <f t="shared" si="147"/>
        <v>3.5</v>
      </c>
      <c r="T326">
        <f t="shared" si="173"/>
        <v>5294.792432916217</v>
      </c>
      <c r="V326">
        <f t="shared" si="174"/>
        <v>36573.726193354152</v>
      </c>
      <c r="W326">
        <f t="shared" si="175"/>
        <v>1826.2738066458478</v>
      </c>
      <c r="X326">
        <f t="shared" si="176"/>
        <v>37.732929889377019</v>
      </c>
      <c r="Y326">
        <f>VLOOKUP(K326,Sheet2!$A$6:$B$262,2,TRUE)</f>
        <v>339.94285714285712</v>
      </c>
      <c r="Z326">
        <f t="shared" si="177"/>
        <v>0.11099786065962311</v>
      </c>
      <c r="AA326">
        <f t="shared" si="178"/>
        <v>519.79866820151642</v>
      </c>
      <c r="AD326">
        <f t="shared" si="156"/>
        <v>522.21444775976806</v>
      </c>
      <c r="AE326">
        <f>VLOOKUP(AU325,Sheet2!$E$6:$F$261,2,TRUE)</f>
        <v>510.2</v>
      </c>
      <c r="AF326">
        <f>VLOOKUP(AE326,Sheet3!K$52:L$77,2,TRUE)</f>
        <v>1</v>
      </c>
      <c r="AG326">
        <f t="shared" si="157"/>
        <v>5.8144477597680861</v>
      </c>
      <c r="AH326">
        <f t="shared" si="158"/>
        <v>0</v>
      </c>
      <c r="AI326">
        <f t="shared" si="166"/>
        <v>0</v>
      </c>
      <c r="AJ326">
        <f t="shared" si="145"/>
        <v>3.5</v>
      </c>
      <c r="AK326">
        <f t="shared" si="148"/>
        <v>36067.670446071839</v>
      </c>
      <c r="AM326">
        <f t="shared" si="159"/>
        <v>0.71444775976806341</v>
      </c>
      <c r="AN326">
        <f t="shared" si="160"/>
        <v>1</v>
      </c>
      <c r="AP326">
        <f t="shared" si="149"/>
        <v>1.55</v>
      </c>
      <c r="AQ326">
        <f>VLOOKUP(AE326,Sheet3!$K$52:$L$77,2,TRUE)</f>
        <v>1</v>
      </c>
      <c r="AR326">
        <f t="shared" si="180"/>
        <v>157.25218842266671</v>
      </c>
      <c r="AU326">
        <f t="shared" si="161"/>
        <v>36224.922634494505</v>
      </c>
      <c r="AV326">
        <f t="shared" si="162"/>
        <v>2175.0773655054945</v>
      </c>
      <c r="AW326">
        <f t="shared" si="163"/>
        <v>44.939614989782946</v>
      </c>
      <c r="AX326">
        <f>VLOOKUP(AD326,Sheet2!$A$6:$B$262,2,TRUE)</f>
        <v>375.6</v>
      </c>
      <c r="AY326">
        <f t="shared" si="164"/>
        <v>0.11964753724649346</v>
      </c>
      <c r="AZ326">
        <f t="shared" si="165"/>
        <v>522.33409529701453</v>
      </c>
      <c r="BB326">
        <f t="shared" si="154"/>
        <v>2.5354270954981075</v>
      </c>
    </row>
    <row r="327" spans="4:54" x14ac:dyDescent="0.55000000000000004">
      <c r="D327">
        <f t="shared" si="151"/>
        <v>4755</v>
      </c>
      <c r="E327">
        <f t="shared" si="146"/>
        <v>79.25</v>
      </c>
      <c r="F327">
        <v>39400</v>
      </c>
      <c r="H327">
        <f t="shared" si="167"/>
        <v>9850</v>
      </c>
      <c r="J327">
        <f t="shared" si="168"/>
        <v>814.04958677685954</v>
      </c>
      <c r="K327">
        <f t="shared" si="169"/>
        <v>519.79866820151642</v>
      </c>
      <c r="L327">
        <f>VLOOKUP(V327, Sheet2!E$6:F$261,2,TRUE)</f>
        <v>510.68</v>
      </c>
      <c r="M327">
        <f>VLOOKUP(L327,Sheet3!A$52:B$77,2,TRUE)</f>
        <v>1</v>
      </c>
      <c r="N327">
        <f t="shared" si="170"/>
        <v>5.3986682015164433</v>
      </c>
      <c r="O327">
        <f t="shared" si="171"/>
        <v>4.9986682015164661</v>
      </c>
      <c r="P327">
        <v>0</v>
      </c>
      <c r="Q327">
        <f t="shared" si="144"/>
        <v>3.5</v>
      </c>
      <c r="R327">
        <f t="shared" si="172"/>
        <v>32268.987491947431</v>
      </c>
      <c r="S327">
        <f t="shared" si="147"/>
        <v>3.5</v>
      </c>
      <c r="T327">
        <f t="shared" si="173"/>
        <v>5476.1778665575739</v>
      </c>
      <c r="V327">
        <f t="shared" si="174"/>
        <v>37745.165358505008</v>
      </c>
      <c r="W327">
        <f t="shared" si="175"/>
        <v>1654.834641494992</v>
      </c>
      <c r="X327">
        <f t="shared" si="176"/>
        <v>34.190798377995705</v>
      </c>
      <c r="Y327">
        <f>VLOOKUP(K327,Sheet2!$A$6:$B$262,2,TRUE)</f>
        <v>341.31428571428569</v>
      </c>
      <c r="Z327">
        <f t="shared" si="177"/>
        <v>0.10017394468691192</v>
      </c>
      <c r="AA327">
        <f t="shared" si="178"/>
        <v>519.89884214620338</v>
      </c>
      <c r="AD327">
        <f t="shared" si="156"/>
        <v>522.33409529701453</v>
      </c>
      <c r="AE327">
        <f>VLOOKUP(AU326,Sheet2!$E$6:$F$261,2,TRUE)</f>
        <v>510.44</v>
      </c>
      <c r="AF327">
        <f>VLOOKUP(AE327,Sheet3!K$52:L$77,2,TRUE)</f>
        <v>1</v>
      </c>
      <c r="AG327">
        <f t="shared" si="157"/>
        <v>5.9340952970145509</v>
      </c>
      <c r="AH327">
        <f t="shared" si="158"/>
        <v>0</v>
      </c>
      <c r="AI327">
        <f t="shared" si="166"/>
        <v>0</v>
      </c>
      <c r="AJ327">
        <f t="shared" si="145"/>
        <v>3.5</v>
      </c>
      <c r="AK327">
        <f t="shared" si="148"/>
        <v>37186.658726556721</v>
      </c>
      <c r="AM327">
        <f t="shared" si="159"/>
        <v>0.83409529701452811</v>
      </c>
      <c r="AN327">
        <f t="shared" si="160"/>
        <v>1</v>
      </c>
      <c r="AP327">
        <f t="shared" si="149"/>
        <v>1.55</v>
      </c>
      <c r="AQ327">
        <f>VLOOKUP(AE327,Sheet3!$K$52:$L$77,2,TRUE)</f>
        <v>1</v>
      </c>
      <c r="AR327">
        <f t="shared" si="180"/>
        <v>198.36474512448675</v>
      </c>
      <c r="AU327">
        <f t="shared" si="161"/>
        <v>37385.023471681205</v>
      </c>
      <c r="AV327">
        <f t="shared" si="162"/>
        <v>2014.9765283187953</v>
      </c>
      <c r="AW327">
        <f t="shared" si="163"/>
        <v>41.631746452867667</v>
      </c>
      <c r="AX327">
        <f>VLOOKUP(AD327,Sheet2!$A$6:$B$262,2,TRUE)</f>
        <v>376.97142857142859</v>
      </c>
      <c r="AY327">
        <f t="shared" si="164"/>
        <v>0.11043740532441779</v>
      </c>
      <c r="AZ327">
        <f t="shared" si="165"/>
        <v>522.44453270233896</v>
      </c>
      <c r="BB327">
        <f t="shared" si="154"/>
        <v>2.5456905561355825</v>
      </c>
    </row>
    <row r="328" spans="4:54" x14ac:dyDescent="0.55000000000000004">
      <c r="D328">
        <f t="shared" si="151"/>
        <v>4770</v>
      </c>
      <c r="E328">
        <f t="shared" si="146"/>
        <v>79.5</v>
      </c>
      <c r="F328">
        <v>40600</v>
      </c>
      <c r="H328">
        <f t="shared" si="167"/>
        <v>10150</v>
      </c>
      <c r="J328">
        <f t="shared" si="168"/>
        <v>838.84297520661153</v>
      </c>
      <c r="K328">
        <f t="shared" si="169"/>
        <v>519.89884214620338</v>
      </c>
      <c r="L328">
        <f>VLOOKUP(V328, Sheet2!E$6:F$261,2,TRUE)</f>
        <v>510.91999999999996</v>
      </c>
      <c r="M328">
        <f>VLOOKUP(L328,Sheet3!A$52:B$77,2,TRUE)</f>
        <v>1</v>
      </c>
      <c r="N328">
        <f t="shared" si="170"/>
        <v>5.4988421462034012</v>
      </c>
      <c r="O328">
        <f t="shared" si="171"/>
        <v>5.0988421462034239</v>
      </c>
      <c r="P328">
        <v>0</v>
      </c>
      <c r="Q328">
        <f t="shared" si="144"/>
        <v>3.5</v>
      </c>
      <c r="R328">
        <f t="shared" si="172"/>
        <v>33171.282462346804</v>
      </c>
      <c r="S328">
        <f t="shared" si="147"/>
        <v>3.5</v>
      </c>
      <c r="T328">
        <f t="shared" si="173"/>
        <v>5641.6148069593128</v>
      </c>
      <c r="V328">
        <f t="shared" si="174"/>
        <v>38812.897269306115</v>
      </c>
      <c r="W328">
        <f t="shared" si="175"/>
        <v>1787.102730693885</v>
      </c>
      <c r="X328">
        <f t="shared" si="176"/>
        <v>36.92361013830341</v>
      </c>
      <c r="Y328">
        <f>VLOOKUP(K328,Sheet2!$A$6:$B$262,2,TRUE)</f>
        <v>342.68571428571431</v>
      </c>
      <c r="Z328">
        <f t="shared" si="177"/>
        <v>0.10774773677177082</v>
      </c>
      <c r="AA328">
        <f t="shared" si="178"/>
        <v>520.00658988297516</v>
      </c>
      <c r="AD328">
        <f t="shared" si="156"/>
        <v>522.44453270233896</v>
      </c>
      <c r="AE328">
        <f>VLOOKUP(AU327,Sheet2!$E$6:$F$261,2,TRUE)</f>
        <v>510.68</v>
      </c>
      <c r="AF328">
        <f>VLOOKUP(AE328,Sheet3!K$52:L$77,2,TRUE)</f>
        <v>1</v>
      </c>
      <c r="AG328">
        <f t="shared" si="157"/>
        <v>6.0445327023389837</v>
      </c>
      <c r="AH328">
        <f t="shared" si="158"/>
        <v>0</v>
      </c>
      <c r="AI328">
        <f t="shared" si="166"/>
        <v>0</v>
      </c>
      <c r="AJ328">
        <f t="shared" si="145"/>
        <v>3.5</v>
      </c>
      <c r="AK328">
        <f t="shared" si="148"/>
        <v>38229.575950650826</v>
      </c>
      <c r="AM328">
        <f t="shared" si="159"/>
        <v>0.94453270233896092</v>
      </c>
      <c r="AN328">
        <f t="shared" si="160"/>
        <v>1</v>
      </c>
      <c r="AP328">
        <f t="shared" si="149"/>
        <v>1.55</v>
      </c>
      <c r="AQ328">
        <f>VLOOKUP(AE328,Sheet3!$K$52:$L$77,2,TRUE)</f>
        <v>1</v>
      </c>
      <c r="AR328">
        <f t="shared" si="180"/>
        <v>239.0377423696265</v>
      </c>
      <c r="AU328">
        <f t="shared" si="161"/>
        <v>38468.613693020452</v>
      </c>
      <c r="AV328">
        <f t="shared" si="162"/>
        <v>2131.386306979548</v>
      </c>
      <c r="AW328">
        <f t="shared" si="163"/>
        <v>44.03690716899893</v>
      </c>
      <c r="AX328">
        <f>VLOOKUP(AD328,Sheet2!$A$6:$B$262,2,TRUE)</f>
        <v>378.34285714285716</v>
      </c>
      <c r="AY328">
        <f t="shared" si="164"/>
        <v>0.11639418146163438</v>
      </c>
      <c r="AZ328">
        <f t="shared" si="165"/>
        <v>522.56092688380056</v>
      </c>
      <c r="BB328">
        <f t="shared" si="154"/>
        <v>2.5543370008253987</v>
      </c>
    </row>
    <row r="329" spans="4:54" x14ac:dyDescent="0.55000000000000004">
      <c r="D329">
        <f t="shared" si="151"/>
        <v>4785</v>
      </c>
      <c r="E329">
        <f t="shared" si="146"/>
        <v>79.75</v>
      </c>
      <c r="F329">
        <v>42600</v>
      </c>
      <c r="H329">
        <f t="shared" si="167"/>
        <v>10650</v>
      </c>
      <c r="J329">
        <f t="shared" si="168"/>
        <v>880.16528925619832</v>
      </c>
      <c r="K329">
        <f t="shared" si="169"/>
        <v>520.00658988297516</v>
      </c>
      <c r="L329">
        <f>VLOOKUP(V329, Sheet2!E$6:F$261,2,TRUE)</f>
        <v>511.15999999999997</v>
      </c>
      <c r="M329">
        <f>VLOOKUP(L329,Sheet3!A$52:B$77,2,TRUE)</f>
        <v>1</v>
      </c>
      <c r="N329">
        <f t="shared" si="170"/>
        <v>5.6065898829751859</v>
      </c>
      <c r="O329">
        <f t="shared" si="171"/>
        <v>5.2065898829752086</v>
      </c>
      <c r="P329">
        <v>0</v>
      </c>
      <c r="Q329">
        <f t="shared" si="144"/>
        <v>3.5</v>
      </c>
      <c r="R329">
        <f t="shared" si="172"/>
        <v>34151.01115476901</v>
      </c>
      <c r="S329">
        <f t="shared" si="147"/>
        <v>3.5</v>
      </c>
      <c r="T329">
        <f t="shared" si="173"/>
        <v>5821.3824901209209</v>
      </c>
      <c r="V329">
        <f t="shared" si="174"/>
        <v>39972.393644889933</v>
      </c>
      <c r="W329">
        <f t="shared" si="175"/>
        <v>2627.6063551100669</v>
      </c>
      <c r="X329">
        <f t="shared" si="176"/>
        <v>54.28938750227411</v>
      </c>
      <c r="Y329">
        <f>VLOOKUP(K329,Sheet2!$A$6:$B$262,2,TRUE)</f>
        <v>345.42857142857144</v>
      </c>
      <c r="Z329">
        <f t="shared" si="177"/>
        <v>0.15716530707854373</v>
      </c>
      <c r="AA329">
        <f t="shared" si="178"/>
        <v>520.16375519005373</v>
      </c>
      <c r="AD329">
        <f t="shared" si="156"/>
        <v>522.56092688380056</v>
      </c>
      <c r="AE329">
        <f>VLOOKUP(AU328,Sheet2!$E$6:$F$261,2,TRUE)</f>
        <v>510.91999999999996</v>
      </c>
      <c r="AF329">
        <f>VLOOKUP(AE329,Sheet3!K$52:L$77,2,TRUE)</f>
        <v>1</v>
      </c>
      <c r="AG329">
        <f t="shared" si="157"/>
        <v>6.1609268838005846</v>
      </c>
      <c r="AH329">
        <f t="shared" si="158"/>
        <v>0</v>
      </c>
      <c r="AI329">
        <f t="shared" si="166"/>
        <v>0</v>
      </c>
      <c r="AJ329">
        <f t="shared" si="145"/>
        <v>3.5</v>
      </c>
      <c r="AK329">
        <f t="shared" si="148"/>
        <v>39339.104133310582</v>
      </c>
      <c r="AM329">
        <f t="shared" si="159"/>
        <v>1.0609268838005619</v>
      </c>
      <c r="AN329">
        <f t="shared" si="160"/>
        <v>1</v>
      </c>
      <c r="AP329">
        <f t="shared" si="149"/>
        <v>1.55</v>
      </c>
      <c r="AQ329">
        <f>VLOOKUP(AE329,Sheet3!$K$52:$L$77,2,TRUE)</f>
        <v>1</v>
      </c>
      <c r="AR329">
        <f t="shared" si="180"/>
        <v>284.55692670539406</v>
      </c>
      <c r="AU329">
        <f t="shared" si="161"/>
        <v>39623.661060015977</v>
      </c>
      <c r="AV329">
        <f t="shared" si="162"/>
        <v>2976.3389399840235</v>
      </c>
      <c r="AW329">
        <f t="shared" si="163"/>
        <v>61.49460619801701</v>
      </c>
      <c r="AX329">
        <f>VLOOKUP(AD329,Sheet2!$A$6:$B$262,2,TRUE)</f>
        <v>379.71428571428572</v>
      </c>
      <c r="AY329">
        <f t="shared" si="164"/>
        <v>0.16194967772239241</v>
      </c>
      <c r="AZ329">
        <f t="shared" si="165"/>
        <v>522.72287656152298</v>
      </c>
      <c r="BB329">
        <f t="shared" si="154"/>
        <v>2.5591213714692458</v>
      </c>
    </row>
    <row r="330" spans="4:54" x14ac:dyDescent="0.55000000000000004">
      <c r="D330">
        <f t="shared" si="151"/>
        <v>4800</v>
      </c>
      <c r="E330">
        <f t="shared" si="146"/>
        <v>80</v>
      </c>
      <c r="F330">
        <v>43900</v>
      </c>
      <c r="H330">
        <f t="shared" si="167"/>
        <v>10975</v>
      </c>
      <c r="J330">
        <f t="shared" si="168"/>
        <v>907.02479338842977</v>
      </c>
      <c r="K330">
        <f t="shared" si="169"/>
        <v>520.16375519005373</v>
      </c>
      <c r="L330">
        <f>VLOOKUP(V330, Sheet2!E$6:F$261,2,TRUE)</f>
        <v>511.64</v>
      </c>
      <c r="M330">
        <f>VLOOKUP(L330,Sheet3!A$52:B$77,2,TRUE)</f>
        <v>1</v>
      </c>
      <c r="N330">
        <f t="shared" si="170"/>
        <v>5.7637551900537574</v>
      </c>
      <c r="O330">
        <f t="shared" si="171"/>
        <v>5.3637551900537801</v>
      </c>
      <c r="P330">
        <v>0</v>
      </c>
      <c r="Q330">
        <f t="shared" ref="Q330:Q393" si="181">VLOOKUP(N330,$A$8:$B$28,2,TRUE)</f>
        <v>3.5</v>
      </c>
      <c r="R330">
        <f t="shared" si="172"/>
        <v>35597.022482594963</v>
      </c>
      <c r="S330">
        <f t="shared" si="147"/>
        <v>3.5</v>
      </c>
      <c r="T330">
        <f t="shared" si="173"/>
        <v>6086.9467391072485</v>
      </c>
      <c r="V330">
        <f t="shared" si="174"/>
        <v>41683.969221702209</v>
      </c>
      <c r="W330">
        <f t="shared" si="175"/>
        <v>2216.0307782977907</v>
      </c>
      <c r="X330">
        <f t="shared" si="176"/>
        <v>45.785759882185758</v>
      </c>
      <c r="Y330">
        <f>VLOOKUP(K330,Sheet2!$A$6:$B$262,2,TRUE)</f>
        <v>346.8</v>
      </c>
      <c r="Z330">
        <f t="shared" si="177"/>
        <v>0.13202352907204659</v>
      </c>
      <c r="AA330">
        <f t="shared" si="178"/>
        <v>520.29577871912579</v>
      </c>
      <c r="AD330">
        <f t="shared" si="156"/>
        <v>522.72287656152298</v>
      </c>
      <c r="AE330">
        <f>VLOOKUP(AU329,Sheet2!$E$6:$F$261,2,TRUE)</f>
        <v>511.15999999999997</v>
      </c>
      <c r="AF330">
        <f>VLOOKUP(AE330,Sheet3!K$52:L$77,2,TRUE)</f>
        <v>1</v>
      </c>
      <c r="AG330">
        <f t="shared" si="157"/>
        <v>6.3228765615230031</v>
      </c>
      <c r="AH330">
        <f t="shared" si="158"/>
        <v>0</v>
      </c>
      <c r="AI330">
        <f t="shared" si="166"/>
        <v>0</v>
      </c>
      <c r="AJ330">
        <f t="shared" ref="AJ330:AJ393" si="182">VLOOKUP(AG330,$A$8:$B$28,2,TRUE)</f>
        <v>3.5</v>
      </c>
      <c r="AK330">
        <f t="shared" si="148"/>
        <v>40900.38899355186</v>
      </c>
      <c r="AM330">
        <f t="shared" si="159"/>
        <v>1.2228765615229804</v>
      </c>
      <c r="AN330">
        <f t="shared" si="160"/>
        <v>1</v>
      </c>
      <c r="AP330">
        <f t="shared" si="149"/>
        <v>1.8</v>
      </c>
      <c r="AQ330">
        <f>VLOOKUP(AE330,Sheet3!$K$52:$L$77,2,TRUE)</f>
        <v>1</v>
      </c>
      <c r="AR330">
        <f t="shared" si="180"/>
        <v>408.93635201547653</v>
      </c>
      <c r="AU330">
        <f t="shared" si="161"/>
        <v>41309.325345567333</v>
      </c>
      <c r="AV330">
        <f t="shared" si="162"/>
        <v>2590.674654432667</v>
      </c>
      <c r="AW330">
        <f t="shared" si="163"/>
        <v>53.526335835385687</v>
      </c>
      <c r="AX330">
        <f>VLOOKUP(AD330,Sheet2!$A$6:$B$262,2,TRUE)</f>
        <v>382.45714285714286</v>
      </c>
      <c r="AY330">
        <f t="shared" si="164"/>
        <v>0.13995381400257725</v>
      </c>
      <c r="AZ330">
        <f t="shared" si="165"/>
        <v>522.8628303755255</v>
      </c>
      <c r="BB330">
        <f t="shared" si="154"/>
        <v>2.5670516563997126</v>
      </c>
    </row>
    <row r="331" spans="4:54" x14ac:dyDescent="0.55000000000000004">
      <c r="D331">
        <f t="shared" si="151"/>
        <v>4815</v>
      </c>
      <c r="E331">
        <f t="shared" ref="E331:E394" si="183">+D331/60</f>
        <v>80.25</v>
      </c>
      <c r="F331">
        <v>45600</v>
      </c>
      <c r="H331">
        <f t="shared" si="167"/>
        <v>11400</v>
      </c>
      <c r="J331">
        <f t="shared" si="168"/>
        <v>942.14876033057851</v>
      </c>
      <c r="K331">
        <f t="shared" si="169"/>
        <v>520.29577871912579</v>
      </c>
      <c r="L331">
        <f>VLOOKUP(V331, Sheet2!E$6:F$261,2,TRUE)</f>
        <v>512.12</v>
      </c>
      <c r="M331">
        <f>VLOOKUP(L331,Sheet3!A$52:B$77,2,TRUE)</f>
        <v>1</v>
      </c>
      <c r="N331">
        <f t="shared" si="170"/>
        <v>5.8957787191258149</v>
      </c>
      <c r="O331">
        <f t="shared" si="171"/>
        <v>5.4957787191258376</v>
      </c>
      <c r="P331">
        <v>0</v>
      </c>
      <c r="Q331">
        <f t="shared" si="181"/>
        <v>3.5</v>
      </c>
      <c r="R331">
        <f t="shared" si="172"/>
        <v>36827.068210297402</v>
      </c>
      <c r="S331">
        <f t="shared" ref="S331:S394" si="184">VLOOKUP(O331,$A$8:$B$28,2,TRUE)</f>
        <v>3.5</v>
      </c>
      <c r="T331">
        <f t="shared" si="173"/>
        <v>6313.0602935389907</v>
      </c>
      <c r="V331">
        <f t="shared" si="174"/>
        <v>43140.128503836393</v>
      </c>
      <c r="W331">
        <f t="shared" si="175"/>
        <v>2459.8714961636069</v>
      </c>
      <c r="X331">
        <f t="shared" si="176"/>
        <v>50.823791243049733</v>
      </c>
      <c r="Y331">
        <f>VLOOKUP(K331,Sheet2!$A$6:$B$262,2,TRUE)</f>
        <v>348.17142857142858</v>
      </c>
      <c r="Z331">
        <f t="shared" si="177"/>
        <v>0.14597346902238148</v>
      </c>
      <c r="AA331">
        <f t="shared" si="178"/>
        <v>520.44175218814814</v>
      </c>
      <c r="AD331">
        <f t="shared" si="156"/>
        <v>522.8628303755255</v>
      </c>
      <c r="AE331">
        <f>VLOOKUP(AU330,Sheet2!$E$6:$F$261,2,TRUE)</f>
        <v>511.64</v>
      </c>
      <c r="AF331">
        <f>VLOOKUP(AE331,Sheet3!K$52:L$77,2,TRUE)</f>
        <v>1</v>
      </c>
      <c r="AG331">
        <f t="shared" si="157"/>
        <v>6.4628303755255274</v>
      </c>
      <c r="AH331">
        <f t="shared" si="158"/>
        <v>0</v>
      </c>
      <c r="AI331">
        <f t="shared" si="166"/>
        <v>0</v>
      </c>
      <c r="AJ331">
        <f t="shared" si="182"/>
        <v>3.5</v>
      </c>
      <c r="AK331">
        <f t="shared" ref="AK331:AK394" si="185">+AJ331*$AD$3*POWER(AG331,1.5)*AF331</f>
        <v>42265.841464131758</v>
      </c>
      <c r="AM331">
        <f t="shared" si="159"/>
        <v>1.3628303755255047</v>
      </c>
      <c r="AN331">
        <f t="shared" si="160"/>
        <v>1</v>
      </c>
      <c r="AP331">
        <f t="shared" ref="AP331:AP394" si="186">+VLOOKUP(AM331,$A$8:$B$28,2,TRUE)</f>
        <v>1.9</v>
      </c>
      <c r="AQ331">
        <f>VLOOKUP(AE331,Sheet3!$K$52:$L$77,2,TRUE)</f>
        <v>1</v>
      </c>
      <c r="AR331">
        <f t="shared" si="180"/>
        <v>507.83846208811764</v>
      </c>
      <c r="AU331">
        <f t="shared" si="161"/>
        <v>42773.679926219877</v>
      </c>
      <c r="AV331">
        <f t="shared" si="162"/>
        <v>2826.3200737801235</v>
      </c>
      <c r="AW331">
        <f t="shared" si="163"/>
        <v>58.395042846696768</v>
      </c>
      <c r="AX331">
        <f>VLOOKUP(AD331,Sheet2!$A$6:$B$262,2,TRUE)</f>
        <v>383.82857142857142</v>
      </c>
      <c r="AY331">
        <f t="shared" si="164"/>
        <v>0.15213834298305695</v>
      </c>
      <c r="AZ331">
        <f t="shared" si="165"/>
        <v>523.01496871850861</v>
      </c>
      <c r="BB331">
        <f t="shared" si="154"/>
        <v>2.5732165303604688</v>
      </c>
    </row>
    <row r="332" spans="4:54" x14ac:dyDescent="0.55000000000000004">
      <c r="D332">
        <f t="shared" ref="D332:D395" si="187">+D331+15</f>
        <v>4830</v>
      </c>
      <c r="E332">
        <f t="shared" si="183"/>
        <v>80.5</v>
      </c>
      <c r="F332">
        <v>47500</v>
      </c>
      <c r="H332">
        <f t="shared" si="167"/>
        <v>11875</v>
      </c>
      <c r="J332">
        <f t="shared" si="168"/>
        <v>981.40495867768595</v>
      </c>
      <c r="K332">
        <f t="shared" si="169"/>
        <v>520.44175218814814</v>
      </c>
      <c r="L332">
        <f>VLOOKUP(V332, Sheet2!E$6:F$261,2,TRUE)</f>
        <v>512.36</v>
      </c>
      <c r="M332">
        <f>VLOOKUP(L332,Sheet3!A$52:B$77,2,TRUE)</f>
        <v>1</v>
      </c>
      <c r="N332">
        <f t="shared" si="170"/>
        <v>6.0417521881481662</v>
      </c>
      <c r="O332">
        <f t="shared" si="171"/>
        <v>5.6417521881481889</v>
      </c>
      <c r="P332">
        <v>0</v>
      </c>
      <c r="Q332">
        <f t="shared" si="181"/>
        <v>3.5</v>
      </c>
      <c r="R332">
        <f t="shared" si="172"/>
        <v>38203.200300533899</v>
      </c>
      <c r="S332">
        <f t="shared" si="184"/>
        <v>3.5</v>
      </c>
      <c r="T332">
        <f t="shared" si="173"/>
        <v>6566.2450898585994</v>
      </c>
      <c r="V332">
        <f t="shared" si="174"/>
        <v>44769.445390392502</v>
      </c>
      <c r="W332">
        <f t="shared" si="175"/>
        <v>2730.5546096074977</v>
      </c>
      <c r="X332">
        <f t="shared" si="176"/>
        <v>56.416417553873913</v>
      </c>
      <c r="Y332">
        <f>VLOOKUP(K332,Sheet2!$A$6:$B$262,2,TRUE)</f>
        <v>350.91428571428571</v>
      </c>
      <c r="Z332">
        <f t="shared" si="177"/>
        <v>0.16076979436456498</v>
      </c>
      <c r="AA332">
        <f t="shared" si="178"/>
        <v>520.60252198251271</v>
      </c>
      <c r="AD332">
        <f t="shared" si="156"/>
        <v>523.01496871850861</v>
      </c>
      <c r="AE332">
        <f>VLOOKUP(AU331,Sheet2!$E$6:$F$261,2,TRUE)</f>
        <v>511.88</v>
      </c>
      <c r="AF332">
        <f>VLOOKUP(AE332,Sheet3!K$52:L$77,2,TRUE)</f>
        <v>1</v>
      </c>
      <c r="AG332">
        <f t="shared" si="157"/>
        <v>6.614968718508635</v>
      </c>
      <c r="AH332">
        <f t="shared" si="158"/>
        <v>0</v>
      </c>
      <c r="AI332">
        <f t="shared" si="166"/>
        <v>0</v>
      </c>
      <c r="AJ332">
        <f t="shared" si="182"/>
        <v>3.5</v>
      </c>
      <c r="AK332">
        <f t="shared" si="185"/>
        <v>43767.02989256951</v>
      </c>
      <c r="AM332">
        <f t="shared" si="159"/>
        <v>1.5149687185086123</v>
      </c>
      <c r="AN332">
        <f t="shared" si="160"/>
        <v>1</v>
      </c>
      <c r="AP332">
        <f t="shared" si="186"/>
        <v>2.1</v>
      </c>
      <c r="AQ332">
        <f>VLOOKUP(AE332,Sheet3!$K$52:$L$77,2,TRUE)</f>
        <v>1</v>
      </c>
      <c r="AR332">
        <f t="shared" si="180"/>
        <v>657.86089978945017</v>
      </c>
      <c r="AU332">
        <f t="shared" si="161"/>
        <v>44424.890792358958</v>
      </c>
      <c r="AV332">
        <f t="shared" si="162"/>
        <v>3075.1092076410423</v>
      </c>
      <c r="AW332">
        <f t="shared" si="163"/>
        <v>63.535314207459557</v>
      </c>
      <c r="AX332">
        <f>VLOOKUP(AD332,Sheet2!$A$6:$B$262,2,TRUE)</f>
        <v>386.57142857142856</v>
      </c>
      <c r="AY332">
        <f t="shared" si="164"/>
        <v>0.16435594953888283</v>
      </c>
      <c r="AZ332">
        <f t="shared" si="165"/>
        <v>523.17932466804746</v>
      </c>
      <c r="BB332">
        <f t="shared" ref="BB332:BB395" si="188">+AZ332-AA332</f>
        <v>2.5768026855347443</v>
      </c>
    </row>
    <row r="333" spans="4:54" x14ac:dyDescent="0.55000000000000004">
      <c r="D333">
        <f t="shared" si="187"/>
        <v>4845</v>
      </c>
      <c r="E333">
        <f t="shared" si="183"/>
        <v>80.75</v>
      </c>
      <c r="F333">
        <v>49500</v>
      </c>
      <c r="H333">
        <f t="shared" si="167"/>
        <v>12375</v>
      </c>
      <c r="J333">
        <f t="shared" si="168"/>
        <v>1022.7272727272727</v>
      </c>
      <c r="K333">
        <f t="shared" si="169"/>
        <v>520.60252198251271</v>
      </c>
      <c r="L333">
        <f>VLOOKUP(V333, Sheet2!E$6:F$261,2,TRUE)</f>
        <v>512.83999999999992</v>
      </c>
      <c r="M333">
        <f>VLOOKUP(L333,Sheet3!A$52:B$77,2,TRUE)</f>
        <v>1</v>
      </c>
      <c r="N333">
        <f t="shared" si="170"/>
        <v>6.2025219825127351</v>
      </c>
      <c r="O333">
        <f t="shared" si="171"/>
        <v>5.8025219825127579</v>
      </c>
      <c r="P333">
        <v>0</v>
      </c>
      <c r="Q333">
        <f t="shared" si="181"/>
        <v>3.5</v>
      </c>
      <c r="R333">
        <f t="shared" si="172"/>
        <v>39738.168929287393</v>
      </c>
      <c r="S333">
        <f t="shared" si="184"/>
        <v>3.5</v>
      </c>
      <c r="T333">
        <f t="shared" si="173"/>
        <v>6848.9070414062298</v>
      </c>
      <c r="V333">
        <f t="shared" si="174"/>
        <v>46587.075970693622</v>
      </c>
      <c r="W333">
        <f t="shared" si="175"/>
        <v>2912.9240293063776</v>
      </c>
      <c r="X333">
        <f t="shared" si="176"/>
        <v>60.184380770792927</v>
      </c>
      <c r="Y333">
        <f>VLOOKUP(K333,Sheet2!$A$6:$B$262,2,TRUE)</f>
        <v>353.65714285714284</v>
      </c>
      <c r="Z333">
        <f t="shared" si="177"/>
        <v>0.1701771955871508</v>
      </c>
      <c r="AA333">
        <f t="shared" si="178"/>
        <v>520.77269917809986</v>
      </c>
      <c r="AD333">
        <f t="shared" ref="AD333:AD396" si="189">+AZ332</f>
        <v>523.17932466804746</v>
      </c>
      <c r="AE333">
        <f>VLOOKUP(AU332,Sheet2!$E$6:$F$261,2,TRUE)</f>
        <v>512.36</v>
      </c>
      <c r="AF333">
        <f>VLOOKUP(AE333,Sheet3!K$52:L$77,2,TRUE)</f>
        <v>1</v>
      </c>
      <c r="AG333">
        <f t="shared" ref="AG333:AG396" si="190">+AD333-$AF$3</f>
        <v>6.7793246680474795</v>
      </c>
      <c r="AH333">
        <f t="shared" ref="AH333:AH396" si="191">VLOOKUP(F333, $AM$3:$AN$5,2,TRUE)</f>
        <v>0</v>
      </c>
      <c r="AI333">
        <f t="shared" si="166"/>
        <v>0</v>
      </c>
      <c r="AJ333">
        <f t="shared" si="182"/>
        <v>3.5</v>
      </c>
      <c r="AK333">
        <f t="shared" si="185"/>
        <v>45408.278057252464</v>
      </c>
      <c r="AM333">
        <f t="shared" ref="AM333:AM396" si="192">+AD333-$AO$3</f>
        <v>1.6793246680474567</v>
      </c>
      <c r="AN333">
        <f t="shared" ref="AN333:AN396" si="193">+VLOOKUP(AM333,$AQ$3:$AR$5,2,TRUE)</f>
        <v>1</v>
      </c>
      <c r="AP333">
        <f t="shared" si="186"/>
        <v>2.1</v>
      </c>
      <c r="AQ333">
        <f>VLOOKUP(AE333,Sheet3!$K$52:$L$77,2,TRUE)</f>
        <v>1</v>
      </c>
      <c r="AR333">
        <f t="shared" ref="AR333:AR377" si="194">+AP333*$AH$3*POWER(AM333,1.5)*AQ333</f>
        <v>767.76900876670811</v>
      </c>
      <c r="AU333">
        <f t="shared" ref="AU333:AU396" si="195">+AI333+AK333+AR333</f>
        <v>46176.047066019171</v>
      </c>
      <c r="AV333">
        <f t="shared" ref="AV333:AV396" si="196">+F333-AU333</f>
        <v>3323.9529339808287</v>
      </c>
      <c r="AW333">
        <f t="shared" ref="AW333:AW396" si="197">+AV333*0.25*3600/43560</f>
        <v>68.676713512000589</v>
      </c>
      <c r="AX333">
        <f>VLOOKUP(AD333,Sheet2!$A$6:$B$262,2,TRUE)</f>
        <v>387.94285714285712</v>
      </c>
      <c r="AY333">
        <f t="shared" ref="AY333:AY396" si="198">+AW333/AX333</f>
        <v>0.17702791080571664</v>
      </c>
      <c r="AZ333">
        <f t="shared" ref="AZ333:AZ396" si="199">+AD333+AY333</f>
        <v>523.35635257885315</v>
      </c>
      <c r="BB333">
        <f t="shared" si="188"/>
        <v>2.5836534007532919</v>
      </c>
    </row>
    <row r="334" spans="4:54" x14ac:dyDescent="0.55000000000000004">
      <c r="D334">
        <f t="shared" si="187"/>
        <v>4860</v>
      </c>
      <c r="E334">
        <f t="shared" si="183"/>
        <v>81</v>
      </c>
      <c r="F334">
        <v>51400</v>
      </c>
      <c r="H334">
        <f t="shared" si="167"/>
        <v>12850</v>
      </c>
      <c r="J334">
        <f t="shared" si="168"/>
        <v>1061.9834710743801</v>
      </c>
      <c r="K334">
        <f t="shared" si="169"/>
        <v>520.77269917809986</v>
      </c>
      <c r="L334">
        <f>VLOOKUP(V334, Sheet2!E$6:F$261,2,TRUE)</f>
        <v>513.31999999999994</v>
      </c>
      <c r="M334">
        <f>VLOOKUP(L334,Sheet3!A$52:B$77,2,TRUE)</f>
        <v>1</v>
      </c>
      <c r="N334">
        <f t="shared" si="170"/>
        <v>6.3726991780998787</v>
      </c>
      <c r="O334">
        <f t="shared" si="171"/>
        <v>5.9726991780999015</v>
      </c>
      <c r="P334">
        <v>0</v>
      </c>
      <c r="Q334">
        <f t="shared" si="181"/>
        <v>3.5</v>
      </c>
      <c r="R334">
        <f t="shared" si="172"/>
        <v>41384.766646340402</v>
      </c>
      <c r="S334">
        <f t="shared" si="184"/>
        <v>3.5</v>
      </c>
      <c r="T334">
        <f t="shared" si="173"/>
        <v>7152.4040818542871</v>
      </c>
      <c r="V334">
        <f t="shared" si="174"/>
        <v>48537.170728194687</v>
      </c>
      <c r="W334">
        <f t="shared" si="175"/>
        <v>2862.8292718053126</v>
      </c>
      <c r="X334">
        <f t="shared" si="176"/>
        <v>59.149365119944477</v>
      </c>
      <c r="Y334">
        <f>VLOOKUP(K334,Sheet2!$A$6:$B$262,2,TRUE)</f>
        <v>355.02857142857141</v>
      </c>
      <c r="Z334">
        <f t="shared" si="177"/>
        <v>0.16660452110076104</v>
      </c>
      <c r="AA334">
        <f t="shared" si="178"/>
        <v>520.93930369920065</v>
      </c>
      <c r="AD334">
        <f t="shared" si="189"/>
        <v>523.35635257885315</v>
      </c>
      <c r="AE334">
        <f>VLOOKUP(AU333,Sheet2!$E$6:$F$261,2,TRUE)</f>
        <v>512.83999999999992</v>
      </c>
      <c r="AF334">
        <f>VLOOKUP(AE334,Sheet3!K$52:L$77,2,TRUE)</f>
        <v>1</v>
      </c>
      <c r="AG334">
        <f t="shared" si="190"/>
        <v>6.9563525788531706</v>
      </c>
      <c r="AH334">
        <f t="shared" si="191"/>
        <v>0</v>
      </c>
      <c r="AI334">
        <f t="shared" si="166"/>
        <v>0</v>
      </c>
      <c r="AJ334">
        <f t="shared" si="182"/>
        <v>3.5</v>
      </c>
      <c r="AK334">
        <f t="shared" si="185"/>
        <v>47198.452784027264</v>
      </c>
      <c r="AM334">
        <f t="shared" si="192"/>
        <v>1.8563525788531479</v>
      </c>
      <c r="AN334">
        <f t="shared" si="193"/>
        <v>1</v>
      </c>
      <c r="AP334">
        <f t="shared" si="186"/>
        <v>2.2000000000000002</v>
      </c>
      <c r="AQ334">
        <f>VLOOKUP(AE334,Sheet3!$K$52:$L$77,2,TRUE)</f>
        <v>1</v>
      </c>
      <c r="AR334">
        <f t="shared" si="194"/>
        <v>934.80851809383137</v>
      </c>
      <c r="AU334">
        <f t="shared" si="195"/>
        <v>48133.261302121093</v>
      </c>
      <c r="AV334">
        <f t="shared" si="196"/>
        <v>3266.7386978789073</v>
      </c>
      <c r="AW334">
        <f t="shared" si="197"/>
        <v>67.494601195845192</v>
      </c>
      <c r="AX334">
        <f>VLOOKUP(AD334,Sheet2!$A$6:$B$262,2,TRUE)</f>
        <v>390.68571428571431</v>
      </c>
      <c r="AY334">
        <f t="shared" si="198"/>
        <v>0.17275932732591645</v>
      </c>
      <c r="AZ334">
        <f t="shared" si="199"/>
        <v>523.52911190617908</v>
      </c>
      <c r="BB334">
        <f t="shared" si="188"/>
        <v>2.5898082069784323</v>
      </c>
    </row>
    <row r="335" spans="4:54" x14ac:dyDescent="0.55000000000000004">
      <c r="D335">
        <f t="shared" si="187"/>
        <v>4875</v>
      </c>
      <c r="E335">
        <f t="shared" si="183"/>
        <v>81.25</v>
      </c>
      <c r="F335">
        <v>53300</v>
      </c>
      <c r="H335">
        <f t="shared" si="167"/>
        <v>13325</v>
      </c>
      <c r="J335">
        <f t="shared" si="168"/>
        <v>1101.2396694214876</v>
      </c>
      <c r="K335">
        <f t="shared" si="169"/>
        <v>520.93930369920065</v>
      </c>
      <c r="L335">
        <f>VLOOKUP(V335, Sheet2!E$6:F$261,2,TRUE)</f>
        <v>513.79999999999995</v>
      </c>
      <c r="M335">
        <f>VLOOKUP(L335,Sheet3!A$52:B$77,2,TRUE)</f>
        <v>1</v>
      </c>
      <c r="N335">
        <f t="shared" si="170"/>
        <v>6.5393036992006728</v>
      </c>
      <c r="O335">
        <f t="shared" si="171"/>
        <v>6.1393036992006955</v>
      </c>
      <c r="P335">
        <v>0</v>
      </c>
      <c r="Q335">
        <f t="shared" si="181"/>
        <v>3.5</v>
      </c>
      <c r="R335">
        <f t="shared" si="172"/>
        <v>43018.240628528583</v>
      </c>
      <c r="S335">
        <f t="shared" si="184"/>
        <v>3.5</v>
      </c>
      <c r="T335">
        <f t="shared" si="173"/>
        <v>7453.7488685311573</v>
      </c>
      <c r="V335">
        <f t="shared" si="174"/>
        <v>50471.989497059738</v>
      </c>
      <c r="W335">
        <f t="shared" si="175"/>
        <v>2828.0105029402621</v>
      </c>
      <c r="X335">
        <f t="shared" si="176"/>
        <v>58.42996906901368</v>
      </c>
      <c r="Y335">
        <f>VLOOKUP(K335,Sheet2!$A$6:$B$262,2,TRUE)</f>
        <v>357.7714285714286</v>
      </c>
      <c r="Z335">
        <f t="shared" si="177"/>
        <v>0.16331647639478347</v>
      </c>
      <c r="AA335">
        <f t="shared" si="178"/>
        <v>521.10262017559546</v>
      </c>
      <c r="AD335">
        <f t="shared" si="189"/>
        <v>523.52911190617908</v>
      </c>
      <c r="AE335">
        <f>VLOOKUP(AU334,Sheet2!$E$6:$F$261,2,TRUE)</f>
        <v>513.31999999999994</v>
      </c>
      <c r="AF335">
        <f>VLOOKUP(AE335,Sheet3!K$52:L$77,2,TRUE)</f>
        <v>1</v>
      </c>
      <c r="AG335">
        <f t="shared" si="190"/>
        <v>7.1291119061791051</v>
      </c>
      <c r="AH335">
        <f t="shared" si="191"/>
        <v>0</v>
      </c>
      <c r="AI335">
        <f t="shared" si="166"/>
        <v>0</v>
      </c>
      <c r="AJ335">
        <f t="shared" si="182"/>
        <v>3.5</v>
      </c>
      <c r="AK335">
        <f t="shared" si="185"/>
        <v>48967.567573950328</v>
      </c>
      <c r="AM335">
        <f t="shared" si="192"/>
        <v>2.0291119061790823</v>
      </c>
      <c r="AN335">
        <f t="shared" si="193"/>
        <v>1</v>
      </c>
      <c r="AP335">
        <f t="shared" si="186"/>
        <v>2.2999999999999998</v>
      </c>
      <c r="AQ335">
        <f>VLOOKUP(AE335,Sheet3!$K$52:$L$77,2,TRUE)</f>
        <v>1</v>
      </c>
      <c r="AR335">
        <f t="shared" si="194"/>
        <v>1116.8532607506208</v>
      </c>
      <c r="AU335">
        <f t="shared" si="195"/>
        <v>50084.420834700948</v>
      </c>
      <c r="AV335">
        <f t="shared" si="196"/>
        <v>3215.579165299052</v>
      </c>
      <c r="AW335">
        <f t="shared" si="197"/>
        <v>66.437586059897768</v>
      </c>
      <c r="AX335">
        <f>VLOOKUP(AD335,Sheet2!$A$6:$B$262,2,TRUE)</f>
        <v>393.42857142857144</v>
      </c>
      <c r="AY335">
        <f t="shared" si="198"/>
        <v>0.16886822891041553</v>
      </c>
      <c r="AZ335">
        <f t="shared" si="199"/>
        <v>523.69798013508955</v>
      </c>
      <c r="BB335">
        <f t="shared" si="188"/>
        <v>2.5953599594940897</v>
      </c>
    </row>
    <row r="336" spans="4:54" x14ac:dyDescent="0.55000000000000004">
      <c r="D336">
        <f t="shared" si="187"/>
        <v>4890</v>
      </c>
      <c r="E336">
        <f t="shared" si="183"/>
        <v>81.5</v>
      </c>
      <c r="F336">
        <v>55600</v>
      </c>
      <c r="H336">
        <f t="shared" si="167"/>
        <v>13900</v>
      </c>
      <c r="J336">
        <f t="shared" si="168"/>
        <v>1148.7603305785124</v>
      </c>
      <c r="K336">
        <f t="shared" si="169"/>
        <v>521.10262017559546</v>
      </c>
      <c r="L336">
        <f>VLOOKUP(V336, Sheet2!E$6:F$261,2,TRUE)</f>
        <v>514.0896551724137</v>
      </c>
      <c r="M336">
        <f>VLOOKUP(L336,Sheet3!A$52:B$77,2,TRUE)</f>
        <v>1</v>
      </c>
      <c r="N336">
        <f t="shared" si="170"/>
        <v>6.7026201755954844</v>
      </c>
      <c r="O336">
        <f t="shared" si="171"/>
        <v>6.3026201755955071</v>
      </c>
      <c r="P336">
        <v>0</v>
      </c>
      <c r="Q336">
        <f t="shared" si="181"/>
        <v>3.5</v>
      </c>
      <c r="R336">
        <f t="shared" si="172"/>
        <v>44639.805908045695</v>
      </c>
      <c r="S336">
        <f t="shared" si="184"/>
        <v>3.5</v>
      </c>
      <c r="T336">
        <f t="shared" si="173"/>
        <v>7753.1428008759895</v>
      </c>
      <c r="V336">
        <f t="shared" si="174"/>
        <v>52392.948708921685</v>
      </c>
      <c r="W336">
        <f t="shared" si="175"/>
        <v>3207.0512910783145</v>
      </c>
      <c r="X336">
        <f t="shared" si="176"/>
        <v>66.261390311535422</v>
      </c>
      <c r="Y336">
        <f>VLOOKUP(K336,Sheet2!$A$6:$B$262,2,TRUE)</f>
        <v>360.51428571428573</v>
      </c>
      <c r="Z336">
        <f t="shared" si="177"/>
        <v>0.18379685060261053</v>
      </c>
      <c r="AA336">
        <f t="shared" si="178"/>
        <v>521.28641702619802</v>
      </c>
      <c r="AD336">
        <f t="shared" si="189"/>
        <v>523.69798013508955</v>
      </c>
      <c r="AE336">
        <f>VLOOKUP(AU335,Sheet2!$E$6:$F$261,2,TRUE)</f>
        <v>513.79999999999995</v>
      </c>
      <c r="AF336">
        <f>VLOOKUP(AE336,Sheet3!K$52:L$77,2,TRUE)</f>
        <v>1</v>
      </c>
      <c r="AG336">
        <f t="shared" si="190"/>
        <v>7.2979801350895741</v>
      </c>
      <c r="AH336">
        <f t="shared" si="191"/>
        <v>0</v>
      </c>
      <c r="AI336">
        <f t="shared" si="166"/>
        <v>0</v>
      </c>
      <c r="AJ336">
        <f t="shared" si="182"/>
        <v>3.5</v>
      </c>
      <c r="AK336">
        <f t="shared" si="185"/>
        <v>50717.682284044698</v>
      </c>
      <c r="AM336">
        <f t="shared" si="192"/>
        <v>2.1979801350895514</v>
      </c>
      <c r="AN336">
        <f t="shared" si="193"/>
        <v>1</v>
      </c>
      <c r="AP336">
        <f t="shared" si="186"/>
        <v>2.4</v>
      </c>
      <c r="AQ336">
        <f>VLOOKUP(AE336,Sheet3!$K$52:$L$77,2,TRUE)</f>
        <v>1</v>
      </c>
      <c r="AR336">
        <f t="shared" si="194"/>
        <v>1313.881410337181</v>
      </c>
      <c r="AU336">
        <f t="shared" si="195"/>
        <v>52031.563694381883</v>
      </c>
      <c r="AV336">
        <f t="shared" si="196"/>
        <v>3568.4363056181173</v>
      </c>
      <c r="AW336">
        <f t="shared" si="197"/>
        <v>73.728022843349535</v>
      </c>
      <c r="AX336">
        <f>VLOOKUP(AD336,Sheet2!$A$6:$B$262,2,TRUE)</f>
        <v>394.8</v>
      </c>
      <c r="AY336">
        <f t="shared" si="198"/>
        <v>0.18674777822530278</v>
      </c>
      <c r="AZ336">
        <f t="shared" si="199"/>
        <v>523.8847279133148</v>
      </c>
      <c r="BB336">
        <f t="shared" si="188"/>
        <v>2.5983108871167815</v>
      </c>
    </row>
    <row r="337" spans="4:54" x14ac:dyDescent="0.55000000000000004">
      <c r="D337">
        <f t="shared" si="187"/>
        <v>4905</v>
      </c>
      <c r="E337">
        <f t="shared" si="183"/>
        <v>81.75</v>
      </c>
      <c r="F337">
        <v>57800</v>
      </c>
      <c r="H337">
        <f t="shared" si="167"/>
        <v>14450</v>
      </c>
      <c r="J337">
        <f t="shared" si="168"/>
        <v>1194.2148760330579</v>
      </c>
      <c r="K337">
        <f t="shared" si="169"/>
        <v>521.28641702619802</v>
      </c>
      <c r="L337">
        <f>VLOOKUP(V337, Sheet2!E$6:F$261,2,TRUE)</f>
        <v>514.37931034482756</v>
      </c>
      <c r="M337">
        <f>VLOOKUP(L337,Sheet3!A$52:B$77,2,TRUE)</f>
        <v>1</v>
      </c>
      <c r="N337">
        <f t="shared" si="170"/>
        <v>6.8864170261980462</v>
      </c>
      <c r="O337">
        <f t="shared" si="171"/>
        <v>6.4864170261980689</v>
      </c>
      <c r="P337">
        <v>0</v>
      </c>
      <c r="Q337">
        <f t="shared" si="181"/>
        <v>3.5</v>
      </c>
      <c r="R337">
        <f t="shared" si="172"/>
        <v>46488.481653679191</v>
      </c>
      <c r="S337">
        <f t="shared" si="184"/>
        <v>3.5</v>
      </c>
      <c r="T337">
        <f t="shared" si="173"/>
        <v>8094.7488829250351</v>
      </c>
      <c r="V337">
        <f t="shared" si="174"/>
        <v>54583.230536604227</v>
      </c>
      <c r="W337">
        <f t="shared" si="175"/>
        <v>3216.7694633957726</v>
      </c>
      <c r="X337">
        <f t="shared" si="176"/>
        <v>66.462178995780434</v>
      </c>
      <c r="Y337">
        <f>VLOOKUP(K337,Sheet2!$A$6:$B$262,2,TRUE)</f>
        <v>361.8857142857143</v>
      </c>
      <c r="Z337">
        <f t="shared" si="177"/>
        <v>0.18365516065469092</v>
      </c>
      <c r="AA337">
        <f t="shared" si="178"/>
        <v>521.47007218685269</v>
      </c>
      <c r="AD337">
        <f t="shared" si="189"/>
        <v>523.8847279133148</v>
      </c>
      <c r="AE337">
        <f>VLOOKUP(AU336,Sheet2!$E$6:$F$261,2,TRUE)</f>
        <v>514.0896551724137</v>
      </c>
      <c r="AF337">
        <f>VLOOKUP(AE337,Sheet3!K$52:L$77,2,TRUE)</f>
        <v>1</v>
      </c>
      <c r="AG337">
        <f t="shared" si="190"/>
        <v>7.4847279133148277</v>
      </c>
      <c r="AH337">
        <f t="shared" si="191"/>
        <v>0</v>
      </c>
      <c r="AI337">
        <f t="shared" si="166"/>
        <v>0</v>
      </c>
      <c r="AJ337">
        <f t="shared" si="182"/>
        <v>3.5</v>
      </c>
      <c r="AK337">
        <f t="shared" si="185"/>
        <v>52676.803015109828</v>
      </c>
      <c r="AM337">
        <f t="shared" si="192"/>
        <v>2.3847279133148049</v>
      </c>
      <c r="AN337">
        <f t="shared" si="193"/>
        <v>1</v>
      </c>
      <c r="AP337">
        <f t="shared" si="186"/>
        <v>2.5</v>
      </c>
      <c r="AQ337">
        <f>VLOOKUP(AE337,Sheet3!$K$52:$L$77,2,TRUE)</f>
        <v>1</v>
      </c>
      <c r="AR337">
        <f t="shared" si="194"/>
        <v>1546.7051911678329</v>
      </c>
      <c r="AU337">
        <f t="shared" si="195"/>
        <v>54223.508206277664</v>
      </c>
      <c r="AV337">
        <f t="shared" si="196"/>
        <v>3576.4917937223363</v>
      </c>
      <c r="AW337">
        <f t="shared" si="197"/>
        <v>73.894458547982154</v>
      </c>
      <c r="AX337">
        <f>VLOOKUP(AD337,Sheet2!$A$6:$B$262,2,TRUE)</f>
        <v>397.54285714285714</v>
      </c>
      <c r="AY337">
        <f t="shared" si="198"/>
        <v>0.18587796817445562</v>
      </c>
      <c r="AZ337">
        <f t="shared" si="199"/>
        <v>524.07060588148931</v>
      </c>
      <c r="BB337">
        <f t="shared" si="188"/>
        <v>2.6005336946366242</v>
      </c>
    </row>
    <row r="338" spans="4:54" x14ac:dyDescent="0.55000000000000004">
      <c r="D338">
        <f t="shared" si="187"/>
        <v>4920</v>
      </c>
      <c r="E338">
        <f t="shared" si="183"/>
        <v>82</v>
      </c>
      <c r="F338">
        <v>59600</v>
      </c>
      <c r="H338">
        <f t="shared" si="167"/>
        <v>14900</v>
      </c>
      <c r="J338">
        <f t="shared" si="168"/>
        <v>1231.404958677686</v>
      </c>
      <c r="K338">
        <f t="shared" si="169"/>
        <v>521.47007218685269</v>
      </c>
      <c r="L338">
        <f>VLOOKUP(V338, Sheet2!E$6:F$261,2,TRUE)</f>
        <v>514.6689655172413</v>
      </c>
      <c r="M338">
        <f>VLOOKUP(L338,Sheet3!A$52:B$77,2,TRUE)</f>
        <v>1</v>
      </c>
      <c r="N338">
        <f t="shared" si="170"/>
        <v>7.0700721868527125</v>
      </c>
      <c r="O338">
        <f t="shared" si="171"/>
        <v>6.6700721868527353</v>
      </c>
      <c r="P338">
        <v>0</v>
      </c>
      <c r="Q338">
        <f t="shared" si="181"/>
        <v>3.5</v>
      </c>
      <c r="R338">
        <f t="shared" si="172"/>
        <v>48360.541548987101</v>
      </c>
      <c r="S338">
        <f t="shared" si="184"/>
        <v>3.5</v>
      </c>
      <c r="T338">
        <f t="shared" si="173"/>
        <v>8440.9607566102313</v>
      </c>
      <c r="V338">
        <f t="shared" si="174"/>
        <v>56801.502305597329</v>
      </c>
      <c r="W338">
        <f t="shared" si="175"/>
        <v>2798.4976944026712</v>
      </c>
      <c r="X338">
        <f t="shared" si="176"/>
        <v>57.820200297575852</v>
      </c>
      <c r="Y338">
        <f>VLOOKUP(K338,Sheet2!$A$6:$B$262,2,TRUE)</f>
        <v>364.62857142857143</v>
      </c>
      <c r="Z338">
        <f t="shared" si="177"/>
        <v>0.15857287340660983</v>
      </c>
      <c r="AA338">
        <f t="shared" si="178"/>
        <v>521.62864506025926</v>
      </c>
      <c r="AD338">
        <f t="shared" si="189"/>
        <v>524.07060588148931</v>
      </c>
      <c r="AE338">
        <f>VLOOKUP(AU337,Sheet2!$E$6:$F$261,2,TRUE)</f>
        <v>514.37931034482756</v>
      </c>
      <c r="AF338">
        <f>VLOOKUP(AE338,Sheet3!K$52:L$77,2,TRUE)</f>
        <v>1</v>
      </c>
      <c r="AG338">
        <f t="shared" si="190"/>
        <v>7.6706058814893368</v>
      </c>
      <c r="AH338">
        <f t="shared" si="191"/>
        <v>0</v>
      </c>
      <c r="AI338">
        <f t="shared" si="166"/>
        <v>0</v>
      </c>
      <c r="AJ338">
        <f t="shared" si="182"/>
        <v>3.5</v>
      </c>
      <c r="AK338">
        <f t="shared" si="185"/>
        <v>54651.223244936176</v>
      </c>
      <c r="AM338">
        <f t="shared" si="192"/>
        <v>2.570605881489314</v>
      </c>
      <c r="AN338">
        <f t="shared" si="193"/>
        <v>1</v>
      </c>
      <c r="AP338">
        <f t="shared" si="186"/>
        <v>2.7</v>
      </c>
      <c r="AQ338">
        <f>VLOOKUP(AE338,Sheet3!$K$52:$L$77,2,TRUE)</f>
        <v>1</v>
      </c>
      <c r="AR338">
        <f t="shared" si="194"/>
        <v>1869.5035371121423</v>
      </c>
      <c r="AU338">
        <f t="shared" si="195"/>
        <v>56520.726782048318</v>
      </c>
      <c r="AV338">
        <f t="shared" si="196"/>
        <v>3079.2732179516825</v>
      </c>
      <c r="AW338">
        <f t="shared" si="197"/>
        <v>63.621347478340546</v>
      </c>
      <c r="AX338">
        <f>VLOOKUP(AD338,Sheet2!$A$6:$B$262,2,TRUE)</f>
        <v>400.28571428571428</v>
      </c>
      <c r="AY338">
        <f t="shared" si="198"/>
        <v>0.15893984023853813</v>
      </c>
      <c r="AZ338">
        <f t="shared" si="199"/>
        <v>524.22954572172785</v>
      </c>
      <c r="BB338">
        <f t="shared" si="188"/>
        <v>2.6009006614685859</v>
      </c>
    </row>
    <row r="339" spans="4:54" x14ac:dyDescent="0.55000000000000004">
      <c r="D339">
        <f t="shared" si="187"/>
        <v>4935</v>
      </c>
      <c r="E339">
        <f t="shared" si="183"/>
        <v>82.25</v>
      </c>
      <c r="F339">
        <v>62400</v>
      </c>
      <c r="H339">
        <f t="shared" si="167"/>
        <v>15600</v>
      </c>
      <c r="J339">
        <f t="shared" si="168"/>
        <v>1289.2561983471073</v>
      </c>
      <c r="K339">
        <f t="shared" si="169"/>
        <v>521.62864506025926</v>
      </c>
      <c r="L339">
        <f>VLOOKUP(V339, Sheet2!E$6:F$261,2,TRUE)</f>
        <v>514.95862068965516</v>
      </c>
      <c r="M339">
        <f>VLOOKUP(L339,Sheet3!A$52:B$77,2,TRUE)</f>
        <v>1</v>
      </c>
      <c r="N339">
        <f t="shared" si="170"/>
        <v>7.2286450602592822</v>
      </c>
      <c r="O339">
        <f t="shared" si="171"/>
        <v>6.828645060259305</v>
      </c>
      <c r="P339">
        <v>0</v>
      </c>
      <c r="Q339">
        <f t="shared" si="181"/>
        <v>3.5</v>
      </c>
      <c r="R339">
        <f t="shared" si="172"/>
        <v>49996.630282558974</v>
      </c>
      <c r="S339">
        <f t="shared" si="184"/>
        <v>3.5</v>
      </c>
      <c r="T339">
        <f t="shared" si="173"/>
        <v>8743.7531704105895</v>
      </c>
      <c r="V339">
        <f t="shared" si="174"/>
        <v>58740.38345296956</v>
      </c>
      <c r="W339">
        <f t="shared" si="175"/>
        <v>3659.6165470304404</v>
      </c>
      <c r="X339">
        <f t="shared" si="176"/>
        <v>75.611912128728108</v>
      </c>
      <c r="Y339">
        <f>VLOOKUP(K339,Sheet2!$A$6:$B$262,2,TRUE)</f>
        <v>367.37142857142857</v>
      </c>
      <c r="Z339">
        <f t="shared" si="177"/>
        <v>0.20581870621445666</v>
      </c>
      <c r="AA339">
        <f t="shared" si="178"/>
        <v>521.83446376647373</v>
      </c>
      <c r="AD339">
        <f t="shared" si="189"/>
        <v>524.22954572172785</v>
      </c>
      <c r="AE339">
        <f>VLOOKUP(AU338,Sheet2!$E$6:$F$261,2,TRUE)</f>
        <v>514.6689655172413</v>
      </c>
      <c r="AF339">
        <f>VLOOKUP(AE339,Sheet3!K$52:L$77,2,TRUE)</f>
        <v>1</v>
      </c>
      <c r="AG339">
        <f t="shared" si="190"/>
        <v>7.8295457217278681</v>
      </c>
      <c r="AH339">
        <f t="shared" si="191"/>
        <v>0</v>
      </c>
      <c r="AI339">
        <f t="shared" si="166"/>
        <v>0</v>
      </c>
      <c r="AJ339">
        <f t="shared" si="182"/>
        <v>3.5</v>
      </c>
      <c r="AK339">
        <f t="shared" si="185"/>
        <v>56358.604413268062</v>
      </c>
      <c r="AM339">
        <f t="shared" si="192"/>
        <v>2.7295457217278454</v>
      </c>
      <c r="AN339">
        <f t="shared" si="193"/>
        <v>1</v>
      </c>
      <c r="AP339">
        <f t="shared" si="186"/>
        <v>2.8</v>
      </c>
      <c r="AQ339">
        <f>VLOOKUP(AE339,Sheet3!$K$52:$L$77,2,TRUE)</f>
        <v>1</v>
      </c>
      <c r="AR339">
        <f t="shared" si="194"/>
        <v>2121.3038159794096</v>
      </c>
      <c r="AU339">
        <f t="shared" si="195"/>
        <v>58479.90822924747</v>
      </c>
      <c r="AV339">
        <f t="shared" si="196"/>
        <v>3920.0917707525296</v>
      </c>
      <c r="AW339">
        <f t="shared" si="197"/>
        <v>80.993631627118376</v>
      </c>
      <c r="AX339">
        <f>VLOOKUP(AD339,Sheet2!$A$6:$B$262,2,TRUE)</f>
        <v>403.02857142857141</v>
      </c>
      <c r="AY339">
        <f t="shared" si="198"/>
        <v>0.20096250580952385</v>
      </c>
      <c r="AZ339">
        <f t="shared" si="199"/>
        <v>524.43050822753742</v>
      </c>
      <c r="BB339">
        <f t="shared" si="188"/>
        <v>2.5960444610636841</v>
      </c>
    </row>
    <row r="340" spans="4:54" x14ac:dyDescent="0.55000000000000004">
      <c r="D340">
        <f t="shared" si="187"/>
        <v>4950</v>
      </c>
      <c r="E340">
        <f t="shared" si="183"/>
        <v>82.5</v>
      </c>
      <c r="F340">
        <v>64300</v>
      </c>
      <c r="H340">
        <f t="shared" si="167"/>
        <v>16075</v>
      </c>
      <c r="J340">
        <f t="shared" si="168"/>
        <v>1328.5123966942149</v>
      </c>
      <c r="K340">
        <f t="shared" si="169"/>
        <v>521.83446376647373</v>
      </c>
      <c r="L340">
        <f>VLOOKUP(V340, Sheet2!E$6:F$261,2,TRUE)</f>
        <v>515.39310344827584</v>
      </c>
      <c r="M340">
        <f>VLOOKUP(L340,Sheet3!A$52:B$77,2,TRUE)</f>
        <v>1</v>
      </c>
      <c r="N340">
        <f t="shared" si="170"/>
        <v>7.4344637664737547</v>
      </c>
      <c r="O340">
        <f t="shared" si="171"/>
        <v>7.0344637664737775</v>
      </c>
      <c r="P340">
        <v>0</v>
      </c>
      <c r="Q340">
        <f t="shared" si="181"/>
        <v>3.5</v>
      </c>
      <c r="R340">
        <f t="shared" si="172"/>
        <v>52147.063461081896</v>
      </c>
      <c r="S340">
        <f t="shared" si="184"/>
        <v>3.5</v>
      </c>
      <c r="T340">
        <f t="shared" si="173"/>
        <v>9142.0285980317258</v>
      </c>
      <c r="V340">
        <f t="shared" si="174"/>
        <v>61289.092059113624</v>
      </c>
      <c r="W340">
        <f t="shared" si="175"/>
        <v>3010.9079408863763</v>
      </c>
      <c r="X340">
        <f t="shared" si="176"/>
        <v>62.208841753850749</v>
      </c>
      <c r="Y340">
        <f>VLOOKUP(K340,Sheet2!$A$6:$B$262,2,TRUE)</f>
        <v>370.1142857142857</v>
      </c>
      <c r="Z340">
        <f t="shared" si="177"/>
        <v>0.16808008811060493</v>
      </c>
      <c r="AA340">
        <f t="shared" si="178"/>
        <v>522.00254385458436</v>
      </c>
      <c r="AD340">
        <f t="shared" si="189"/>
        <v>524.43050822753742</v>
      </c>
      <c r="AE340">
        <f>VLOOKUP(AU339,Sheet2!$E$6:$F$261,2,TRUE)</f>
        <v>514.95862068965516</v>
      </c>
      <c r="AF340">
        <f>VLOOKUP(AE340,Sheet3!K$52:L$77,2,TRUE)</f>
        <v>1</v>
      </c>
      <c r="AG340">
        <f t="shared" si="190"/>
        <v>8.0305082275374389</v>
      </c>
      <c r="AH340">
        <f t="shared" si="191"/>
        <v>0</v>
      </c>
      <c r="AI340">
        <f t="shared" si="166"/>
        <v>0</v>
      </c>
      <c r="AJ340">
        <f t="shared" si="182"/>
        <v>3.5</v>
      </c>
      <c r="AK340">
        <f t="shared" si="185"/>
        <v>58542.320164546691</v>
      </c>
      <c r="AM340">
        <f t="shared" si="192"/>
        <v>2.9305082275374161</v>
      </c>
      <c r="AN340">
        <f t="shared" si="193"/>
        <v>1</v>
      </c>
      <c r="AP340">
        <f t="shared" si="186"/>
        <v>2.9</v>
      </c>
      <c r="AQ340">
        <f>VLOOKUP(AE340,Sheet3!$K$52:$L$77,2,TRUE)</f>
        <v>1</v>
      </c>
      <c r="AR340">
        <f t="shared" si="194"/>
        <v>2444.1153420006608</v>
      </c>
      <c r="AU340">
        <f t="shared" si="195"/>
        <v>60986.43550654735</v>
      </c>
      <c r="AV340">
        <f t="shared" si="196"/>
        <v>3313.5644934526499</v>
      </c>
      <c r="AW340">
        <f t="shared" si="197"/>
        <v>68.462076311005163</v>
      </c>
      <c r="AX340">
        <f>VLOOKUP(AD340,Sheet2!$A$6:$B$262,2,TRUE)</f>
        <v>405.7714285714286</v>
      </c>
      <c r="AY340">
        <f t="shared" si="198"/>
        <v>0.16872079079602736</v>
      </c>
      <c r="AZ340">
        <f t="shared" si="199"/>
        <v>524.5992290183334</v>
      </c>
      <c r="BB340">
        <f t="shared" si="188"/>
        <v>2.5966851637490436</v>
      </c>
    </row>
    <row r="341" spans="4:54" x14ac:dyDescent="0.55000000000000004">
      <c r="D341">
        <f t="shared" si="187"/>
        <v>4965</v>
      </c>
      <c r="E341">
        <f t="shared" si="183"/>
        <v>82.75</v>
      </c>
      <c r="F341">
        <v>67200</v>
      </c>
      <c r="H341">
        <f t="shared" si="167"/>
        <v>16800</v>
      </c>
      <c r="J341">
        <f t="shared" si="168"/>
        <v>1388.4297520661157</v>
      </c>
      <c r="K341">
        <f t="shared" si="169"/>
        <v>522.00254385458436</v>
      </c>
      <c r="L341">
        <f>VLOOKUP(V341, Sheet2!E$6:F$261,2,TRUE)</f>
        <v>515.68275862068958</v>
      </c>
      <c r="M341">
        <f>VLOOKUP(L341,Sheet3!A$52:B$77,2,TRUE)</f>
        <v>1</v>
      </c>
      <c r="N341">
        <f t="shared" si="170"/>
        <v>7.6025438545843826</v>
      </c>
      <c r="O341">
        <f t="shared" si="171"/>
        <v>7.2025438545844054</v>
      </c>
      <c r="P341">
        <v>0</v>
      </c>
      <c r="Q341">
        <f t="shared" si="181"/>
        <v>3.5</v>
      </c>
      <c r="R341">
        <f t="shared" si="172"/>
        <v>53925.450811852184</v>
      </c>
      <c r="S341">
        <f t="shared" si="184"/>
        <v>3.5</v>
      </c>
      <c r="T341">
        <f t="shared" si="173"/>
        <v>9471.6348530879095</v>
      </c>
      <c r="V341">
        <f t="shared" si="174"/>
        <v>63397.085664940096</v>
      </c>
      <c r="W341">
        <f t="shared" si="175"/>
        <v>3802.9143350599043</v>
      </c>
      <c r="X341">
        <f t="shared" si="176"/>
        <v>78.572610228510428</v>
      </c>
      <c r="Y341">
        <f>VLOOKUP(K341,Sheet2!$A$6:$B$262,2,TRUE)</f>
        <v>372.85714285714283</v>
      </c>
      <c r="Z341">
        <f t="shared" si="177"/>
        <v>0.21073113854389772</v>
      </c>
      <c r="AA341">
        <f t="shared" si="178"/>
        <v>522.21327499312827</v>
      </c>
      <c r="AD341">
        <f t="shared" si="189"/>
        <v>524.5992290183334</v>
      </c>
      <c r="AE341">
        <f>VLOOKUP(AU340,Sheet2!$E$6:$F$261,2,TRUE)</f>
        <v>515.24827586206891</v>
      </c>
      <c r="AF341">
        <f>VLOOKUP(AE341,Sheet3!K$52:L$77,2,TRUE)</f>
        <v>1</v>
      </c>
      <c r="AG341">
        <f t="shared" si="190"/>
        <v>8.1992290183334262</v>
      </c>
      <c r="AH341">
        <f t="shared" si="191"/>
        <v>0</v>
      </c>
      <c r="AI341">
        <f t="shared" si="166"/>
        <v>0</v>
      </c>
      <c r="AJ341">
        <f t="shared" si="182"/>
        <v>3.5</v>
      </c>
      <c r="AK341">
        <f t="shared" si="185"/>
        <v>60396.936307537166</v>
      </c>
      <c r="AM341">
        <f t="shared" si="192"/>
        <v>3.0992290183334035</v>
      </c>
      <c r="AN341">
        <f t="shared" si="193"/>
        <v>1</v>
      </c>
      <c r="AP341">
        <f t="shared" si="186"/>
        <v>3</v>
      </c>
      <c r="AQ341">
        <f>VLOOKUP(AE341,Sheet3!$K$52:$L$77,2,TRUE)</f>
        <v>1</v>
      </c>
      <c r="AR341">
        <f t="shared" si="194"/>
        <v>2749.8628955799923</v>
      </c>
      <c r="AU341">
        <f t="shared" si="195"/>
        <v>63146.79920311716</v>
      </c>
      <c r="AV341">
        <f t="shared" si="196"/>
        <v>4053.2007968828402</v>
      </c>
      <c r="AW341">
        <f t="shared" si="197"/>
        <v>83.743818117414051</v>
      </c>
      <c r="AX341">
        <f>VLOOKUP(AD341,Sheet2!$A$6:$B$262,2,TRUE)</f>
        <v>407.14285714285711</v>
      </c>
      <c r="AY341">
        <f t="shared" si="198"/>
        <v>0.20568657081470118</v>
      </c>
      <c r="AZ341">
        <f t="shared" si="199"/>
        <v>524.8049155891481</v>
      </c>
      <c r="BB341">
        <f t="shared" si="188"/>
        <v>2.591640596019829</v>
      </c>
    </row>
    <row r="342" spans="4:54" x14ac:dyDescent="0.55000000000000004">
      <c r="D342">
        <f t="shared" si="187"/>
        <v>4980</v>
      </c>
      <c r="E342">
        <f t="shared" si="183"/>
        <v>83</v>
      </c>
      <c r="F342">
        <v>69100</v>
      </c>
      <c r="H342">
        <f t="shared" si="167"/>
        <v>17275</v>
      </c>
      <c r="J342">
        <f t="shared" si="168"/>
        <v>1427.6859504132231</v>
      </c>
      <c r="K342">
        <f t="shared" si="169"/>
        <v>522.21327499312827</v>
      </c>
      <c r="L342">
        <f>VLOOKUP(V342, Sheet2!E$6:F$261,2,TRUE)</f>
        <v>516.11724137931037</v>
      </c>
      <c r="M342">
        <f>VLOOKUP(L342,Sheet3!A$52:B$77,2,TRUE)</f>
        <v>0.99</v>
      </c>
      <c r="N342">
        <f t="shared" si="170"/>
        <v>7.8132749931282888</v>
      </c>
      <c r="O342">
        <f t="shared" si="171"/>
        <v>7.4132749931283115</v>
      </c>
      <c r="P342">
        <v>0</v>
      </c>
      <c r="Q342">
        <f t="shared" si="181"/>
        <v>3.5</v>
      </c>
      <c r="R342">
        <f t="shared" si="172"/>
        <v>56183.015876409976</v>
      </c>
      <c r="S342">
        <f t="shared" si="184"/>
        <v>3.5</v>
      </c>
      <c r="T342">
        <f t="shared" si="173"/>
        <v>9890.3405488750504</v>
      </c>
      <c r="V342">
        <f t="shared" si="174"/>
        <v>66073.356425285019</v>
      </c>
      <c r="W342">
        <f t="shared" si="175"/>
        <v>3026.6435747149808</v>
      </c>
      <c r="X342">
        <f t="shared" si="176"/>
        <v>62.533958155268202</v>
      </c>
      <c r="Y342">
        <f>VLOOKUP(K342,Sheet2!$A$6:$B$262,2,TRUE)</f>
        <v>375.6</v>
      </c>
      <c r="Z342">
        <f t="shared" si="177"/>
        <v>0.16649083640912726</v>
      </c>
      <c r="AA342">
        <f t="shared" si="178"/>
        <v>522.3797658295374</v>
      </c>
      <c r="AD342">
        <f t="shared" si="189"/>
        <v>524.8049155891481</v>
      </c>
      <c r="AE342">
        <f>VLOOKUP(AU341,Sheet2!$E$6:$F$261,2,TRUE)</f>
        <v>515.68275862068958</v>
      </c>
      <c r="AF342">
        <f>VLOOKUP(AE342,Sheet3!K$52:L$77,2,TRUE)</f>
        <v>1</v>
      </c>
      <c r="AG342">
        <f t="shared" si="190"/>
        <v>8.4049155891481178</v>
      </c>
      <c r="AH342">
        <f t="shared" si="191"/>
        <v>0</v>
      </c>
      <c r="AI342">
        <f t="shared" si="166"/>
        <v>0</v>
      </c>
      <c r="AJ342">
        <f t="shared" si="182"/>
        <v>3.5</v>
      </c>
      <c r="AK342">
        <f t="shared" si="185"/>
        <v>62683.814636215233</v>
      </c>
      <c r="AM342">
        <f t="shared" si="192"/>
        <v>3.304915589148095</v>
      </c>
      <c r="AN342">
        <f t="shared" si="193"/>
        <v>1</v>
      </c>
      <c r="AP342">
        <f t="shared" si="186"/>
        <v>3.1</v>
      </c>
      <c r="AQ342">
        <f>VLOOKUP(AE342,Sheet3!$K$52:$L$77,2,TRUE)</f>
        <v>1</v>
      </c>
      <c r="AR342">
        <f t="shared" si="194"/>
        <v>3129.0430120581455</v>
      </c>
      <c r="AU342">
        <f t="shared" si="195"/>
        <v>65812.857648273377</v>
      </c>
      <c r="AV342">
        <f t="shared" si="196"/>
        <v>3287.142351726623</v>
      </c>
      <c r="AW342">
        <f t="shared" si="197"/>
        <v>67.916164291872377</v>
      </c>
      <c r="AX342">
        <f>VLOOKUP(AD342,Sheet2!$A$6:$B$262,2,TRUE)</f>
        <v>411.25714285714287</v>
      </c>
      <c r="AY342">
        <f t="shared" si="198"/>
        <v>0.16514281993994256</v>
      </c>
      <c r="AZ342">
        <f t="shared" si="199"/>
        <v>524.97005840908798</v>
      </c>
      <c r="BB342">
        <f t="shared" si="188"/>
        <v>2.590292579550578</v>
      </c>
    </row>
    <row r="343" spans="4:54" x14ac:dyDescent="0.55000000000000004">
      <c r="D343">
        <f t="shared" si="187"/>
        <v>4995</v>
      </c>
      <c r="E343">
        <f t="shared" si="183"/>
        <v>83.25</v>
      </c>
      <c r="F343">
        <v>70800</v>
      </c>
      <c r="H343">
        <f t="shared" si="167"/>
        <v>17700</v>
      </c>
      <c r="J343">
        <f t="shared" si="168"/>
        <v>1462.8099173553719</v>
      </c>
      <c r="K343">
        <f t="shared" si="169"/>
        <v>522.3797658295374</v>
      </c>
      <c r="L343">
        <f>VLOOKUP(V343, Sheet2!E$6:F$261,2,TRUE)</f>
        <v>516.26206896551719</v>
      </c>
      <c r="M343">
        <f>VLOOKUP(L343,Sheet3!A$52:B$77,2,TRUE)</f>
        <v>0.99</v>
      </c>
      <c r="N343">
        <f t="shared" si="170"/>
        <v>7.9797658295374276</v>
      </c>
      <c r="O343">
        <f t="shared" si="171"/>
        <v>7.5797658295374504</v>
      </c>
      <c r="P343">
        <v>0</v>
      </c>
      <c r="Q343">
        <f t="shared" si="181"/>
        <v>3.5</v>
      </c>
      <c r="R343">
        <f t="shared" si="172"/>
        <v>57408.446979206645</v>
      </c>
      <c r="S343">
        <f t="shared" si="184"/>
        <v>3.5</v>
      </c>
      <c r="T343">
        <f t="shared" si="173"/>
        <v>10123.13334727748</v>
      </c>
      <c r="V343">
        <f t="shared" si="174"/>
        <v>67531.580326484123</v>
      </c>
      <c r="W343">
        <f t="shared" si="175"/>
        <v>3268.4196735158766</v>
      </c>
      <c r="X343">
        <f t="shared" si="176"/>
        <v>67.529332097435457</v>
      </c>
      <c r="Y343">
        <f>VLOOKUP(K343,Sheet2!$A$6:$B$262,2,TRUE)</f>
        <v>376.97142857142859</v>
      </c>
      <c r="Z343">
        <f t="shared" si="177"/>
        <v>0.17913647289754744</v>
      </c>
      <c r="AA343">
        <f t="shared" si="178"/>
        <v>522.55890230243494</v>
      </c>
      <c r="AD343">
        <f t="shared" si="189"/>
        <v>524.97005840908798</v>
      </c>
      <c r="AE343">
        <f>VLOOKUP(AU342,Sheet2!$E$6:$F$261,2,TRUE)</f>
        <v>515.97241379310344</v>
      </c>
      <c r="AF343">
        <f>VLOOKUP(AE343,Sheet3!K$52:L$77,2,TRUE)</f>
        <v>1</v>
      </c>
      <c r="AG343">
        <f t="shared" si="190"/>
        <v>8.5700584090880056</v>
      </c>
      <c r="AH343">
        <f t="shared" si="191"/>
        <v>0</v>
      </c>
      <c r="AI343">
        <f t="shared" si="166"/>
        <v>0</v>
      </c>
      <c r="AJ343">
        <f t="shared" si="182"/>
        <v>3.5</v>
      </c>
      <c r="AK343">
        <f t="shared" si="185"/>
        <v>64540.31135953885</v>
      </c>
      <c r="AM343">
        <f t="shared" si="192"/>
        <v>3.4700584090879829</v>
      </c>
      <c r="AN343">
        <f t="shared" si="193"/>
        <v>1</v>
      </c>
      <c r="AP343">
        <f t="shared" si="186"/>
        <v>3.2</v>
      </c>
      <c r="AQ343">
        <f>VLOOKUP(AE343,Sheet3!$K$52:$L$77,2,TRUE)</f>
        <v>1</v>
      </c>
      <c r="AR343">
        <f t="shared" si="194"/>
        <v>3475.077044457023</v>
      </c>
      <c r="AU343">
        <f t="shared" si="195"/>
        <v>68015.388403995879</v>
      </c>
      <c r="AV343">
        <f t="shared" si="196"/>
        <v>2784.6115960041207</v>
      </c>
      <c r="AW343">
        <f t="shared" si="197"/>
        <v>57.533297438101663</v>
      </c>
      <c r="AX343">
        <f>VLOOKUP(AD343,Sheet2!$A$6:$B$262,2,TRUE)</f>
        <v>412.62857142857143</v>
      </c>
      <c r="AY343">
        <f t="shared" si="198"/>
        <v>0.13943120138024914</v>
      </c>
      <c r="AZ343">
        <f t="shared" si="199"/>
        <v>525.10948961046824</v>
      </c>
      <c r="BB343">
        <f t="shared" si="188"/>
        <v>2.5505873080333004</v>
      </c>
    </row>
    <row r="344" spans="4:54" x14ac:dyDescent="0.55000000000000004">
      <c r="D344">
        <f t="shared" si="187"/>
        <v>5010</v>
      </c>
      <c r="E344">
        <f t="shared" si="183"/>
        <v>83.5</v>
      </c>
      <c r="F344">
        <v>73400</v>
      </c>
      <c r="H344">
        <f t="shared" si="167"/>
        <v>18350</v>
      </c>
      <c r="J344">
        <f t="shared" si="168"/>
        <v>1516.5289256198348</v>
      </c>
      <c r="K344">
        <f t="shared" si="169"/>
        <v>522.55890230243494</v>
      </c>
      <c r="L344">
        <f>VLOOKUP(V344, Sheet2!E$6:F$261,2,TRUE)</f>
        <v>516.55172413793105</v>
      </c>
      <c r="M344">
        <f>VLOOKUP(L344,Sheet3!A$52:B$77,2,TRUE)</f>
        <v>0.99</v>
      </c>
      <c r="N344">
        <f t="shared" si="170"/>
        <v>8.1589023024349672</v>
      </c>
      <c r="O344">
        <f t="shared" si="171"/>
        <v>7.7589023024349899</v>
      </c>
      <c r="P344">
        <v>0</v>
      </c>
      <c r="Q344">
        <f t="shared" si="181"/>
        <v>3.5</v>
      </c>
      <c r="R344">
        <f t="shared" si="172"/>
        <v>59352.385269056176</v>
      </c>
      <c r="S344">
        <f t="shared" si="184"/>
        <v>3.5</v>
      </c>
      <c r="T344">
        <f t="shared" si="173"/>
        <v>10484.113157401771</v>
      </c>
      <c r="V344">
        <f t="shared" si="174"/>
        <v>69836.498426457954</v>
      </c>
      <c r="W344">
        <f t="shared" si="175"/>
        <v>3563.5015735420457</v>
      </c>
      <c r="X344">
        <f t="shared" si="176"/>
        <v>73.626065569050525</v>
      </c>
      <c r="Y344">
        <f>VLOOKUP(K344,Sheet2!$A$6:$B$262,2,TRUE)</f>
        <v>379.71428571428572</v>
      </c>
      <c r="Z344">
        <f t="shared" si="177"/>
        <v>0.19389859254452735</v>
      </c>
      <c r="AA344">
        <f t="shared" si="178"/>
        <v>522.75280089497949</v>
      </c>
      <c r="AD344">
        <f t="shared" si="189"/>
        <v>525.10948961046824</v>
      </c>
      <c r="AE344">
        <f>VLOOKUP(AU343,Sheet2!$E$6:$F$261,2,TRUE)</f>
        <v>516.40689655172412</v>
      </c>
      <c r="AF344">
        <f>VLOOKUP(AE344,Sheet3!K$52:L$77,2,TRUE)</f>
        <v>1</v>
      </c>
      <c r="AG344">
        <f t="shared" si="190"/>
        <v>8.7094896104682675</v>
      </c>
      <c r="AH344">
        <f t="shared" si="191"/>
        <v>0</v>
      </c>
      <c r="AI344">
        <f t="shared" si="166"/>
        <v>0</v>
      </c>
      <c r="AJ344">
        <f t="shared" si="182"/>
        <v>3.5</v>
      </c>
      <c r="AK344">
        <f t="shared" si="185"/>
        <v>66121.765581668675</v>
      </c>
      <c r="AM344">
        <f t="shared" si="192"/>
        <v>3.6094896104682448</v>
      </c>
      <c r="AN344">
        <f t="shared" si="193"/>
        <v>1</v>
      </c>
      <c r="AP344">
        <f t="shared" si="186"/>
        <v>3.3</v>
      </c>
      <c r="AQ344">
        <f>VLOOKUP(AE344,Sheet3!$K$52:$L$77,2,TRUE)</f>
        <v>1</v>
      </c>
      <c r="AR344">
        <f t="shared" si="194"/>
        <v>3801.8231926288249</v>
      </c>
      <c r="AU344">
        <f t="shared" si="195"/>
        <v>69923.588774297503</v>
      </c>
      <c r="AV344">
        <f t="shared" si="196"/>
        <v>3476.4112257024972</v>
      </c>
      <c r="AW344">
        <f t="shared" si="197"/>
        <v>71.826678216993741</v>
      </c>
      <c r="AX344">
        <f>VLOOKUP(AD344,Sheet2!$A$6:$B$262,2,TRUE)</f>
        <v>414.67333333333335</v>
      </c>
      <c r="AY344">
        <f t="shared" si="198"/>
        <v>0.17321267716835839</v>
      </c>
      <c r="AZ344">
        <f t="shared" si="199"/>
        <v>525.28270228763665</v>
      </c>
      <c r="BB344">
        <f t="shared" si="188"/>
        <v>2.5299013926571661</v>
      </c>
    </row>
    <row r="345" spans="4:54" x14ac:dyDescent="0.55000000000000004">
      <c r="D345">
        <f t="shared" si="187"/>
        <v>5025</v>
      </c>
      <c r="E345">
        <f t="shared" si="183"/>
        <v>83.75</v>
      </c>
      <c r="F345">
        <v>75500</v>
      </c>
      <c r="H345">
        <f t="shared" si="167"/>
        <v>18875</v>
      </c>
      <c r="J345">
        <f t="shared" si="168"/>
        <v>1559.9173553719008</v>
      </c>
      <c r="K345">
        <f t="shared" si="169"/>
        <v>522.75280089497949</v>
      </c>
      <c r="L345">
        <f>VLOOKUP(V345, Sheet2!E$6:F$261,2,TRUE)</f>
        <v>516.98620689655172</v>
      </c>
      <c r="M345">
        <f>VLOOKUP(L345,Sheet3!A$52:B$77,2,TRUE)</f>
        <v>0.99</v>
      </c>
      <c r="N345">
        <f t="shared" si="170"/>
        <v>8.3528008949795094</v>
      </c>
      <c r="O345">
        <f t="shared" si="171"/>
        <v>7.9528008949795321</v>
      </c>
      <c r="P345">
        <v>0</v>
      </c>
      <c r="Q345">
        <f t="shared" si="181"/>
        <v>3.5</v>
      </c>
      <c r="R345">
        <f t="shared" si="172"/>
        <v>61480.695521866954</v>
      </c>
      <c r="S345">
        <f t="shared" si="184"/>
        <v>3.5</v>
      </c>
      <c r="T345">
        <f t="shared" si="173"/>
        <v>10879.562692841268</v>
      </c>
      <c r="V345">
        <f t="shared" si="174"/>
        <v>72360.258214708214</v>
      </c>
      <c r="W345">
        <f t="shared" si="175"/>
        <v>3139.7417852917861</v>
      </c>
      <c r="X345">
        <f t="shared" si="176"/>
        <v>64.870698043218724</v>
      </c>
      <c r="Y345">
        <f>VLOOKUP(K345,Sheet2!$A$6:$B$262,2,TRUE)</f>
        <v>382.45714285714286</v>
      </c>
      <c r="Z345">
        <f t="shared" si="177"/>
        <v>0.16961560074052409</v>
      </c>
      <c r="AA345">
        <f t="shared" si="178"/>
        <v>522.92241649571997</v>
      </c>
      <c r="AD345">
        <f t="shared" si="189"/>
        <v>525.28270228763665</v>
      </c>
      <c r="AE345">
        <f>VLOOKUP(AU344,Sheet2!$E$6:$F$261,2,TRUE)</f>
        <v>516.55172413793105</v>
      </c>
      <c r="AF345">
        <f>VLOOKUP(AE345,Sheet3!K$52:L$77,2,TRUE)</f>
        <v>1</v>
      </c>
      <c r="AG345">
        <f t="shared" si="190"/>
        <v>8.8827022876366755</v>
      </c>
      <c r="AH345">
        <f t="shared" si="191"/>
        <v>0</v>
      </c>
      <c r="AI345">
        <f t="shared" si="166"/>
        <v>0</v>
      </c>
      <c r="AJ345">
        <f t="shared" si="182"/>
        <v>3.5</v>
      </c>
      <c r="AK345">
        <f t="shared" si="185"/>
        <v>68104.066314022013</v>
      </c>
      <c r="AM345">
        <f t="shared" si="192"/>
        <v>3.7827022876366527</v>
      </c>
      <c r="AN345">
        <f t="shared" si="193"/>
        <v>1</v>
      </c>
      <c r="AP345">
        <f t="shared" si="186"/>
        <v>3.3</v>
      </c>
      <c r="AQ345">
        <f>VLOOKUP(AE345,Sheet3!$K$52:$L$77,2,TRUE)</f>
        <v>1</v>
      </c>
      <c r="AR345">
        <f t="shared" si="194"/>
        <v>4078.7441578473317</v>
      </c>
      <c r="AU345">
        <f t="shared" si="195"/>
        <v>72182.81047186935</v>
      </c>
      <c r="AV345">
        <f t="shared" si="196"/>
        <v>3317.1895281306497</v>
      </c>
      <c r="AW345">
        <f t="shared" si="197"/>
        <v>68.536973721707639</v>
      </c>
      <c r="AX345">
        <f>VLOOKUP(AD345,Sheet2!$A$6:$B$262,2,TRUE)</f>
        <v>415.34666666666669</v>
      </c>
      <c r="AY345">
        <f t="shared" si="198"/>
        <v>0.16501149334300896</v>
      </c>
      <c r="AZ345">
        <f t="shared" si="199"/>
        <v>525.44771378097971</v>
      </c>
      <c r="BB345">
        <f t="shared" si="188"/>
        <v>2.5252972852597395</v>
      </c>
    </row>
    <row r="346" spans="4:54" x14ac:dyDescent="0.55000000000000004">
      <c r="D346">
        <f t="shared" si="187"/>
        <v>5040</v>
      </c>
      <c r="E346">
        <f t="shared" si="183"/>
        <v>84</v>
      </c>
      <c r="F346">
        <v>77400</v>
      </c>
      <c r="H346">
        <f t="shared" si="167"/>
        <v>19350</v>
      </c>
      <c r="J346">
        <f t="shared" si="168"/>
        <v>1599.1735537190082</v>
      </c>
      <c r="K346">
        <f t="shared" si="169"/>
        <v>522.92241649571997</v>
      </c>
      <c r="L346">
        <f>VLOOKUP(V346, Sheet2!E$6:F$261,2,TRUE)</f>
        <v>517.27586206896547</v>
      </c>
      <c r="M346">
        <f>VLOOKUP(L346,Sheet3!A$52:B$77,2,TRUE)</f>
        <v>0.98</v>
      </c>
      <c r="N346">
        <f t="shared" si="170"/>
        <v>8.5224164957199946</v>
      </c>
      <c r="O346">
        <f t="shared" si="171"/>
        <v>8.1224164957200173</v>
      </c>
      <c r="P346">
        <v>0</v>
      </c>
      <c r="Q346">
        <f t="shared" si="181"/>
        <v>3.5</v>
      </c>
      <c r="R346">
        <f t="shared" si="172"/>
        <v>63362.850991316947</v>
      </c>
      <c r="S346">
        <f t="shared" si="184"/>
        <v>3.5</v>
      </c>
      <c r="T346">
        <f t="shared" si="173"/>
        <v>11229.46736656049</v>
      </c>
      <c r="V346">
        <f t="shared" si="174"/>
        <v>74592.318357877433</v>
      </c>
      <c r="W346">
        <f t="shared" si="175"/>
        <v>2807.6816421225667</v>
      </c>
      <c r="X346">
        <f t="shared" si="176"/>
        <v>58.009951283524103</v>
      </c>
      <c r="Y346">
        <f>VLOOKUP(K346,Sheet2!$A$6:$B$262,2,TRUE)</f>
        <v>385.2</v>
      </c>
      <c r="Z346">
        <f t="shared" si="177"/>
        <v>0.1505969659489203</v>
      </c>
      <c r="AA346">
        <f t="shared" si="178"/>
        <v>523.07301346166889</v>
      </c>
      <c r="AD346">
        <f t="shared" si="189"/>
        <v>525.44771378097971</v>
      </c>
      <c r="AE346">
        <f>VLOOKUP(AU345,Sheet2!$E$6:$F$261,2,TRUE)</f>
        <v>516.98620689655172</v>
      </c>
      <c r="AF346">
        <f>VLOOKUP(AE346,Sheet3!K$52:L$77,2,TRUE)</f>
        <v>1</v>
      </c>
      <c r="AG346">
        <f t="shared" si="190"/>
        <v>9.0477137809797341</v>
      </c>
      <c r="AH346">
        <f t="shared" si="191"/>
        <v>0</v>
      </c>
      <c r="AI346">
        <f t="shared" si="166"/>
        <v>0</v>
      </c>
      <c r="AJ346">
        <f t="shared" si="182"/>
        <v>3.5</v>
      </c>
      <c r="AK346">
        <f t="shared" si="185"/>
        <v>70010.578082261578</v>
      </c>
      <c r="AM346">
        <f t="shared" si="192"/>
        <v>3.9477137809797114</v>
      </c>
      <c r="AN346">
        <f t="shared" si="193"/>
        <v>1</v>
      </c>
      <c r="AP346">
        <f t="shared" si="186"/>
        <v>3.4</v>
      </c>
      <c r="AQ346">
        <f>VLOOKUP(AE346,Sheet3!$K$52:$L$77,2,TRUE)</f>
        <v>1</v>
      </c>
      <c r="AR346">
        <f t="shared" si="194"/>
        <v>4480.2957713113301</v>
      </c>
      <c r="AU346">
        <f t="shared" si="195"/>
        <v>74490.873853572906</v>
      </c>
      <c r="AV346">
        <f t="shared" si="196"/>
        <v>2909.1261464270938</v>
      </c>
      <c r="AW346">
        <f t="shared" si="197"/>
        <v>60.105912116262267</v>
      </c>
      <c r="AX346">
        <f>VLOOKUP(AD346,Sheet2!$A$6:$B$262,2,TRUE)</f>
        <v>416.69333333333333</v>
      </c>
      <c r="AY346">
        <f t="shared" si="198"/>
        <v>0.14424495740175572</v>
      </c>
      <c r="AZ346">
        <f t="shared" si="199"/>
        <v>525.59195873838144</v>
      </c>
      <c r="BB346">
        <f t="shared" si="188"/>
        <v>2.5189452767125431</v>
      </c>
    </row>
    <row r="347" spans="4:54" x14ac:dyDescent="0.55000000000000004">
      <c r="D347">
        <f t="shared" si="187"/>
        <v>5055</v>
      </c>
      <c r="E347">
        <f t="shared" si="183"/>
        <v>84.25</v>
      </c>
      <c r="F347">
        <v>79500</v>
      </c>
      <c r="H347">
        <f t="shared" si="167"/>
        <v>19875</v>
      </c>
      <c r="J347">
        <f t="shared" si="168"/>
        <v>1642.5619834710744</v>
      </c>
      <c r="K347">
        <f t="shared" si="169"/>
        <v>523.07301346166889</v>
      </c>
      <c r="L347">
        <f>VLOOKUP(V347, Sheet2!E$6:F$261,2,TRUE)</f>
        <v>517.4206896551724</v>
      </c>
      <c r="M347">
        <f>VLOOKUP(L347,Sheet3!A$52:B$77,2,TRUE)</f>
        <v>0.98</v>
      </c>
      <c r="N347">
        <f t="shared" si="170"/>
        <v>8.6730134616689156</v>
      </c>
      <c r="O347">
        <f t="shared" si="171"/>
        <v>8.2730134616689384</v>
      </c>
      <c r="P347">
        <v>0</v>
      </c>
      <c r="Q347">
        <f t="shared" si="181"/>
        <v>3.5</v>
      </c>
      <c r="R347">
        <f t="shared" si="172"/>
        <v>64392.678397224416</v>
      </c>
      <c r="S347">
        <f t="shared" si="184"/>
        <v>3.5</v>
      </c>
      <c r="T347">
        <f t="shared" si="173"/>
        <v>11426.619141261734</v>
      </c>
      <c r="V347">
        <f t="shared" si="174"/>
        <v>75819.297538486149</v>
      </c>
      <c r="W347">
        <f t="shared" si="175"/>
        <v>3680.7024615138507</v>
      </c>
      <c r="X347">
        <f t="shared" si="176"/>
        <v>76.047571518881213</v>
      </c>
      <c r="Y347">
        <f>VLOOKUP(K347,Sheet2!$A$6:$B$262,2,TRUE)</f>
        <v>386.57142857142856</v>
      </c>
      <c r="Z347">
        <f t="shared" si="177"/>
        <v>0.19672320792023965</v>
      </c>
      <c r="AA347">
        <f t="shared" si="178"/>
        <v>523.26973666958918</v>
      </c>
      <c r="AD347">
        <f t="shared" si="189"/>
        <v>525.59195873838144</v>
      </c>
      <c r="AE347">
        <f>VLOOKUP(AU346,Sheet2!$E$6:$F$261,2,TRUE)</f>
        <v>517.27586206896547</v>
      </c>
      <c r="AF347">
        <f>VLOOKUP(AE347,Sheet3!K$52:L$77,2,TRUE)</f>
        <v>1</v>
      </c>
      <c r="AG347">
        <f t="shared" si="190"/>
        <v>9.1919587383814587</v>
      </c>
      <c r="AH347">
        <f t="shared" si="191"/>
        <v>0</v>
      </c>
      <c r="AI347">
        <f t="shared" ref="AI347:AI410" si="200">4500*AH347</f>
        <v>0</v>
      </c>
      <c r="AJ347">
        <f t="shared" si="182"/>
        <v>3.5</v>
      </c>
      <c r="AK347">
        <f t="shared" si="185"/>
        <v>71691.469543422922</v>
      </c>
      <c r="AM347">
        <f t="shared" si="192"/>
        <v>4.091958738381436</v>
      </c>
      <c r="AN347">
        <f t="shared" si="193"/>
        <v>1</v>
      </c>
      <c r="AP347">
        <f t="shared" si="186"/>
        <v>3.5</v>
      </c>
      <c r="AQ347">
        <f>VLOOKUP(AE347,Sheet3!$K$52:$L$77,2,TRUE)</f>
        <v>1</v>
      </c>
      <c r="AR347">
        <f t="shared" si="194"/>
        <v>4867.143991819974</v>
      </c>
      <c r="AU347">
        <f t="shared" si="195"/>
        <v>76558.613535242897</v>
      </c>
      <c r="AV347">
        <f t="shared" si="196"/>
        <v>2941.3864647571027</v>
      </c>
      <c r="AW347">
        <f t="shared" si="197"/>
        <v>60.772447618948405</v>
      </c>
      <c r="AX347">
        <f>VLOOKUP(AD347,Sheet2!$A$6:$B$262,2,TRUE)</f>
        <v>417.36666666666667</v>
      </c>
      <c r="AY347">
        <f t="shared" si="198"/>
        <v>0.14560925074422587</v>
      </c>
      <c r="AZ347">
        <f t="shared" si="199"/>
        <v>525.73756798912564</v>
      </c>
      <c r="BB347">
        <f t="shared" si="188"/>
        <v>2.4678313195364581</v>
      </c>
    </row>
    <row r="348" spans="4:54" x14ac:dyDescent="0.55000000000000004">
      <c r="D348">
        <f t="shared" si="187"/>
        <v>5070</v>
      </c>
      <c r="E348">
        <f t="shared" si="183"/>
        <v>84.5</v>
      </c>
      <c r="F348">
        <v>81400</v>
      </c>
      <c r="H348">
        <f t="shared" si="167"/>
        <v>20350</v>
      </c>
      <c r="J348">
        <f t="shared" si="168"/>
        <v>1681.8181818181818</v>
      </c>
      <c r="K348">
        <f t="shared" si="169"/>
        <v>523.26973666958918</v>
      </c>
      <c r="L348">
        <f>VLOOKUP(V348, Sheet2!E$6:F$261,2,TRUE)</f>
        <v>517.85517241379307</v>
      </c>
      <c r="M348">
        <f>VLOOKUP(L348,Sheet3!A$52:B$77,2,TRUE)</f>
        <v>0.98</v>
      </c>
      <c r="N348">
        <f t="shared" si="170"/>
        <v>8.8697366695892015</v>
      </c>
      <c r="O348">
        <f t="shared" si="171"/>
        <v>8.4697366695892242</v>
      </c>
      <c r="P348">
        <v>0</v>
      </c>
      <c r="Q348">
        <f t="shared" si="181"/>
        <v>3.5</v>
      </c>
      <c r="R348">
        <f t="shared" si="172"/>
        <v>66595.90862439631</v>
      </c>
      <c r="S348">
        <f t="shared" si="184"/>
        <v>3.5</v>
      </c>
      <c r="T348">
        <f t="shared" si="173"/>
        <v>11836.601258891595</v>
      </c>
      <c r="V348">
        <f t="shared" si="174"/>
        <v>78432.509883287901</v>
      </c>
      <c r="W348">
        <f t="shared" si="175"/>
        <v>2967.4901167120988</v>
      </c>
      <c r="X348">
        <f t="shared" si="176"/>
        <v>61.311779270911131</v>
      </c>
      <c r="Y348">
        <f>VLOOKUP(K348,Sheet2!$A$6:$B$262,2,TRUE)</f>
        <v>389.31428571428569</v>
      </c>
      <c r="Z348">
        <f t="shared" si="177"/>
        <v>0.15748658993702405</v>
      </c>
      <c r="AA348">
        <f t="shared" si="178"/>
        <v>523.42722325952616</v>
      </c>
      <c r="AD348">
        <f t="shared" si="189"/>
        <v>525.73756798912564</v>
      </c>
      <c r="AE348">
        <f>VLOOKUP(AU347,Sheet2!$E$6:$F$261,2,TRUE)</f>
        <v>517.56551724137933</v>
      </c>
      <c r="AF348">
        <f>VLOOKUP(AE348,Sheet3!K$52:L$77,2,TRUE)</f>
        <v>1</v>
      </c>
      <c r="AG348">
        <f t="shared" si="190"/>
        <v>9.3375679891256596</v>
      </c>
      <c r="AH348">
        <f t="shared" si="191"/>
        <v>0</v>
      </c>
      <c r="AI348">
        <f t="shared" si="200"/>
        <v>0</v>
      </c>
      <c r="AJ348">
        <f t="shared" si="182"/>
        <v>3.5</v>
      </c>
      <c r="AK348">
        <f t="shared" si="185"/>
        <v>73401.688270952407</v>
      </c>
      <c r="AM348">
        <f t="shared" si="192"/>
        <v>4.2375679891256368</v>
      </c>
      <c r="AN348">
        <f t="shared" si="193"/>
        <v>1</v>
      </c>
      <c r="AP348">
        <f t="shared" si="186"/>
        <v>3.5</v>
      </c>
      <c r="AQ348">
        <f>VLOOKUP(AE348,Sheet3!$K$52:$L$77,2,TRUE)</f>
        <v>1</v>
      </c>
      <c r="AR348">
        <f t="shared" si="194"/>
        <v>5129.2320223499246</v>
      </c>
      <c r="AU348">
        <f t="shared" si="195"/>
        <v>78530.920293302333</v>
      </c>
      <c r="AV348">
        <f t="shared" si="196"/>
        <v>2869.0797066976666</v>
      </c>
      <c r="AW348">
        <f t="shared" si="197"/>
        <v>59.278506336728654</v>
      </c>
      <c r="AX348">
        <f>VLOOKUP(AD348,Sheet2!$A$6:$B$262,2,TRUE)</f>
        <v>418.71333333333331</v>
      </c>
      <c r="AY348">
        <f t="shared" si="198"/>
        <v>0.14157300858995492</v>
      </c>
      <c r="AZ348">
        <f t="shared" si="199"/>
        <v>525.87914099771558</v>
      </c>
      <c r="BB348">
        <f t="shared" si="188"/>
        <v>2.4519177381894224</v>
      </c>
    </row>
    <row r="349" spans="4:54" x14ac:dyDescent="0.55000000000000004">
      <c r="D349">
        <f t="shared" si="187"/>
        <v>5085</v>
      </c>
      <c r="E349">
        <f t="shared" si="183"/>
        <v>84.75</v>
      </c>
      <c r="F349">
        <v>82800</v>
      </c>
      <c r="H349">
        <f t="shared" si="167"/>
        <v>20700</v>
      </c>
      <c r="J349">
        <f t="shared" si="168"/>
        <v>1710.7438016528927</v>
      </c>
      <c r="K349">
        <f t="shared" si="169"/>
        <v>523.42722325952616</v>
      </c>
      <c r="L349">
        <f>VLOOKUP(V349, Sheet2!E$6:F$261,2,TRUE)</f>
        <v>518.16</v>
      </c>
      <c r="M349">
        <f>VLOOKUP(L349,Sheet3!A$52:B$77,2,TRUE)</f>
        <v>0.97</v>
      </c>
      <c r="N349">
        <f t="shared" si="170"/>
        <v>9.0272232595261812</v>
      </c>
      <c r="O349">
        <f t="shared" si="171"/>
        <v>8.6272232595262039</v>
      </c>
      <c r="P349">
        <v>0</v>
      </c>
      <c r="Q349">
        <f t="shared" si="181"/>
        <v>3.5</v>
      </c>
      <c r="R349">
        <f t="shared" si="172"/>
        <v>68377.423820938886</v>
      </c>
      <c r="S349">
        <f t="shared" si="184"/>
        <v>3.5</v>
      </c>
      <c r="T349">
        <f t="shared" si="173"/>
        <v>12168.266460575722</v>
      </c>
      <c r="V349">
        <f t="shared" si="174"/>
        <v>80545.690281514602</v>
      </c>
      <c r="W349">
        <f t="shared" si="175"/>
        <v>2254.3097184853978</v>
      </c>
      <c r="X349">
        <f t="shared" si="176"/>
        <v>46.576647076144582</v>
      </c>
      <c r="Y349">
        <f>VLOOKUP(K349,Sheet2!$A$6:$B$262,2,TRUE)</f>
        <v>392.05714285714288</v>
      </c>
      <c r="Z349">
        <f t="shared" si="177"/>
        <v>0.11880065935469029</v>
      </c>
      <c r="AA349">
        <f t="shared" si="178"/>
        <v>523.54602391888091</v>
      </c>
      <c r="AD349">
        <f t="shared" si="189"/>
        <v>525.87914099771558</v>
      </c>
      <c r="AE349">
        <f>VLOOKUP(AU348,Sheet2!$E$6:$F$261,2,TRUE)</f>
        <v>517.85517241379307</v>
      </c>
      <c r="AF349">
        <f>VLOOKUP(AE349,Sheet3!K$52:L$77,2,TRUE)</f>
        <v>1</v>
      </c>
      <c r="AG349">
        <f t="shared" si="190"/>
        <v>9.4791409977156036</v>
      </c>
      <c r="AH349">
        <f t="shared" si="191"/>
        <v>0</v>
      </c>
      <c r="AI349">
        <f t="shared" si="200"/>
        <v>0</v>
      </c>
      <c r="AJ349">
        <f t="shared" si="182"/>
        <v>3.5</v>
      </c>
      <c r="AK349">
        <f t="shared" si="185"/>
        <v>75077.336746927758</v>
      </c>
      <c r="AM349">
        <f t="shared" si="192"/>
        <v>4.3791409977155809</v>
      </c>
      <c r="AN349">
        <f t="shared" si="193"/>
        <v>1</v>
      </c>
      <c r="AP349">
        <f t="shared" si="186"/>
        <v>3.5</v>
      </c>
      <c r="AQ349">
        <f>VLOOKUP(AE349,Sheet3!$K$52:$L$77,2,TRUE)</f>
        <v>1</v>
      </c>
      <c r="AR349">
        <f t="shared" si="194"/>
        <v>5388.4110620806805</v>
      </c>
      <c r="AU349">
        <f t="shared" si="195"/>
        <v>80465.747809008433</v>
      </c>
      <c r="AV349">
        <f t="shared" si="196"/>
        <v>2334.2521909915667</v>
      </c>
      <c r="AW349">
        <f t="shared" si="197"/>
        <v>48.228351053544763</v>
      </c>
      <c r="AX349">
        <f>VLOOKUP(AD349,Sheet2!$A$6:$B$262,2,TRUE)</f>
        <v>419.38666666666666</v>
      </c>
      <c r="AY349">
        <f t="shared" si="198"/>
        <v>0.11499733989368148</v>
      </c>
      <c r="AZ349">
        <f t="shared" si="199"/>
        <v>525.99413833760923</v>
      </c>
      <c r="BB349">
        <f t="shared" si="188"/>
        <v>2.4481144187283235</v>
      </c>
    </row>
    <row r="350" spans="4:54" x14ac:dyDescent="0.55000000000000004">
      <c r="D350">
        <f t="shared" si="187"/>
        <v>5100</v>
      </c>
      <c r="E350">
        <f t="shared" si="183"/>
        <v>85</v>
      </c>
      <c r="F350">
        <v>84800</v>
      </c>
      <c r="H350">
        <f t="shared" si="167"/>
        <v>21200</v>
      </c>
      <c r="J350">
        <f t="shared" si="168"/>
        <v>1752.0661157024792</v>
      </c>
      <c r="K350">
        <f t="shared" si="169"/>
        <v>523.54602391888091</v>
      </c>
      <c r="L350">
        <f>VLOOKUP(V350, Sheet2!E$6:F$261,2,TRUE)</f>
        <v>518.32000000000005</v>
      </c>
      <c r="M350">
        <f>VLOOKUP(L350,Sheet3!A$52:B$77,2,TRUE)</f>
        <v>0.97</v>
      </c>
      <c r="N350">
        <f t="shared" si="170"/>
        <v>9.1460239188809282</v>
      </c>
      <c r="O350">
        <f t="shared" si="171"/>
        <v>8.746023918880951</v>
      </c>
      <c r="P350">
        <v>0</v>
      </c>
      <c r="Q350">
        <f t="shared" si="181"/>
        <v>3.5</v>
      </c>
      <c r="R350">
        <f t="shared" si="172"/>
        <v>69020.105204718799</v>
      </c>
      <c r="S350">
        <f t="shared" si="184"/>
        <v>3.5</v>
      </c>
      <c r="T350">
        <f t="shared" si="173"/>
        <v>12293.733811821774</v>
      </c>
      <c r="V350">
        <f t="shared" si="174"/>
        <v>81313.839016540573</v>
      </c>
      <c r="W350">
        <f t="shared" si="175"/>
        <v>3486.1609834594274</v>
      </c>
      <c r="X350">
        <f t="shared" si="176"/>
        <v>72.02811949296337</v>
      </c>
      <c r="Y350">
        <f>VLOOKUP(K350,Sheet2!$A$6:$B$262,2,TRUE)</f>
        <v>393.42857142857144</v>
      </c>
      <c r="Z350">
        <f t="shared" si="177"/>
        <v>0.18307800887826564</v>
      </c>
      <c r="AA350">
        <f t="shared" si="178"/>
        <v>523.72910192775919</v>
      </c>
      <c r="AD350">
        <f t="shared" si="189"/>
        <v>525.99413833760923</v>
      </c>
      <c r="AE350">
        <f>VLOOKUP(AU349,Sheet2!$E$6:$F$261,2,TRUE)</f>
        <v>518.16</v>
      </c>
      <c r="AF350">
        <f>VLOOKUP(AE350,Sheet3!K$52:L$77,2,TRUE)</f>
        <v>0.99</v>
      </c>
      <c r="AG350">
        <f t="shared" si="190"/>
        <v>9.5941383376092517</v>
      </c>
      <c r="AH350">
        <f t="shared" si="191"/>
        <v>0</v>
      </c>
      <c r="AI350">
        <f t="shared" si="200"/>
        <v>0</v>
      </c>
      <c r="AJ350">
        <f t="shared" si="182"/>
        <v>3.5</v>
      </c>
      <c r="AK350">
        <f t="shared" si="185"/>
        <v>75683.20975995934</v>
      </c>
      <c r="AM350">
        <f t="shared" si="192"/>
        <v>4.494138337609229</v>
      </c>
      <c r="AN350">
        <f t="shared" si="193"/>
        <v>1</v>
      </c>
      <c r="AP350">
        <f t="shared" si="186"/>
        <v>3.5</v>
      </c>
      <c r="AQ350">
        <f>VLOOKUP(AE350,Sheet3!$K$52:$L$77,2,TRUE)</f>
        <v>0.99</v>
      </c>
      <c r="AR350">
        <f t="shared" si="194"/>
        <v>5546.0295042733787</v>
      </c>
      <c r="AU350">
        <f t="shared" si="195"/>
        <v>81229.239264232718</v>
      </c>
      <c r="AV350">
        <f t="shared" si="196"/>
        <v>3570.7607357672823</v>
      </c>
      <c r="AW350">
        <f t="shared" si="197"/>
        <v>73.776048259654601</v>
      </c>
      <c r="AX350">
        <f>VLOOKUP(AD350,Sheet2!$A$6:$B$262,2,TRUE)</f>
        <v>420.06</v>
      </c>
      <c r="AY350">
        <f t="shared" si="198"/>
        <v>0.17563216745144647</v>
      </c>
      <c r="AZ350">
        <f t="shared" si="199"/>
        <v>526.16977050506068</v>
      </c>
      <c r="BB350">
        <f t="shared" si="188"/>
        <v>2.4406685773014942</v>
      </c>
    </row>
    <row r="351" spans="4:54" x14ac:dyDescent="0.55000000000000004">
      <c r="D351">
        <f t="shared" si="187"/>
        <v>5115</v>
      </c>
      <c r="E351">
        <f t="shared" si="183"/>
        <v>85.25</v>
      </c>
      <c r="F351">
        <v>86400</v>
      </c>
      <c r="H351">
        <f t="shared" ref="H351:H414" si="201">+F351*0.25</f>
        <v>21600</v>
      </c>
      <c r="J351">
        <f t="shared" ref="J351:J414" si="202">+H351*3600/43560</f>
        <v>1785.1239669421489</v>
      </c>
      <c r="K351">
        <f t="shared" ref="K351:K414" si="203">+AA350</f>
        <v>523.72910192775919</v>
      </c>
      <c r="L351">
        <f>VLOOKUP(V351, Sheet2!E$6:F$261,2,TRUE)</f>
        <v>518.64</v>
      </c>
      <c r="M351">
        <f>VLOOKUP(L351,Sheet3!A$52:B$77,2,TRUE)</f>
        <v>0.97</v>
      </c>
      <c r="N351">
        <f t="shared" ref="N351:N414" si="204">+(K351-J$3)</f>
        <v>9.3291019277592113</v>
      </c>
      <c r="O351">
        <f t="shared" ref="O351:O414" si="205">+K351-O$3</f>
        <v>8.9291019277592341</v>
      </c>
      <c r="P351">
        <v>0</v>
      </c>
      <c r="Q351">
        <f t="shared" si="181"/>
        <v>3.5</v>
      </c>
      <c r="R351">
        <f t="shared" ref="R351:R414" si="206">+Q351*H$3*POWER(N351,1.5)*M350</f>
        <v>71102.828070616582</v>
      </c>
      <c r="S351">
        <f t="shared" si="184"/>
        <v>3.5</v>
      </c>
      <c r="T351">
        <f t="shared" ref="T351:T414" si="207">S351*L$3*POWER(O351,1.5)*M350</f>
        <v>12681.758690550689</v>
      </c>
      <c r="V351">
        <f t="shared" ref="V351:V414" si="208">+R351+T351</f>
        <v>83784.586761167273</v>
      </c>
      <c r="W351">
        <f t="shared" ref="W351:W414" si="209">+F351-V351</f>
        <v>2615.4132388327271</v>
      </c>
      <c r="X351">
        <f t="shared" ref="X351:X414" si="210">+W351*0.25*3600/43560</f>
        <v>54.037463612246427</v>
      </c>
      <c r="Y351">
        <f>VLOOKUP(K351,Sheet2!$A$6:$B$262,2,TRUE)</f>
        <v>396.17142857142858</v>
      </c>
      <c r="Z351">
        <f t="shared" ref="Z351:Z414" si="211">+X351/Y351</f>
        <v>0.13639919417486115</v>
      </c>
      <c r="AA351">
        <f t="shared" ref="AA351:AA414" si="212">+K351+Z351</f>
        <v>523.86550112193402</v>
      </c>
      <c r="AD351">
        <f t="shared" si="189"/>
        <v>526.16977050506068</v>
      </c>
      <c r="AE351">
        <f>VLOOKUP(AU350,Sheet2!$E$6:$F$261,2,TRUE)</f>
        <v>518.32000000000005</v>
      </c>
      <c r="AF351">
        <f>VLOOKUP(AE351,Sheet3!K$52:L$77,2,TRUE)</f>
        <v>0.99</v>
      </c>
      <c r="AG351">
        <f t="shared" si="190"/>
        <v>9.7697705050607055</v>
      </c>
      <c r="AH351">
        <f t="shared" si="191"/>
        <v>0</v>
      </c>
      <c r="AI351">
        <f t="shared" si="200"/>
        <v>0</v>
      </c>
      <c r="AJ351">
        <f t="shared" si="182"/>
        <v>3.5</v>
      </c>
      <c r="AK351">
        <f t="shared" si="185"/>
        <v>77770.899352751047</v>
      </c>
      <c r="AM351">
        <f t="shared" si="192"/>
        <v>4.6697705050606828</v>
      </c>
      <c r="AN351">
        <f t="shared" si="193"/>
        <v>1</v>
      </c>
      <c r="AP351">
        <f t="shared" si="186"/>
        <v>3.5</v>
      </c>
      <c r="AQ351">
        <f>VLOOKUP(AE351,Sheet3!$K$52:$L$77,2,TRUE)</f>
        <v>0.99</v>
      </c>
      <c r="AR351">
        <f t="shared" si="194"/>
        <v>5874.2960125248337</v>
      </c>
      <c r="AU351">
        <f t="shared" si="195"/>
        <v>83645.195365275882</v>
      </c>
      <c r="AV351">
        <f t="shared" si="196"/>
        <v>2754.8046347241179</v>
      </c>
      <c r="AW351">
        <f t="shared" si="197"/>
        <v>56.917451130663601</v>
      </c>
      <c r="AX351">
        <f>VLOOKUP(AD351,Sheet2!$A$6:$B$262,2,TRUE)</f>
        <v>421.40666666666664</v>
      </c>
      <c r="AY351">
        <f t="shared" si="198"/>
        <v>0.13506537896251508</v>
      </c>
      <c r="AZ351">
        <f t="shared" si="199"/>
        <v>526.30483588402319</v>
      </c>
      <c r="BB351">
        <f t="shared" si="188"/>
        <v>2.4393347620891745</v>
      </c>
    </row>
    <row r="352" spans="4:54" x14ac:dyDescent="0.55000000000000004">
      <c r="D352">
        <f t="shared" si="187"/>
        <v>5130</v>
      </c>
      <c r="E352">
        <f t="shared" si="183"/>
        <v>85.5</v>
      </c>
      <c r="F352">
        <v>86800</v>
      </c>
      <c r="H352">
        <f t="shared" si="201"/>
        <v>21700</v>
      </c>
      <c r="J352">
        <f t="shared" si="202"/>
        <v>1793.388429752066</v>
      </c>
      <c r="K352">
        <f t="shared" si="203"/>
        <v>523.86550112193402</v>
      </c>
      <c r="L352">
        <f>VLOOKUP(V352, Sheet2!E$6:F$261,2,TRUE)</f>
        <v>518.96</v>
      </c>
      <c r="M352">
        <f>VLOOKUP(L352,Sheet3!A$52:B$77,2,TRUE)</f>
        <v>0.97</v>
      </c>
      <c r="N352">
        <f t="shared" si="204"/>
        <v>9.4655011219340395</v>
      </c>
      <c r="O352">
        <f t="shared" si="205"/>
        <v>9.0655011219340622</v>
      </c>
      <c r="P352">
        <v>0</v>
      </c>
      <c r="Q352">
        <f t="shared" si="181"/>
        <v>3.5</v>
      </c>
      <c r="R352">
        <f t="shared" si="206"/>
        <v>72667.887412629279</v>
      </c>
      <c r="S352">
        <f t="shared" si="184"/>
        <v>3.5</v>
      </c>
      <c r="T352">
        <f t="shared" si="207"/>
        <v>12973.451669506276</v>
      </c>
      <c r="V352">
        <f t="shared" si="208"/>
        <v>85641.339082135557</v>
      </c>
      <c r="W352">
        <f t="shared" si="209"/>
        <v>1158.660917864443</v>
      </c>
      <c r="X352">
        <f t="shared" si="210"/>
        <v>23.939275162488492</v>
      </c>
      <c r="Y352">
        <f>VLOOKUP(K352,Sheet2!$A$6:$B$262,2,TRUE)</f>
        <v>397.54285714285714</v>
      </c>
      <c r="Z352">
        <f t="shared" si="211"/>
        <v>6.0218099086322925E-2</v>
      </c>
      <c r="AA352">
        <f t="shared" si="212"/>
        <v>523.92571922102036</v>
      </c>
      <c r="AD352">
        <f t="shared" si="189"/>
        <v>526.30483588402319</v>
      </c>
      <c r="AE352">
        <f>VLOOKUP(AU351,Sheet2!$E$6:$F$261,2,TRUE)</f>
        <v>518.64</v>
      </c>
      <c r="AF352">
        <f>VLOOKUP(AE352,Sheet3!K$52:L$77,2,TRUE)</f>
        <v>0.99</v>
      </c>
      <c r="AG352">
        <f t="shared" si="190"/>
        <v>9.904835884023214</v>
      </c>
      <c r="AH352">
        <f t="shared" si="191"/>
        <v>0</v>
      </c>
      <c r="AI352">
        <f t="shared" si="200"/>
        <v>0</v>
      </c>
      <c r="AJ352">
        <f t="shared" si="182"/>
        <v>3.5</v>
      </c>
      <c r="AK352">
        <f t="shared" si="185"/>
        <v>79389.214332708812</v>
      </c>
      <c r="AM352">
        <f t="shared" si="192"/>
        <v>4.8048358840231913</v>
      </c>
      <c r="AN352">
        <f t="shared" si="193"/>
        <v>1</v>
      </c>
      <c r="AP352">
        <f t="shared" si="186"/>
        <v>3.5</v>
      </c>
      <c r="AQ352">
        <f>VLOOKUP(AE352,Sheet3!$K$52:$L$77,2,TRUE)</f>
        <v>0.99</v>
      </c>
      <c r="AR352">
        <f t="shared" si="194"/>
        <v>6130.9864760447672</v>
      </c>
      <c r="AU352">
        <f t="shared" si="195"/>
        <v>85520.20080875358</v>
      </c>
      <c r="AV352">
        <f t="shared" si="196"/>
        <v>1279.7991912464204</v>
      </c>
      <c r="AW352">
        <f t="shared" si="197"/>
        <v>26.442132050545872</v>
      </c>
      <c r="AX352">
        <f>VLOOKUP(AD352,Sheet2!$A$6:$B$262,2,TRUE)</f>
        <v>422.75333333333333</v>
      </c>
      <c r="AY352">
        <f t="shared" si="198"/>
        <v>6.2547424149336589E-2</v>
      </c>
      <c r="AZ352">
        <f t="shared" si="199"/>
        <v>526.36738330817252</v>
      </c>
      <c r="BB352">
        <f t="shared" si="188"/>
        <v>2.4416640871521622</v>
      </c>
    </row>
    <row r="353" spans="4:54" x14ac:dyDescent="0.55000000000000004">
      <c r="D353">
        <f t="shared" si="187"/>
        <v>5145</v>
      </c>
      <c r="E353">
        <f t="shared" si="183"/>
        <v>85.75</v>
      </c>
      <c r="F353">
        <v>89000</v>
      </c>
      <c r="H353">
        <f t="shared" si="201"/>
        <v>22250</v>
      </c>
      <c r="J353">
        <f t="shared" si="202"/>
        <v>1838.8429752066115</v>
      </c>
      <c r="K353">
        <f t="shared" si="203"/>
        <v>523.92571922102036</v>
      </c>
      <c r="L353">
        <f>VLOOKUP(V353, Sheet2!E$6:F$261,2,TRUE)</f>
        <v>519.12</v>
      </c>
      <c r="M353">
        <f>VLOOKUP(L353,Sheet3!A$52:B$77,2,TRUE)</f>
        <v>0.95</v>
      </c>
      <c r="N353">
        <f t="shared" si="204"/>
        <v>9.5257192210203812</v>
      </c>
      <c r="O353">
        <f t="shared" si="205"/>
        <v>9.1257192210204039</v>
      </c>
      <c r="P353">
        <v>0</v>
      </c>
      <c r="Q353">
        <f t="shared" si="181"/>
        <v>3.5</v>
      </c>
      <c r="R353">
        <f t="shared" si="206"/>
        <v>73362.442465694985</v>
      </c>
      <c r="S353">
        <f t="shared" si="184"/>
        <v>3.5</v>
      </c>
      <c r="T353">
        <f t="shared" si="207"/>
        <v>13102.931414781075</v>
      </c>
      <c r="V353">
        <f t="shared" si="208"/>
        <v>86465.373880476065</v>
      </c>
      <c r="W353">
        <f t="shared" si="209"/>
        <v>2534.6261195239349</v>
      </c>
      <c r="X353">
        <f t="shared" si="210"/>
        <v>52.368308254626747</v>
      </c>
      <c r="Y353">
        <f>VLOOKUP(K353,Sheet2!$A$6:$B$262,2,TRUE)</f>
        <v>398.91428571428571</v>
      </c>
      <c r="Z353">
        <f t="shared" si="211"/>
        <v>0.13127709417790689</v>
      </c>
      <c r="AA353">
        <f t="shared" si="212"/>
        <v>524.05699631519826</v>
      </c>
      <c r="AD353">
        <f t="shared" si="189"/>
        <v>526.36738330817252</v>
      </c>
      <c r="AE353">
        <f>VLOOKUP(AU352,Sheet2!$E$6:$F$261,2,TRUE)</f>
        <v>518.96</v>
      </c>
      <c r="AF353">
        <f>VLOOKUP(AE353,Sheet3!K$52:L$77,2,TRUE)</f>
        <v>0.99</v>
      </c>
      <c r="AG353">
        <f t="shared" si="190"/>
        <v>9.9673833081725434</v>
      </c>
      <c r="AH353">
        <f t="shared" si="191"/>
        <v>0</v>
      </c>
      <c r="AI353">
        <f t="shared" si="200"/>
        <v>0</v>
      </c>
      <c r="AJ353">
        <f t="shared" si="182"/>
        <v>3.5</v>
      </c>
      <c r="AK353">
        <f t="shared" si="185"/>
        <v>80142.395189986841</v>
      </c>
      <c r="AM353">
        <f t="shared" si="192"/>
        <v>4.8673833081725206</v>
      </c>
      <c r="AN353">
        <f t="shared" si="193"/>
        <v>1</v>
      </c>
      <c r="AP353">
        <f t="shared" si="186"/>
        <v>3.5</v>
      </c>
      <c r="AQ353">
        <f>VLOOKUP(AE353,Sheet3!$K$52:$L$77,2,TRUE)</f>
        <v>0.99</v>
      </c>
      <c r="AR353">
        <f t="shared" si="194"/>
        <v>6251.0913188821314</v>
      </c>
      <c r="AU353">
        <f t="shared" si="195"/>
        <v>86393.486508868969</v>
      </c>
      <c r="AV353">
        <f t="shared" si="196"/>
        <v>2606.5134911310306</v>
      </c>
      <c r="AW353">
        <f t="shared" si="197"/>
        <v>53.85358452750063</v>
      </c>
      <c r="AX353">
        <f>VLOOKUP(AD353,Sheet2!$A$6:$B$262,2,TRUE)</f>
        <v>422.75333333333333</v>
      </c>
      <c r="AY353">
        <f t="shared" si="198"/>
        <v>0.12738772300829632</v>
      </c>
      <c r="AZ353">
        <f t="shared" si="199"/>
        <v>526.49477103118079</v>
      </c>
      <c r="BB353">
        <f t="shared" si="188"/>
        <v>2.4377747159825276</v>
      </c>
    </row>
    <row r="354" spans="4:54" x14ac:dyDescent="0.55000000000000004">
      <c r="D354">
        <f t="shared" si="187"/>
        <v>5160</v>
      </c>
      <c r="E354">
        <f t="shared" si="183"/>
        <v>86</v>
      </c>
      <c r="F354">
        <v>89900</v>
      </c>
      <c r="H354">
        <f t="shared" si="201"/>
        <v>22475</v>
      </c>
      <c r="J354">
        <f t="shared" si="202"/>
        <v>1857.4380165289256</v>
      </c>
      <c r="K354">
        <f t="shared" si="203"/>
        <v>524.05699631519826</v>
      </c>
      <c r="L354">
        <f>VLOOKUP(V354, Sheet2!E$6:F$261,2,TRUE)</f>
        <v>519.12</v>
      </c>
      <c r="M354">
        <f>VLOOKUP(L354,Sheet3!A$52:B$77,2,TRUE)</f>
        <v>0.95</v>
      </c>
      <c r="N354">
        <f t="shared" si="204"/>
        <v>9.6569963151982847</v>
      </c>
      <c r="O354">
        <f t="shared" si="205"/>
        <v>9.2569963151983075</v>
      </c>
      <c r="P354">
        <v>0</v>
      </c>
      <c r="Q354">
        <f t="shared" si="181"/>
        <v>3.5</v>
      </c>
      <c r="R354">
        <f t="shared" si="206"/>
        <v>73340.199545244774</v>
      </c>
      <c r="S354">
        <f t="shared" si="184"/>
        <v>3.5</v>
      </c>
      <c r="T354">
        <f t="shared" si="207"/>
        <v>13110.668050223781</v>
      </c>
      <c r="V354">
        <f t="shared" si="208"/>
        <v>86450.86759546856</v>
      </c>
      <c r="W354">
        <f t="shared" si="209"/>
        <v>3449.1324045314395</v>
      </c>
      <c r="X354">
        <f t="shared" si="210"/>
        <v>71.263066209327263</v>
      </c>
      <c r="Y354">
        <f>VLOOKUP(K354,Sheet2!$A$6:$B$262,2,TRUE)</f>
        <v>400.28571428571428</v>
      </c>
      <c r="Z354">
        <f t="shared" si="211"/>
        <v>0.17803050087983258</v>
      </c>
      <c r="AA354">
        <f t="shared" si="212"/>
        <v>524.23502681607806</v>
      </c>
      <c r="AD354">
        <f t="shared" si="189"/>
        <v>526.49477103118079</v>
      </c>
      <c r="AE354">
        <f>VLOOKUP(AU353,Sheet2!$E$6:$F$261,2,TRUE)</f>
        <v>519.12</v>
      </c>
      <c r="AF354">
        <f>VLOOKUP(AE354,Sheet3!K$52:L$77,2,TRUE)</f>
        <v>0.98</v>
      </c>
      <c r="AG354">
        <f t="shared" si="190"/>
        <v>10.094771031180812</v>
      </c>
      <c r="AH354">
        <f t="shared" si="191"/>
        <v>0</v>
      </c>
      <c r="AI354">
        <f t="shared" si="200"/>
        <v>0</v>
      </c>
      <c r="AJ354">
        <f t="shared" si="182"/>
        <v>3.5</v>
      </c>
      <c r="AK354">
        <f t="shared" si="185"/>
        <v>80858.59081205391</v>
      </c>
      <c r="AM354">
        <f t="shared" si="192"/>
        <v>4.9947710311807896</v>
      </c>
      <c r="AN354">
        <f t="shared" si="193"/>
        <v>1</v>
      </c>
      <c r="AP354">
        <f t="shared" si="186"/>
        <v>3.5</v>
      </c>
      <c r="AQ354">
        <f>VLOOKUP(AE354,Sheet3!$K$52:$L$77,2,TRUE)</f>
        <v>0.98</v>
      </c>
      <c r="AR354">
        <f t="shared" si="194"/>
        <v>6432.455317403841</v>
      </c>
      <c r="AU354">
        <f t="shared" si="195"/>
        <v>87291.046129457754</v>
      </c>
      <c r="AV354">
        <f t="shared" si="196"/>
        <v>2608.9538705422456</v>
      </c>
      <c r="AW354">
        <f t="shared" si="197"/>
        <v>53.904005589715815</v>
      </c>
      <c r="AX354">
        <f>VLOOKUP(AD354,Sheet2!$A$6:$B$262,2,TRUE)</f>
        <v>423.42666666666668</v>
      </c>
      <c r="AY354">
        <f t="shared" si="198"/>
        <v>0.12730422959437876</v>
      </c>
      <c r="AZ354">
        <f t="shared" si="199"/>
        <v>526.6220752607752</v>
      </c>
      <c r="BB354">
        <f t="shared" si="188"/>
        <v>2.3870484446971432</v>
      </c>
    </row>
    <row r="355" spans="4:54" x14ac:dyDescent="0.55000000000000004">
      <c r="D355">
        <f t="shared" si="187"/>
        <v>5175</v>
      </c>
      <c r="E355">
        <f t="shared" si="183"/>
        <v>86.25</v>
      </c>
      <c r="F355">
        <v>91700</v>
      </c>
      <c r="H355">
        <f t="shared" si="201"/>
        <v>22925</v>
      </c>
      <c r="J355">
        <f t="shared" si="202"/>
        <v>1894.6280991735537</v>
      </c>
      <c r="K355">
        <f t="shared" si="203"/>
        <v>524.23502681607806</v>
      </c>
      <c r="L355">
        <f>VLOOKUP(V355, Sheet2!E$6:F$261,2,TRUE)</f>
        <v>519.44000000000005</v>
      </c>
      <c r="M355">
        <f>VLOOKUP(L355,Sheet3!A$52:B$77,2,TRUE)</f>
        <v>0.95</v>
      </c>
      <c r="N355">
        <f t="shared" si="204"/>
        <v>9.8350268160780843</v>
      </c>
      <c r="O355">
        <f t="shared" si="205"/>
        <v>9.435026816078107</v>
      </c>
      <c r="P355">
        <v>0</v>
      </c>
      <c r="Q355">
        <f t="shared" si="181"/>
        <v>3.5</v>
      </c>
      <c r="R355">
        <f t="shared" si="206"/>
        <v>75377.601005637276</v>
      </c>
      <c r="S355">
        <f t="shared" si="184"/>
        <v>3.5</v>
      </c>
      <c r="T355">
        <f t="shared" si="207"/>
        <v>13490.697168095163</v>
      </c>
      <c r="V355">
        <f t="shared" si="208"/>
        <v>88868.298173732444</v>
      </c>
      <c r="W355">
        <f t="shared" si="209"/>
        <v>2831.7018262675556</v>
      </c>
      <c r="X355">
        <f t="shared" si="210"/>
        <v>58.50623607990817</v>
      </c>
      <c r="Y355">
        <f>VLOOKUP(K355,Sheet2!$A$6:$B$262,2,TRUE)</f>
        <v>403.02857142857141</v>
      </c>
      <c r="Z355">
        <f t="shared" si="211"/>
        <v>0.14516647262135163</v>
      </c>
      <c r="AA355">
        <f t="shared" si="212"/>
        <v>524.38019328869939</v>
      </c>
      <c r="AD355">
        <f t="shared" si="189"/>
        <v>526.6220752607752</v>
      </c>
      <c r="AE355">
        <f>VLOOKUP(AU354,Sheet2!$E$6:$F$261,2,TRUE)</f>
        <v>519.28</v>
      </c>
      <c r="AF355">
        <f>VLOOKUP(AE355,Sheet3!K$52:L$77,2,TRUE)</f>
        <v>0.98</v>
      </c>
      <c r="AG355">
        <f t="shared" si="190"/>
        <v>10.222075260775227</v>
      </c>
      <c r="AH355">
        <f t="shared" si="191"/>
        <v>0</v>
      </c>
      <c r="AI355">
        <f t="shared" si="200"/>
        <v>0</v>
      </c>
      <c r="AJ355">
        <f t="shared" si="182"/>
        <v>3.5</v>
      </c>
      <c r="AK355">
        <f t="shared" si="185"/>
        <v>82392.953363703753</v>
      </c>
      <c r="AM355">
        <f t="shared" si="192"/>
        <v>5.1220752607752047</v>
      </c>
      <c r="AN355">
        <f t="shared" si="193"/>
        <v>1</v>
      </c>
      <c r="AP355">
        <f t="shared" si="186"/>
        <v>3.5</v>
      </c>
      <c r="AQ355">
        <f>VLOOKUP(AE355,Sheet3!$K$52:$L$77,2,TRUE)</f>
        <v>0.98</v>
      </c>
      <c r="AR355">
        <f t="shared" si="194"/>
        <v>6679.9365135828712</v>
      </c>
      <c r="AU355">
        <f t="shared" si="195"/>
        <v>89072.889877286623</v>
      </c>
      <c r="AV355">
        <f t="shared" si="196"/>
        <v>2627.1101227133768</v>
      </c>
      <c r="AW355">
        <f t="shared" si="197"/>
        <v>54.279134766805306</v>
      </c>
      <c r="AX355">
        <f>VLOOKUP(AD355,Sheet2!$A$6:$B$262,2,TRUE)</f>
        <v>424.77333333333331</v>
      </c>
      <c r="AY355">
        <f t="shared" si="198"/>
        <v>0.12778376255604237</v>
      </c>
      <c r="AZ355">
        <f t="shared" si="199"/>
        <v>526.74985902333128</v>
      </c>
      <c r="BB355">
        <f t="shared" si="188"/>
        <v>2.3696657346318943</v>
      </c>
    </row>
    <row r="356" spans="4:54" x14ac:dyDescent="0.55000000000000004">
      <c r="D356">
        <f t="shared" si="187"/>
        <v>5190</v>
      </c>
      <c r="E356">
        <f t="shared" si="183"/>
        <v>86.5</v>
      </c>
      <c r="F356">
        <v>92300</v>
      </c>
      <c r="H356">
        <f t="shared" si="201"/>
        <v>23075</v>
      </c>
      <c r="J356">
        <f t="shared" si="202"/>
        <v>1907.0247933884298</v>
      </c>
      <c r="K356">
        <f t="shared" si="203"/>
        <v>524.38019328869939</v>
      </c>
      <c r="L356">
        <f>VLOOKUP(V356, Sheet2!E$6:F$261,2,TRUE)</f>
        <v>519.76</v>
      </c>
      <c r="M356">
        <f>VLOOKUP(L356,Sheet3!A$52:B$77,2,TRUE)</f>
        <v>0.95</v>
      </c>
      <c r="N356">
        <f t="shared" si="204"/>
        <v>9.9801932886994109</v>
      </c>
      <c r="O356">
        <f t="shared" si="205"/>
        <v>9.5801932886994337</v>
      </c>
      <c r="P356">
        <v>0</v>
      </c>
      <c r="Q356">
        <f t="shared" si="181"/>
        <v>3.5</v>
      </c>
      <c r="R356">
        <f t="shared" si="206"/>
        <v>77052.621222701637</v>
      </c>
      <c r="S356">
        <f t="shared" si="184"/>
        <v>3.5</v>
      </c>
      <c r="T356">
        <f t="shared" si="207"/>
        <v>13803.241692266851</v>
      </c>
      <c r="V356">
        <f t="shared" si="208"/>
        <v>90855.862914968486</v>
      </c>
      <c r="W356">
        <f t="shared" si="209"/>
        <v>1444.1370850315143</v>
      </c>
      <c r="X356">
        <f t="shared" si="210"/>
        <v>29.837543079163517</v>
      </c>
      <c r="Y356">
        <f>VLOOKUP(K356,Sheet2!$A$6:$B$262,2,TRUE)</f>
        <v>404.4</v>
      </c>
      <c r="Z356">
        <f t="shared" si="211"/>
        <v>7.3782252915834609E-2</v>
      </c>
      <c r="AA356">
        <f t="shared" si="212"/>
        <v>524.45397554161525</v>
      </c>
      <c r="AD356">
        <f t="shared" si="189"/>
        <v>526.74985902333128</v>
      </c>
      <c r="AE356">
        <f>VLOOKUP(AU355,Sheet2!$E$6:$F$261,2,TRUE)</f>
        <v>519.6</v>
      </c>
      <c r="AF356">
        <f>VLOOKUP(AE356,Sheet3!K$52:L$77,2,TRUE)</f>
        <v>0.98</v>
      </c>
      <c r="AG356">
        <f t="shared" si="190"/>
        <v>10.349859023331305</v>
      </c>
      <c r="AH356">
        <f t="shared" si="191"/>
        <v>0</v>
      </c>
      <c r="AI356">
        <f t="shared" si="200"/>
        <v>0</v>
      </c>
      <c r="AJ356">
        <f t="shared" si="182"/>
        <v>3.5</v>
      </c>
      <c r="AK356">
        <f t="shared" si="185"/>
        <v>83942.734098734829</v>
      </c>
      <c r="AM356">
        <f t="shared" si="192"/>
        <v>5.2498590233312825</v>
      </c>
      <c r="AN356">
        <f t="shared" si="193"/>
        <v>1</v>
      </c>
      <c r="AP356">
        <f t="shared" si="186"/>
        <v>3.5</v>
      </c>
      <c r="AQ356">
        <f>VLOOKUP(AE356,Sheet3!$K$52:$L$77,2,TRUE)</f>
        <v>0.98</v>
      </c>
      <c r="AR356">
        <f t="shared" si="194"/>
        <v>6931.462271386451</v>
      </c>
      <c r="AU356">
        <f t="shared" si="195"/>
        <v>90874.196370121281</v>
      </c>
      <c r="AV356">
        <f t="shared" si="196"/>
        <v>1425.8036298787192</v>
      </c>
      <c r="AW356">
        <f t="shared" si="197"/>
        <v>29.458752683444612</v>
      </c>
      <c r="AX356">
        <f>VLOOKUP(AD356,Sheet2!$A$6:$B$262,2,TRUE)</f>
        <v>425.44666666666666</v>
      </c>
      <c r="AY356">
        <f t="shared" si="198"/>
        <v>6.9241940274796562E-2</v>
      </c>
      <c r="AZ356">
        <f t="shared" si="199"/>
        <v>526.81910096360605</v>
      </c>
      <c r="BB356">
        <f t="shared" si="188"/>
        <v>2.3651254219907969</v>
      </c>
    </row>
    <row r="357" spans="4:54" x14ac:dyDescent="0.55000000000000004">
      <c r="D357">
        <f t="shared" si="187"/>
        <v>5205</v>
      </c>
      <c r="E357">
        <f t="shared" si="183"/>
        <v>86.75</v>
      </c>
      <c r="F357">
        <v>93900</v>
      </c>
      <c r="H357">
        <f t="shared" si="201"/>
        <v>23475</v>
      </c>
      <c r="J357">
        <f t="shared" si="202"/>
        <v>1940.0826446280992</v>
      </c>
      <c r="K357">
        <f t="shared" si="203"/>
        <v>524.45397554161525</v>
      </c>
      <c r="L357">
        <f>VLOOKUP(V357, Sheet2!E$6:F$261,2,TRUE)</f>
        <v>519.91999999999996</v>
      </c>
      <c r="M357">
        <f>VLOOKUP(L357,Sheet3!A$52:B$77,2,TRUE)</f>
        <v>0.95</v>
      </c>
      <c r="N357">
        <f t="shared" si="204"/>
        <v>10.053975541615273</v>
      </c>
      <c r="O357">
        <f t="shared" si="205"/>
        <v>9.6539755416152957</v>
      </c>
      <c r="P357">
        <v>0</v>
      </c>
      <c r="Q357">
        <f t="shared" si="181"/>
        <v>3.5</v>
      </c>
      <c r="R357">
        <f t="shared" si="206"/>
        <v>77908.658311293722</v>
      </c>
      <c r="S357">
        <f t="shared" si="184"/>
        <v>3.5</v>
      </c>
      <c r="T357">
        <f t="shared" si="207"/>
        <v>13963.007671013751</v>
      </c>
      <c r="V357">
        <f t="shared" si="208"/>
        <v>91871.665982307473</v>
      </c>
      <c r="W357">
        <f t="shared" si="209"/>
        <v>2028.3340176925267</v>
      </c>
      <c r="X357">
        <f t="shared" si="210"/>
        <v>41.907727638275347</v>
      </c>
      <c r="Y357">
        <f>VLOOKUP(K357,Sheet2!$A$6:$B$262,2,TRUE)</f>
        <v>405.7714285714286</v>
      </c>
      <c r="Z357">
        <f t="shared" si="211"/>
        <v>0.10327914852412597</v>
      </c>
      <c r="AA357">
        <f t="shared" si="212"/>
        <v>524.55725469013942</v>
      </c>
      <c r="AD357">
        <f t="shared" si="189"/>
        <v>526.81910096360605</v>
      </c>
      <c r="AE357">
        <f>VLOOKUP(AU356,Sheet2!$E$6:$F$261,2,TRUE)</f>
        <v>519.76</v>
      </c>
      <c r="AF357">
        <f>VLOOKUP(AE357,Sheet3!K$52:L$77,2,TRUE)</f>
        <v>0.98</v>
      </c>
      <c r="AG357">
        <f t="shared" si="190"/>
        <v>10.41910096360607</v>
      </c>
      <c r="AH357">
        <f t="shared" si="191"/>
        <v>0</v>
      </c>
      <c r="AI357">
        <f t="shared" si="200"/>
        <v>0</v>
      </c>
      <c r="AJ357">
        <f t="shared" si="182"/>
        <v>3.5</v>
      </c>
      <c r="AK357">
        <f t="shared" si="185"/>
        <v>84786.523610943172</v>
      </c>
      <c r="AM357">
        <f t="shared" si="192"/>
        <v>5.3191009636060471</v>
      </c>
      <c r="AN357">
        <f t="shared" si="193"/>
        <v>1</v>
      </c>
      <c r="AP357">
        <f t="shared" si="186"/>
        <v>3.5</v>
      </c>
      <c r="AQ357">
        <f>VLOOKUP(AE357,Sheet3!$K$52:$L$77,2,TRUE)</f>
        <v>0.98</v>
      </c>
      <c r="AR357">
        <f t="shared" si="194"/>
        <v>7069.0451025859229</v>
      </c>
      <c r="AU357">
        <f t="shared" si="195"/>
        <v>91855.568713529094</v>
      </c>
      <c r="AV357">
        <f t="shared" si="196"/>
        <v>2044.4312864709063</v>
      </c>
      <c r="AW357">
        <f t="shared" si="197"/>
        <v>42.240315836175753</v>
      </c>
      <c r="AX357">
        <f>VLOOKUP(AD357,Sheet2!$A$6:$B$262,2,TRUE)</f>
        <v>426.12</v>
      </c>
      <c r="AY357">
        <f t="shared" si="198"/>
        <v>9.9127747667736202E-2</v>
      </c>
      <c r="AZ357">
        <f t="shared" si="199"/>
        <v>526.91822871127374</v>
      </c>
      <c r="BB357">
        <f t="shared" si="188"/>
        <v>2.3609740211343251</v>
      </c>
    </row>
    <row r="358" spans="4:54" x14ac:dyDescent="0.55000000000000004">
      <c r="D358">
        <f t="shared" si="187"/>
        <v>5220</v>
      </c>
      <c r="E358">
        <f t="shared" si="183"/>
        <v>87</v>
      </c>
      <c r="F358">
        <v>95100</v>
      </c>
      <c r="H358">
        <f t="shared" si="201"/>
        <v>23775</v>
      </c>
      <c r="J358">
        <f t="shared" si="202"/>
        <v>1964.8760330578511</v>
      </c>
      <c r="K358">
        <f t="shared" si="203"/>
        <v>524.55725469013942</v>
      </c>
      <c r="L358">
        <f>VLOOKUP(V358, Sheet2!E$6:F$261,2,TRUE)</f>
        <v>520.24</v>
      </c>
      <c r="M358">
        <f>VLOOKUP(L358,Sheet3!A$52:B$77,2,TRUE)</f>
        <v>0.93571428571428572</v>
      </c>
      <c r="N358">
        <f t="shared" si="204"/>
        <v>10.157254690139439</v>
      </c>
      <c r="O358">
        <f t="shared" si="205"/>
        <v>9.7572546901394617</v>
      </c>
      <c r="P358">
        <v>0</v>
      </c>
      <c r="Q358">
        <f t="shared" si="181"/>
        <v>3.5</v>
      </c>
      <c r="R358">
        <f t="shared" si="206"/>
        <v>79112.207379102212</v>
      </c>
      <c r="S358">
        <f t="shared" si="184"/>
        <v>3.5</v>
      </c>
      <c r="T358">
        <f t="shared" si="207"/>
        <v>14187.672253727063</v>
      </c>
      <c r="V358">
        <f t="shared" si="208"/>
        <v>93299.879632829281</v>
      </c>
      <c r="W358">
        <f t="shared" si="209"/>
        <v>1800.120367170719</v>
      </c>
      <c r="X358">
        <f t="shared" si="210"/>
        <v>37.192569569642956</v>
      </c>
      <c r="Y358">
        <f>VLOOKUP(K358,Sheet2!$A$6:$B$262,2,TRUE)</f>
        <v>407.14285714285711</v>
      </c>
      <c r="Z358">
        <f t="shared" si="211"/>
        <v>9.1350170872807265E-2</v>
      </c>
      <c r="AA358">
        <f t="shared" si="212"/>
        <v>524.64860486101225</v>
      </c>
      <c r="AD358">
        <f t="shared" si="189"/>
        <v>526.91822871127374</v>
      </c>
      <c r="AE358">
        <f>VLOOKUP(AU357,Sheet2!$E$6:$F$261,2,TRUE)</f>
        <v>519.91999999999996</v>
      </c>
      <c r="AF358">
        <f>VLOOKUP(AE358,Sheet3!K$52:L$77,2,TRUE)</f>
        <v>0.98</v>
      </c>
      <c r="AG358">
        <f t="shared" si="190"/>
        <v>10.518228711273764</v>
      </c>
      <c r="AH358">
        <f t="shared" si="191"/>
        <v>0</v>
      </c>
      <c r="AI358">
        <f t="shared" si="200"/>
        <v>0</v>
      </c>
      <c r="AJ358">
        <f t="shared" si="182"/>
        <v>3.5</v>
      </c>
      <c r="AK358">
        <f t="shared" si="185"/>
        <v>85999.390664224848</v>
      </c>
      <c r="AM358">
        <f t="shared" si="192"/>
        <v>5.4182287112737413</v>
      </c>
      <c r="AN358">
        <f t="shared" si="193"/>
        <v>1</v>
      </c>
      <c r="AP358">
        <f t="shared" si="186"/>
        <v>3.5</v>
      </c>
      <c r="AQ358">
        <f>VLOOKUP(AE358,Sheet3!$K$52:$L$77,2,TRUE)</f>
        <v>0.98</v>
      </c>
      <c r="AR358">
        <f t="shared" si="194"/>
        <v>7267.5729816859757</v>
      </c>
      <c r="AU358">
        <f t="shared" si="195"/>
        <v>93266.96364591083</v>
      </c>
      <c r="AV358">
        <f t="shared" si="196"/>
        <v>1833.0363540891703</v>
      </c>
      <c r="AW358">
        <f t="shared" si="197"/>
        <v>37.872651943991123</v>
      </c>
      <c r="AX358">
        <f>VLOOKUP(AD358,Sheet2!$A$6:$B$262,2,TRUE)</f>
        <v>426.79333333333335</v>
      </c>
      <c r="AY358">
        <f t="shared" si="198"/>
        <v>8.8737683993793531E-2</v>
      </c>
      <c r="AZ358">
        <f t="shared" si="199"/>
        <v>527.00696639526757</v>
      </c>
      <c r="BB358">
        <f t="shared" si="188"/>
        <v>2.358361534255323</v>
      </c>
    </row>
    <row r="359" spans="4:54" x14ac:dyDescent="0.55000000000000004">
      <c r="D359">
        <f t="shared" si="187"/>
        <v>5235</v>
      </c>
      <c r="E359">
        <f t="shared" si="183"/>
        <v>87.25</v>
      </c>
      <c r="F359">
        <v>96600</v>
      </c>
      <c r="H359">
        <f t="shared" si="201"/>
        <v>24150</v>
      </c>
      <c r="J359">
        <f t="shared" si="202"/>
        <v>1995.8677685950413</v>
      </c>
      <c r="K359">
        <f t="shared" si="203"/>
        <v>524.64860486101225</v>
      </c>
      <c r="L359">
        <f>VLOOKUP(V359, Sheet2!E$6:F$261,2,TRUE)</f>
        <v>520.24</v>
      </c>
      <c r="M359">
        <f>VLOOKUP(L359,Sheet3!A$52:B$77,2,TRUE)</f>
        <v>0.93571428571428572</v>
      </c>
      <c r="N359">
        <f t="shared" si="204"/>
        <v>10.248604861012268</v>
      </c>
      <c r="O359">
        <f t="shared" si="205"/>
        <v>9.8486048610122907</v>
      </c>
      <c r="P359">
        <v>0</v>
      </c>
      <c r="Q359">
        <f t="shared" si="181"/>
        <v>3.5</v>
      </c>
      <c r="R359">
        <f t="shared" si="206"/>
        <v>78976.115168778968</v>
      </c>
      <c r="S359">
        <f t="shared" si="184"/>
        <v>3.5</v>
      </c>
      <c r="T359">
        <f t="shared" si="207"/>
        <v>14171.029757519527</v>
      </c>
      <c r="V359">
        <f t="shared" si="208"/>
        <v>93147.144926298497</v>
      </c>
      <c r="W359">
        <f t="shared" si="209"/>
        <v>3452.855073701503</v>
      </c>
      <c r="X359">
        <f t="shared" si="210"/>
        <v>71.339980861601305</v>
      </c>
      <c r="Y359">
        <f>VLOOKUP(K359,Sheet2!$A$6:$B$262,2,TRUE)</f>
        <v>408.51428571428573</v>
      </c>
      <c r="Z359">
        <f t="shared" si="211"/>
        <v>0.17463276892964369</v>
      </c>
      <c r="AA359">
        <f t="shared" si="212"/>
        <v>524.8232376299419</v>
      </c>
      <c r="AD359">
        <f t="shared" si="189"/>
        <v>527.00696639526757</v>
      </c>
      <c r="AE359">
        <f>VLOOKUP(AU358,Sheet2!$E$6:$F$261,2,TRUE)</f>
        <v>520.24</v>
      </c>
      <c r="AF359">
        <f>VLOOKUP(AE359,Sheet3!K$52:L$77,2,TRUE)</f>
        <v>0.97</v>
      </c>
      <c r="AG359">
        <f t="shared" si="190"/>
        <v>10.606966395267591</v>
      </c>
      <c r="AH359">
        <f t="shared" si="191"/>
        <v>0</v>
      </c>
      <c r="AI359">
        <f t="shared" si="200"/>
        <v>0</v>
      </c>
      <c r="AJ359">
        <f t="shared" si="182"/>
        <v>3.5</v>
      </c>
      <c r="AK359">
        <f t="shared" si="185"/>
        <v>86201.318189167752</v>
      </c>
      <c r="AM359">
        <f t="shared" si="192"/>
        <v>5.5069663952675683</v>
      </c>
      <c r="AN359">
        <f t="shared" si="193"/>
        <v>1</v>
      </c>
      <c r="AP359">
        <f t="shared" si="186"/>
        <v>3.5</v>
      </c>
      <c r="AQ359">
        <f>VLOOKUP(AE359,Sheet3!$K$52:$L$77,2,TRUE)</f>
        <v>0.97</v>
      </c>
      <c r="AR359">
        <f t="shared" si="194"/>
        <v>7370.852149098645</v>
      </c>
      <c r="AU359">
        <f t="shared" si="195"/>
        <v>93572.170338266398</v>
      </c>
      <c r="AV359">
        <f t="shared" si="196"/>
        <v>3027.8296617336018</v>
      </c>
      <c r="AW359">
        <f t="shared" si="197"/>
        <v>62.558464085404992</v>
      </c>
      <c r="AX359">
        <f>VLOOKUP(AD359,Sheet2!$A$6:$B$262,2,TRUE)</f>
        <v>427.46666666666664</v>
      </c>
      <c r="AY359">
        <f t="shared" si="198"/>
        <v>0.14634699957596303</v>
      </c>
      <c r="AZ359">
        <f t="shared" si="199"/>
        <v>527.15331339484351</v>
      </c>
      <c r="BB359">
        <f t="shared" si="188"/>
        <v>2.3300757649016077</v>
      </c>
    </row>
    <row r="360" spans="4:54" x14ac:dyDescent="0.55000000000000004">
      <c r="D360">
        <f t="shared" si="187"/>
        <v>5250</v>
      </c>
      <c r="E360">
        <f t="shared" si="183"/>
        <v>87.5</v>
      </c>
      <c r="F360">
        <v>96800</v>
      </c>
      <c r="H360">
        <f t="shared" si="201"/>
        <v>24200</v>
      </c>
      <c r="J360">
        <f t="shared" si="202"/>
        <v>2000</v>
      </c>
      <c r="K360">
        <f t="shared" si="203"/>
        <v>524.8232376299419</v>
      </c>
      <c r="L360">
        <f>VLOOKUP(V360, Sheet2!E$6:F$261,2,TRUE)</f>
        <v>520.55999999999995</v>
      </c>
      <c r="M360">
        <f>VLOOKUP(L360,Sheet3!A$52:B$77,2,TRUE)</f>
        <v>0.93571428571428572</v>
      </c>
      <c r="N360">
        <f t="shared" si="204"/>
        <v>10.423237629941923</v>
      </c>
      <c r="O360">
        <f t="shared" si="205"/>
        <v>10.023237629941946</v>
      </c>
      <c r="P360">
        <v>0</v>
      </c>
      <c r="Q360">
        <f t="shared" si="181"/>
        <v>3.5</v>
      </c>
      <c r="R360">
        <f t="shared" si="206"/>
        <v>81003.279457555152</v>
      </c>
      <c r="S360">
        <f t="shared" si="184"/>
        <v>3.5</v>
      </c>
      <c r="T360">
        <f t="shared" si="207"/>
        <v>14549.610930003095</v>
      </c>
      <c r="V360">
        <f t="shared" si="208"/>
        <v>95552.890387558247</v>
      </c>
      <c r="W360">
        <f t="shared" si="209"/>
        <v>1247.1096124417527</v>
      </c>
      <c r="X360">
        <f t="shared" si="210"/>
        <v>25.766727529788277</v>
      </c>
      <c r="Y360">
        <f>VLOOKUP(K360,Sheet2!$A$6:$B$262,2,TRUE)</f>
        <v>411.25714285714287</v>
      </c>
      <c r="Z360">
        <f t="shared" si="211"/>
        <v>6.2653568399512971E-2</v>
      </c>
      <c r="AA360">
        <f t="shared" si="212"/>
        <v>524.88589119834137</v>
      </c>
      <c r="AD360">
        <f t="shared" si="189"/>
        <v>527.15331339484351</v>
      </c>
      <c r="AE360">
        <f>VLOOKUP(AU359,Sheet2!$E$6:$F$261,2,TRUE)</f>
        <v>520.24</v>
      </c>
      <c r="AF360">
        <f>VLOOKUP(AE360,Sheet3!K$52:L$77,2,TRUE)</f>
        <v>0.97</v>
      </c>
      <c r="AG360">
        <f t="shared" si="190"/>
        <v>10.753313394843531</v>
      </c>
      <c r="AH360">
        <f t="shared" si="191"/>
        <v>0</v>
      </c>
      <c r="AI360">
        <f t="shared" si="200"/>
        <v>0</v>
      </c>
      <c r="AJ360">
        <f t="shared" si="182"/>
        <v>3.5</v>
      </c>
      <c r="AK360">
        <f t="shared" si="185"/>
        <v>87991.469829993919</v>
      </c>
      <c r="AM360">
        <f t="shared" si="192"/>
        <v>5.6533133948435079</v>
      </c>
      <c r="AN360">
        <f t="shared" si="193"/>
        <v>1</v>
      </c>
      <c r="AP360">
        <f t="shared" si="186"/>
        <v>3.5</v>
      </c>
      <c r="AQ360">
        <f>VLOOKUP(AE360,Sheet3!$K$52:$L$77,2,TRUE)</f>
        <v>0.97</v>
      </c>
      <c r="AR360">
        <f t="shared" si="194"/>
        <v>7666.6149660733818</v>
      </c>
      <c r="AU360">
        <f t="shared" si="195"/>
        <v>95658.084796067298</v>
      </c>
      <c r="AV360">
        <f t="shared" si="196"/>
        <v>1141.9152039327018</v>
      </c>
      <c r="AW360">
        <f t="shared" si="197"/>
        <v>23.593289337452518</v>
      </c>
      <c r="AX360">
        <f>VLOOKUP(AD360,Sheet2!$A$6:$B$262,2,TRUE)</f>
        <v>428.14</v>
      </c>
      <c r="AY360">
        <f t="shared" si="198"/>
        <v>5.5106482312917544E-2</v>
      </c>
      <c r="AZ360">
        <f t="shared" si="199"/>
        <v>527.20841987715642</v>
      </c>
      <c r="BB360">
        <f t="shared" si="188"/>
        <v>2.322528678815047</v>
      </c>
    </row>
    <row r="361" spans="4:54" x14ac:dyDescent="0.55000000000000004">
      <c r="D361">
        <f t="shared" si="187"/>
        <v>5265</v>
      </c>
      <c r="E361">
        <f t="shared" si="183"/>
        <v>87.75</v>
      </c>
      <c r="F361">
        <v>98100</v>
      </c>
      <c r="H361">
        <f t="shared" si="201"/>
        <v>24525</v>
      </c>
      <c r="J361">
        <f t="shared" si="202"/>
        <v>2026.8595041322315</v>
      </c>
      <c r="K361">
        <f t="shared" si="203"/>
        <v>524.88589119834137</v>
      </c>
      <c r="L361">
        <f>VLOOKUP(V361, Sheet2!E$6:F$261,2,TRUE)</f>
        <v>520.72</v>
      </c>
      <c r="M361">
        <f>VLOOKUP(L361,Sheet3!A$52:B$77,2,TRUE)</f>
        <v>0.93571428571428572</v>
      </c>
      <c r="N361">
        <f t="shared" si="204"/>
        <v>10.485891198341392</v>
      </c>
      <c r="O361">
        <f t="shared" si="205"/>
        <v>10.085891198341415</v>
      </c>
      <c r="P361">
        <v>0</v>
      </c>
      <c r="Q361">
        <f t="shared" si="181"/>
        <v>3.5</v>
      </c>
      <c r="R361">
        <f t="shared" si="206"/>
        <v>81734.735989316803</v>
      </c>
      <c r="S361">
        <f t="shared" si="184"/>
        <v>3.5</v>
      </c>
      <c r="T361">
        <f t="shared" si="207"/>
        <v>14686.24464125064</v>
      </c>
      <c r="V361">
        <f t="shared" si="208"/>
        <v>96420.980630567443</v>
      </c>
      <c r="W361">
        <f t="shared" si="209"/>
        <v>1679.0193694325571</v>
      </c>
      <c r="X361">
        <f t="shared" si="210"/>
        <v>34.690482839515646</v>
      </c>
      <c r="Y361">
        <f>VLOOKUP(K361,Sheet2!$A$6:$B$262,2,TRUE)</f>
        <v>411.25714285714287</v>
      </c>
      <c r="Z361">
        <f t="shared" si="211"/>
        <v>8.4352292579064028E-2</v>
      </c>
      <c r="AA361">
        <f t="shared" si="212"/>
        <v>524.97024349092044</v>
      </c>
      <c r="AD361">
        <f t="shared" si="189"/>
        <v>527.20841987715642</v>
      </c>
      <c r="AE361">
        <f>VLOOKUP(AU360,Sheet2!$E$6:$F$261,2,TRUE)</f>
        <v>520.55999999999995</v>
      </c>
      <c r="AF361">
        <f>VLOOKUP(AE361,Sheet3!K$52:L$77,2,TRUE)</f>
        <v>0.97</v>
      </c>
      <c r="AG361">
        <f t="shared" si="190"/>
        <v>10.808419877156439</v>
      </c>
      <c r="AH361">
        <f t="shared" si="191"/>
        <v>0</v>
      </c>
      <c r="AI361">
        <f t="shared" si="200"/>
        <v>0</v>
      </c>
      <c r="AJ361">
        <f t="shared" si="182"/>
        <v>3.5</v>
      </c>
      <c r="AK361">
        <f t="shared" si="185"/>
        <v>88668.717912968365</v>
      </c>
      <c r="AM361">
        <f t="shared" si="192"/>
        <v>5.7084198771564161</v>
      </c>
      <c r="AN361">
        <f t="shared" si="193"/>
        <v>1</v>
      </c>
      <c r="AP361">
        <f t="shared" si="186"/>
        <v>3.5</v>
      </c>
      <c r="AQ361">
        <f>VLOOKUP(AE361,Sheet3!$K$52:$L$77,2,TRUE)</f>
        <v>0.97</v>
      </c>
      <c r="AR361">
        <f t="shared" si="194"/>
        <v>7778.9848363912997</v>
      </c>
      <c r="AU361">
        <f t="shared" si="195"/>
        <v>96447.702749359669</v>
      </c>
      <c r="AV361">
        <f t="shared" si="196"/>
        <v>1652.2972506403312</v>
      </c>
      <c r="AW361">
        <f t="shared" si="197"/>
        <v>34.138372947114284</v>
      </c>
      <c r="AX361">
        <f>VLOOKUP(AD361,Sheet2!$A$6:$B$262,2,TRUE)</f>
        <v>428.81333333333333</v>
      </c>
      <c r="AY361">
        <f t="shared" si="198"/>
        <v>7.9611267405664349E-2</v>
      </c>
      <c r="AZ361">
        <f t="shared" si="199"/>
        <v>527.28803114456207</v>
      </c>
      <c r="BB361">
        <f t="shared" si="188"/>
        <v>2.3177876536416306</v>
      </c>
    </row>
    <row r="362" spans="4:54" x14ac:dyDescent="0.55000000000000004">
      <c r="D362">
        <f t="shared" si="187"/>
        <v>5280</v>
      </c>
      <c r="E362">
        <f t="shared" si="183"/>
        <v>88</v>
      </c>
      <c r="F362">
        <v>99500</v>
      </c>
      <c r="H362">
        <f t="shared" si="201"/>
        <v>24875</v>
      </c>
      <c r="J362">
        <f t="shared" si="202"/>
        <v>2055.7851239669421</v>
      </c>
      <c r="K362">
        <f t="shared" si="203"/>
        <v>524.97024349092044</v>
      </c>
      <c r="L362">
        <f>VLOOKUP(V362, Sheet2!E$6:F$261,2,TRUE)</f>
        <v>520.88</v>
      </c>
      <c r="M362">
        <f>VLOOKUP(L362,Sheet3!A$52:B$77,2,TRUE)</f>
        <v>0.93571428571428572</v>
      </c>
      <c r="N362">
        <f t="shared" si="204"/>
        <v>10.570243490920461</v>
      </c>
      <c r="O362">
        <f t="shared" si="205"/>
        <v>10.170243490920484</v>
      </c>
      <c r="P362">
        <v>0</v>
      </c>
      <c r="Q362">
        <f t="shared" si="181"/>
        <v>3.5</v>
      </c>
      <c r="R362">
        <f t="shared" si="206"/>
        <v>82722.972351737975</v>
      </c>
      <c r="S362">
        <f t="shared" si="184"/>
        <v>3.5</v>
      </c>
      <c r="T362">
        <f t="shared" si="207"/>
        <v>14870.869623298577</v>
      </c>
      <c r="V362">
        <f t="shared" si="208"/>
        <v>97593.841975036557</v>
      </c>
      <c r="W362">
        <f t="shared" si="209"/>
        <v>1906.1580249634426</v>
      </c>
      <c r="X362">
        <f t="shared" si="210"/>
        <v>39.383430267839721</v>
      </c>
      <c r="Y362">
        <f>VLOOKUP(K362,Sheet2!$A$6:$B$262,2,TRUE)</f>
        <v>412.62857142857143</v>
      </c>
      <c r="Z362">
        <f t="shared" si="211"/>
        <v>9.544523330386305E-2</v>
      </c>
      <c r="AA362">
        <f t="shared" si="212"/>
        <v>525.06568872422429</v>
      </c>
      <c r="AD362">
        <f t="shared" si="189"/>
        <v>527.28803114456207</v>
      </c>
      <c r="AE362">
        <f>VLOOKUP(AU361,Sheet2!$E$6:$F$261,2,TRUE)</f>
        <v>520.72</v>
      </c>
      <c r="AF362">
        <f>VLOOKUP(AE362,Sheet3!K$52:L$77,2,TRUE)</f>
        <v>0.97</v>
      </c>
      <c r="AG362">
        <f t="shared" si="190"/>
        <v>10.888031144562092</v>
      </c>
      <c r="AH362">
        <f t="shared" si="191"/>
        <v>0</v>
      </c>
      <c r="AI362">
        <f t="shared" si="200"/>
        <v>0</v>
      </c>
      <c r="AJ362">
        <f t="shared" si="182"/>
        <v>3.5</v>
      </c>
      <c r="AK362">
        <f t="shared" si="185"/>
        <v>89650.176599953251</v>
      </c>
      <c r="AM362">
        <f t="shared" si="192"/>
        <v>5.7880311445620691</v>
      </c>
      <c r="AN362">
        <f t="shared" si="193"/>
        <v>1</v>
      </c>
      <c r="AP362">
        <f t="shared" si="186"/>
        <v>3.5</v>
      </c>
      <c r="AQ362">
        <f>VLOOKUP(AE362,Sheet3!$K$52:$L$77,2,TRUE)</f>
        <v>0.97</v>
      </c>
      <c r="AR362">
        <f t="shared" si="194"/>
        <v>7942.2828449301551</v>
      </c>
      <c r="AU362">
        <f t="shared" si="195"/>
        <v>97592.45944488341</v>
      </c>
      <c r="AV362">
        <f t="shared" si="196"/>
        <v>1907.5405551165895</v>
      </c>
      <c r="AW362">
        <f t="shared" si="197"/>
        <v>39.411994940425402</v>
      </c>
      <c r="AX362">
        <f>VLOOKUP(AD362,Sheet2!$A$6:$B$262,2,TRUE)</f>
        <v>428.81333333333333</v>
      </c>
      <c r="AY362">
        <f t="shared" si="198"/>
        <v>9.1909443752741057E-2</v>
      </c>
      <c r="AZ362">
        <f t="shared" si="199"/>
        <v>527.37994058831487</v>
      </c>
      <c r="BB362">
        <f t="shared" si="188"/>
        <v>2.3142518640905791</v>
      </c>
    </row>
    <row r="363" spans="4:54" x14ac:dyDescent="0.55000000000000004">
      <c r="D363">
        <f t="shared" si="187"/>
        <v>5295</v>
      </c>
      <c r="E363">
        <f t="shared" si="183"/>
        <v>88.25</v>
      </c>
      <c r="F363">
        <v>100000</v>
      </c>
      <c r="H363">
        <f t="shared" si="201"/>
        <v>25000</v>
      </c>
      <c r="J363">
        <f t="shared" si="202"/>
        <v>2066.1157024793388</v>
      </c>
      <c r="K363">
        <f t="shared" si="203"/>
        <v>525.06568872422429</v>
      </c>
      <c r="L363">
        <f>VLOOKUP(V363, Sheet2!E$6:F$261,2,TRUE)</f>
        <v>521.04</v>
      </c>
      <c r="M363">
        <f>VLOOKUP(L363,Sheet3!A$52:B$77,2,TRUE)</f>
        <v>0.92142857142857137</v>
      </c>
      <c r="N363">
        <f t="shared" si="204"/>
        <v>10.66568872422431</v>
      </c>
      <c r="O363">
        <f t="shared" si="205"/>
        <v>10.265688724224333</v>
      </c>
      <c r="P363">
        <v>0</v>
      </c>
      <c r="Q363">
        <f t="shared" si="181"/>
        <v>3.5</v>
      </c>
      <c r="R363">
        <f t="shared" si="206"/>
        <v>83845.932768716259</v>
      </c>
      <c r="S363">
        <f t="shared" si="184"/>
        <v>3.5</v>
      </c>
      <c r="T363">
        <f t="shared" si="207"/>
        <v>15080.699186765069</v>
      </c>
      <c r="V363">
        <f t="shared" si="208"/>
        <v>98926.631955481324</v>
      </c>
      <c r="W363">
        <f t="shared" si="209"/>
        <v>1073.3680445186765</v>
      </c>
      <c r="X363">
        <f t="shared" si="210"/>
        <v>22.177025713195796</v>
      </c>
      <c r="Y363">
        <f>VLOOKUP(K363,Sheet2!$A$6:$B$262,2,TRUE)</f>
        <v>414</v>
      </c>
      <c r="Z363">
        <f t="shared" si="211"/>
        <v>5.3567694959410134E-2</v>
      </c>
      <c r="AA363">
        <f t="shared" si="212"/>
        <v>525.11925641918367</v>
      </c>
      <c r="AD363">
        <f t="shared" si="189"/>
        <v>527.37994058831487</v>
      </c>
      <c r="AE363">
        <f>VLOOKUP(AU362,Sheet2!$E$6:$F$261,2,TRUE)</f>
        <v>520.88</v>
      </c>
      <c r="AF363">
        <f>VLOOKUP(AE363,Sheet3!K$52:L$77,2,TRUE)</f>
        <v>0.97</v>
      </c>
      <c r="AG363">
        <f t="shared" si="190"/>
        <v>10.979940588314889</v>
      </c>
      <c r="AH363">
        <f t="shared" si="191"/>
        <v>0</v>
      </c>
      <c r="AI363">
        <f t="shared" si="200"/>
        <v>0</v>
      </c>
      <c r="AJ363">
        <f t="shared" si="182"/>
        <v>3.5</v>
      </c>
      <c r="AK363">
        <f t="shared" si="185"/>
        <v>90787.718621898413</v>
      </c>
      <c r="AM363">
        <f t="shared" si="192"/>
        <v>5.8799405883148665</v>
      </c>
      <c r="AN363">
        <f t="shared" si="193"/>
        <v>1</v>
      </c>
      <c r="AP363">
        <f t="shared" si="186"/>
        <v>3.5</v>
      </c>
      <c r="AQ363">
        <f>VLOOKUP(AE363,Sheet3!$K$52:$L$77,2,TRUE)</f>
        <v>0.97</v>
      </c>
      <c r="AR363">
        <f t="shared" si="194"/>
        <v>8132.2077948756223</v>
      </c>
      <c r="AU363">
        <f t="shared" si="195"/>
        <v>98919.926416774033</v>
      </c>
      <c r="AV363">
        <f t="shared" si="196"/>
        <v>1080.073583225967</v>
      </c>
      <c r="AW363">
        <f t="shared" si="197"/>
        <v>22.315569901362952</v>
      </c>
      <c r="AX363">
        <f>VLOOKUP(AD363,Sheet2!$A$6:$B$262,2,TRUE)</f>
        <v>429.48666666666668</v>
      </c>
      <c r="AY363">
        <f t="shared" si="198"/>
        <v>5.1958702407594225E-2</v>
      </c>
      <c r="AZ363">
        <f t="shared" si="199"/>
        <v>527.43189929072241</v>
      </c>
      <c r="BB363">
        <f t="shared" si="188"/>
        <v>2.3126428715387419</v>
      </c>
    </row>
    <row r="364" spans="4:54" x14ac:dyDescent="0.55000000000000004">
      <c r="D364">
        <f t="shared" si="187"/>
        <v>5310</v>
      </c>
      <c r="E364">
        <f t="shared" si="183"/>
        <v>88.5</v>
      </c>
      <c r="F364">
        <v>101000</v>
      </c>
      <c r="H364">
        <f t="shared" si="201"/>
        <v>25250</v>
      </c>
      <c r="J364">
        <f t="shared" si="202"/>
        <v>2086.7768595041321</v>
      </c>
      <c r="K364">
        <f t="shared" si="203"/>
        <v>525.11925641918367</v>
      </c>
      <c r="L364">
        <f>VLOOKUP(V364, Sheet2!E$6:F$261,2,TRUE)</f>
        <v>521.04</v>
      </c>
      <c r="M364">
        <f>VLOOKUP(L364,Sheet3!A$52:B$77,2,TRUE)</f>
        <v>0.92142857142857137</v>
      </c>
      <c r="N364">
        <f t="shared" si="204"/>
        <v>10.719256419183694</v>
      </c>
      <c r="O364">
        <f t="shared" si="205"/>
        <v>10.319256419183716</v>
      </c>
      <c r="P364">
        <v>0</v>
      </c>
      <c r="Q364">
        <f t="shared" si="181"/>
        <v>3.5</v>
      </c>
      <c r="R364">
        <f t="shared" si="206"/>
        <v>83188.644531049416</v>
      </c>
      <c r="S364">
        <f t="shared" si="184"/>
        <v>3.5</v>
      </c>
      <c r="T364">
        <f t="shared" si="207"/>
        <v>14966.848443535668</v>
      </c>
      <c r="V364">
        <f t="shared" si="208"/>
        <v>98155.492974585082</v>
      </c>
      <c r="W364">
        <f t="shared" si="209"/>
        <v>2844.5070254149177</v>
      </c>
      <c r="X364">
        <f t="shared" si="210"/>
        <v>58.770806310225574</v>
      </c>
      <c r="Y364">
        <f>VLOOKUP(K364,Sheet2!$A$6:$B$262,2,TRUE)</f>
        <v>414.67333333333335</v>
      </c>
      <c r="Z364">
        <f t="shared" si="211"/>
        <v>0.14172796171337818</v>
      </c>
      <c r="AA364">
        <f t="shared" si="212"/>
        <v>525.26098438089707</v>
      </c>
      <c r="AD364">
        <f t="shared" si="189"/>
        <v>527.43189929072241</v>
      </c>
      <c r="AE364">
        <f>VLOOKUP(AU363,Sheet2!$E$6:$F$261,2,TRUE)</f>
        <v>521.04</v>
      </c>
      <c r="AF364">
        <f>VLOOKUP(AE364,Sheet3!K$52:L$77,2,TRUE)</f>
        <v>0.96</v>
      </c>
      <c r="AG364">
        <f t="shared" si="190"/>
        <v>11.031899290722436</v>
      </c>
      <c r="AH364">
        <f t="shared" si="191"/>
        <v>0</v>
      </c>
      <c r="AI364">
        <f t="shared" si="200"/>
        <v>0</v>
      </c>
      <c r="AJ364">
        <f t="shared" si="182"/>
        <v>3.5</v>
      </c>
      <c r="AK364">
        <f t="shared" si="185"/>
        <v>90490.304433156911</v>
      </c>
      <c r="AM364">
        <f t="shared" si="192"/>
        <v>5.9318992907224128</v>
      </c>
      <c r="AN364">
        <f t="shared" si="193"/>
        <v>1</v>
      </c>
      <c r="AP364">
        <f t="shared" si="186"/>
        <v>3.5</v>
      </c>
      <c r="AQ364">
        <f>VLOOKUP(AE364,Sheet3!$K$52:$L$77,2,TRUE)</f>
        <v>0.96</v>
      </c>
      <c r="AR364">
        <f t="shared" si="194"/>
        <v>8155.2863155555069</v>
      </c>
      <c r="AU364">
        <f t="shared" si="195"/>
        <v>98645.59074871242</v>
      </c>
      <c r="AV364">
        <f t="shared" si="196"/>
        <v>2354.4092512875795</v>
      </c>
      <c r="AW364">
        <f t="shared" si="197"/>
        <v>48.644819241478913</v>
      </c>
      <c r="AX364">
        <f>VLOOKUP(AD364,Sheet2!$A$6:$B$262,2,TRUE)</f>
        <v>430.16</v>
      </c>
      <c r="AY364">
        <f t="shared" si="198"/>
        <v>0.11308540831662384</v>
      </c>
      <c r="AZ364">
        <f t="shared" si="199"/>
        <v>527.54498469903899</v>
      </c>
      <c r="BB364">
        <f t="shared" si="188"/>
        <v>2.2840003181419206</v>
      </c>
    </row>
    <row r="365" spans="4:54" x14ac:dyDescent="0.55000000000000004">
      <c r="D365">
        <f t="shared" si="187"/>
        <v>5325</v>
      </c>
      <c r="E365">
        <f t="shared" si="183"/>
        <v>88.75</v>
      </c>
      <c r="F365">
        <v>102000</v>
      </c>
      <c r="H365">
        <f t="shared" si="201"/>
        <v>25500</v>
      </c>
      <c r="J365">
        <f t="shared" si="202"/>
        <v>2107.4380165289258</v>
      </c>
      <c r="K365">
        <f t="shared" si="203"/>
        <v>525.26098438089707</v>
      </c>
      <c r="L365">
        <f>VLOOKUP(V365, Sheet2!E$6:F$261,2,TRUE)</f>
        <v>521.36</v>
      </c>
      <c r="M365">
        <f>VLOOKUP(L365,Sheet3!A$52:B$77,2,TRUE)</f>
        <v>0.92142857142857137</v>
      </c>
      <c r="N365">
        <f t="shared" si="204"/>
        <v>10.860984380897094</v>
      </c>
      <c r="O365">
        <f t="shared" si="205"/>
        <v>10.460984380897116</v>
      </c>
      <c r="P365">
        <v>0</v>
      </c>
      <c r="Q365">
        <f t="shared" si="181"/>
        <v>3.5</v>
      </c>
      <c r="R365">
        <f t="shared" si="206"/>
        <v>84843.942656567742</v>
      </c>
      <c r="S365">
        <f t="shared" si="184"/>
        <v>3.5</v>
      </c>
      <c r="T365">
        <f t="shared" si="207"/>
        <v>15276.24395101249</v>
      </c>
      <c r="V365">
        <f t="shared" si="208"/>
        <v>100120.18660758022</v>
      </c>
      <c r="W365">
        <f t="shared" si="209"/>
        <v>1879.8133924197755</v>
      </c>
      <c r="X365">
        <f t="shared" si="210"/>
        <v>38.839119678094534</v>
      </c>
      <c r="Y365">
        <f>VLOOKUP(K365,Sheet2!$A$6:$B$262,2,TRUE)</f>
        <v>415.34666666666669</v>
      </c>
      <c r="Z365">
        <f t="shared" si="211"/>
        <v>9.3510127310747329E-2</v>
      </c>
      <c r="AA365">
        <f t="shared" si="212"/>
        <v>525.35449450820784</v>
      </c>
      <c r="AD365">
        <f t="shared" si="189"/>
        <v>527.54498469903899</v>
      </c>
      <c r="AE365">
        <f>VLOOKUP(AU364,Sheet2!$E$6:$F$261,2,TRUE)</f>
        <v>521.04</v>
      </c>
      <c r="AF365">
        <f>VLOOKUP(AE365,Sheet3!K$52:L$77,2,TRUE)</f>
        <v>0.96</v>
      </c>
      <c r="AG365">
        <f t="shared" si="190"/>
        <v>11.144984699039014</v>
      </c>
      <c r="AH365">
        <f t="shared" si="191"/>
        <v>0</v>
      </c>
      <c r="AI365">
        <f t="shared" si="200"/>
        <v>0</v>
      </c>
      <c r="AJ365">
        <f t="shared" si="182"/>
        <v>3.5</v>
      </c>
      <c r="AK365">
        <f t="shared" si="185"/>
        <v>91885.256356295286</v>
      </c>
      <c r="AM365">
        <f t="shared" si="192"/>
        <v>6.0449846990389915</v>
      </c>
      <c r="AN365">
        <f t="shared" si="193"/>
        <v>1</v>
      </c>
      <c r="AP365">
        <f t="shared" si="186"/>
        <v>3.5</v>
      </c>
      <c r="AQ365">
        <f>VLOOKUP(AE365,Sheet3!$K$52:$L$77,2,TRUE)</f>
        <v>0.96</v>
      </c>
      <c r="AR365">
        <f t="shared" si="194"/>
        <v>8389.6021828818084</v>
      </c>
      <c r="AU365">
        <f t="shared" si="195"/>
        <v>100274.85853917709</v>
      </c>
      <c r="AV365">
        <f t="shared" si="196"/>
        <v>1725.1414608229097</v>
      </c>
      <c r="AW365">
        <f t="shared" si="197"/>
        <v>35.64341861204359</v>
      </c>
      <c r="AX365">
        <f>VLOOKUP(AD365,Sheet2!$A$6:$B$262,2,TRUE)</f>
        <v>430.83333333333331</v>
      </c>
      <c r="AY365">
        <f t="shared" si="198"/>
        <v>8.2731339138205628E-2</v>
      </c>
      <c r="AZ365">
        <f t="shared" si="199"/>
        <v>527.62771603817714</v>
      </c>
      <c r="BB365">
        <f t="shared" si="188"/>
        <v>2.2732215299693053</v>
      </c>
    </row>
    <row r="366" spans="4:54" x14ac:dyDescent="0.55000000000000004">
      <c r="D366">
        <f t="shared" si="187"/>
        <v>5340</v>
      </c>
      <c r="E366">
        <f t="shared" si="183"/>
        <v>89</v>
      </c>
      <c r="F366">
        <v>102000</v>
      </c>
      <c r="H366">
        <f t="shared" si="201"/>
        <v>25500</v>
      </c>
      <c r="J366">
        <f t="shared" si="202"/>
        <v>2107.4380165289258</v>
      </c>
      <c r="K366">
        <f t="shared" si="203"/>
        <v>525.35449450820784</v>
      </c>
      <c r="L366">
        <f>VLOOKUP(V366, Sheet2!E$6:F$261,2,TRUE)</f>
        <v>521.52</v>
      </c>
      <c r="M366">
        <f>VLOOKUP(L366,Sheet3!A$52:B$77,2,TRUE)</f>
        <v>0.92142857142857137</v>
      </c>
      <c r="N366">
        <f t="shared" si="204"/>
        <v>10.954494508207858</v>
      </c>
      <c r="O366">
        <f t="shared" si="205"/>
        <v>10.554494508207881</v>
      </c>
      <c r="P366">
        <v>0</v>
      </c>
      <c r="Q366">
        <f t="shared" si="181"/>
        <v>3.5</v>
      </c>
      <c r="R366">
        <f t="shared" si="206"/>
        <v>85942.022729931967</v>
      </c>
      <c r="S366">
        <f t="shared" si="184"/>
        <v>3.5</v>
      </c>
      <c r="T366">
        <f t="shared" si="207"/>
        <v>15481.531188877219</v>
      </c>
      <c r="V366">
        <f t="shared" si="208"/>
        <v>101423.55391880919</v>
      </c>
      <c r="W366">
        <f t="shared" si="209"/>
        <v>576.44608119080658</v>
      </c>
      <c r="X366">
        <f t="shared" si="210"/>
        <v>11.910042999810054</v>
      </c>
      <c r="Y366">
        <f>VLOOKUP(K366,Sheet2!$A$6:$B$262,2,TRUE)</f>
        <v>416.02</v>
      </c>
      <c r="Z366">
        <f t="shared" si="211"/>
        <v>2.8628534685375833E-2</v>
      </c>
      <c r="AA366">
        <f t="shared" si="212"/>
        <v>525.3831230428932</v>
      </c>
      <c r="AD366">
        <f t="shared" si="189"/>
        <v>527.62771603817714</v>
      </c>
      <c r="AE366">
        <f>VLOOKUP(AU365,Sheet2!$E$6:$F$261,2,TRUE)</f>
        <v>521.36</v>
      </c>
      <c r="AF366">
        <f>VLOOKUP(AE366,Sheet3!K$52:L$77,2,TRUE)</f>
        <v>0.96</v>
      </c>
      <c r="AG366">
        <f t="shared" si="190"/>
        <v>11.227716038177164</v>
      </c>
      <c r="AH366">
        <f t="shared" si="191"/>
        <v>0</v>
      </c>
      <c r="AI366">
        <f t="shared" si="200"/>
        <v>0</v>
      </c>
      <c r="AJ366">
        <f t="shared" si="182"/>
        <v>3.5</v>
      </c>
      <c r="AK366">
        <f t="shared" si="185"/>
        <v>92910.275298355366</v>
      </c>
      <c r="AM366">
        <f t="shared" si="192"/>
        <v>6.1277160381771409</v>
      </c>
      <c r="AN366">
        <f t="shared" si="193"/>
        <v>1</v>
      </c>
      <c r="AP366">
        <f t="shared" si="186"/>
        <v>3.5</v>
      </c>
      <c r="AQ366">
        <f>VLOOKUP(AE366,Sheet3!$K$52:$L$77,2,TRUE)</f>
        <v>0.96</v>
      </c>
      <c r="AR366">
        <f t="shared" si="194"/>
        <v>8562.4196004588903</v>
      </c>
      <c r="AU366">
        <f t="shared" si="195"/>
        <v>101472.69489881425</v>
      </c>
      <c r="AV366">
        <f t="shared" si="196"/>
        <v>527.30510118574603</v>
      </c>
      <c r="AW366">
        <f t="shared" si="197"/>
        <v>10.894733495573265</v>
      </c>
      <c r="AX366">
        <f>VLOOKUP(AD366,Sheet2!$A$6:$B$262,2,TRUE)</f>
        <v>431.50666666666666</v>
      </c>
      <c r="AY366">
        <f t="shared" si="198"/>
        <v>2.524812323233306E-2</v>
      </c>
      <c r="AZ366">
        <f t="shared" si="199"/>
        <v>527.6529641614095</v>
      </c>
      <c r="BB366">
        <f t="shared" si="188"/>
        <v>2.2698411185162968</v>
      </c>
    </row>
    <row r="367" spans="4:54" x14ac:dyDescent="0.55000000000000004">
      <c r="D367">
        <f t="shared" si="187"/>
        <v>5355</v>
      </c>
      <c r="E367">
        <f t="shared" si="183"/>
        <v>89.25</v>
      </c>
      <c r="F367">
        <v>103000</v>
      </c>
      <c r="H367">
        <f t="shared" si="201"/>
        <v>25750</v>
      </c>
      <c r="J367">
        <f t="shared" si="202"/>
        <v>2128.0991735537191</v>
      </c>
      <c r="K367">
        <f t="shared" si="203"/>
        <v>525.3831230428932</v>
      </c>
      <c r="L367">
        <f>VLOOKUP(V367, Sheet2!E$6:F$261,2,TRUE)</f>
        <v>521.52</v>
      </c>
      <c r="M367">
        <f>VLOOKUP(L367,Sheet3!A$52:B$77,2,TRUE)</f>
        <v>0.92142857142857137</v>
      </c>
      <c r="N367">
        <f t="shared" si="204"/>
        <v>10.983123042893226</v>
      </c>
      <c r="O367">
        <f t="shared" si="205"/>
        <v>10.583123042893249</v>
      </c>
      <c r="P367">
        <v>0</v>
      </c>
      <c r="Q367">
        <f t="shared" si="181"/>
        <v>3.5</v>
      </c>
      <c r="R367">
        <f t="shared" si="206"/>
        <v>86279.144764064302</v>
      </c>
      <c r="S367">
        <f t="shared" si="184"/>
        <v>3.5</v>
      </c>
      <c r="T367">
        <f t="shared" si="207"/>
        <v>15544.563193653208</v>
      </c>
      <c r="V367">
        <f t="shared" si="208"/>
        <v>101823.7079577175</v>
      </c>
      <c r="W367">
        <f t="shared" si="209"/>
        <v>1176.2920422824973</v>
      </c>
      <c r="X367">
        <f t="shared" si="210"/>
        <v>24.303554592613583</v>
      </c>
      <c r="Y367">
        <f>VLOOKUP(K367,Sheet2!$A$6:$B$262,2,TRUE)</f>
        <v>416.02</v>
      </c>
      <c r="Z367">
        <f t="shared" si="211"/>
        <v>5.8419197616974144E-2</v>
      </c>
      <c r="AA367">
        <f t="shared" si="212"/>
        <v>525.44154224051022</v>
      </c>
      <c r="AD367">
        <f t="shared" si="189"/>
        <v>527.6529641614095</v>
      </c>
      <c r="AE367">
        <f>VLOOKUP(AU366,Sheet2!$E$6:$F$261,2,TRUE)</f>
        <v>521.52</v>
      </c>
      <c r="AF367">
        <f>VLOOKUP(AE367,Sheet3!K$52:L$77,2,TRUE)</f>
        <v>0.96</v>
      </c>
      <c r="AG367">
        <f t="shared" si="190"/>
        <v>11.252964161409523</v>
      </c>
      <c r="AH367">
        <f t="shared" si="191"/>
        <v>0</v>
      </c>
      <c r="AI367">
        <f t="shared" si="200"/>
        <v>0</v>
      </c>
      <c r="AJ367">
        <f t="shared" si="182"/>
        <v>3.5</v>
      </c>
      <c r="AK367">
        <f t="shared" si="185"/>
        <v>93223.846867980406</v>
      </c>
      <c r="AM367">
        <f t="shared" si="192"/>
        <v>6.1529641614094999</v>
      </c>
      <c r="AN367">
        <f t="shared" si="193"/>
        <v>1</v>
      </c>
      <c r="AP367">
        <f t="shared" si="186"/>
        <v>3.5</v>
      </c>
      <c r="AQ367">
        <f>VLOOKUP(AE367,Sheet3!$K$52:$L$77,2,TRUE)</f>
        <v>0.96</v>
      </c>
      <c r="AR367">
        <f t="shared" si="194"/>
        <v>8615.3938796592229</v>
      </c>
      <c r="AU367">
        <f t="shared" si="195"/>
        <v>101839.24074763963</v>
      </c>
      <c r="AV367">
        <f t="shared" si="196"/>
        <v>1160.7592523603671</v>
      </c>
      <c r="AW367">
        <f t="shared" si="197"/>
        <v>23.982629180999322</v>
      </c>
      <c r="AX367">
        <f>VLOOKUP(AD367,Sheet2!$A$6:$B$262,2,TRUE)</f>
        <v>431.50666666666666</v>
      </c>
      <c r="AY367">
        <f t="shared" si="198"/>
        <v>5.5578814960756083E-2</v>
      </c>
      <c r="AZ367">
        <f t="shared" si="199"/>
        <v>527.70854297637027</v>
      </c>
      <c r="BB367">
        <f t="shared" si="188"/>
        <v>2.2670007358600515</v>
      </c>
    </row>
    <row r="368" spans="4:54" x14ac:dyDescent="0.55000000000000004">
      <c r="D368">
        <f t="shared" si="187"/>
        <v>5370</v>
      </c>
      <c r="E368">
        <f t="shared" si="183"/>
        <v>89.5</v>
      </c>
      <c r="F368">
        <v>104000</v>
      </c>
      <c r="H368">
        <f t="shared" si="201"/>
        <v>26000</v>
      </c>
      <c r="J368">
        <f t="shared" si="202"/>
        <v>2148.7603305785124</v>
      </c>
      <c r="K368">
        <f t="shared" si="203"/>
        <v>525.44154224051022</v>
      </c>
      <c r="L368">
        <f>VLOOKUP(V368, Sheet2!E$6:F$261,2,TRUE)</f>
        <v>521.67999999999995</v>
      </c>
      <c r="M368">
        <f>VLOOKUP(L368,Sheet3!A$52:B$77,2,TRUE)</f>
        <v>0.92142857142857137</v>
      </c>
      <c r="N368">
        <f t="shared" si="204"/>
        <v>11.041542240510239</v>
      </c>
      <c r="O368">
        <f t="shared" si="205"/>
        <v>10.641542240510262</v>
      </c>
      <c r="P368">
        <v>0</v>
      </c>
      <c r="Q368">
        <f t="shared" si="181"/>
        <v>3.5</v>
      </c>
      <c r="R368">
        <f t="shared" si="206"/>
        <v>86968.437081650001</v>
      </c>
      <c r="S368">
        <f t="shared" si="184"/>
        <v>3.5</v>
      </c>
      <c r="T368">
        <f t="shared" si="207"/>
        <v>15673.450424073588</v>
      </c>
      <c r="V368">
        <f t="shared" si="208"/>
        <v>102641.88750572359</v>
      </c>
      <c r="W368">
        <f t="shared" si="209"/>
        <v>1358.1124942764145</v>
      </c>
      <c r="X368">
        <f t="shared" si="210"/>
        <v>28.060175501578815</v>
      </c>
      <c r="Y368">
        <f>VLOOKUP(K368,Sheet2!$A$6:$B$262,2,TRUE)</f>
        <v>416.69333333333333</v>
      </c>
      <c r="Z368">
        <f t="shared" si="211"/>
        <v>6.7340111436657205E-2</v>
      </c>
      <c r="AA368">
        <f t="shared" si="212"/>
        <v>525.50888235194691</v>
      </c>
      <c r="AD368">
        <f t="shared" si="189"/>
        <v>527.70854297637027</v>
      </c>
      <c r="AE368">
        <f>VLOOKUP(AU367,Sheet2!$E$6:$F$261,2,TRUE)</f>
        <v>521.52</v>
      </c>
      <c r="AF368">
        <f>VLOOKUP(AE368,Sheet3!K$52:L$77,2,TRUE)</f>
        <v>0.96</v>
      </c>
      <c r="AG368">
        <f t="shared" si="190"/>
        <v>11.30854297637029</v>
      </c>
      <c r="AH368">
        <f t="shared" si="191"/>
        <v>0</v>
      </c>
      <c r="AI368">
        <f t="shared" si="200"/>
        <v>0</v>
      </c>
      <c r="AJ368">
        <f t="shared" si="182"/>
        <v>3.5</v>
      </c>
      <c r="AK368">
        <f t="shared" si="185"/>
        <v>93915.353109426695</v>
      </c>
      <c r="AM368">
        <f t="shared" si="192"/>
        <v>6.2085429763702678</v>
      </c>
      <c r="AN368">
        <f t="shared" si="193"/>
        <v>1</v>
      </c>
      <c r="AP368">
        <f t="shared" si="186"/>
        <v>3.5</v>
      </c>
      <c r="AQ368">
        <f>VLOOKUP(AE368,Sheet3!$K$52:$L$77,2,TRUE)</f>
        <v>0.96</v>
      </c>
      <c r="AR368">
        <f t="shared" si="194"/>
        <v>8732.3894581424902</v>
      </c>
      <c r="AU368">
        <f t="shared" si="195"/>
        <v>102647.74256756919</v>
      </c>
      <c r="AV368">
        <f t="shared" si="196"/>
        <v>1352.257432430808</v>
      </c>
      <c r="AW368">
        <f t="shared" si="197"/>
        <v>27.93920314939686</v>
      </c>
      <c r="AX368">
        <f>VLOOKUP(AD368,Sheet2!$A$6:$B$262,2,TRUE)</f>
        <v>432.18</v>
      </c>
      <c r="AY368">
        <f t="shared" si="198"/>
        <v>6.4647145053905453E-2</v>
      </c>
      <c r="AZ368">
        <f t="shared" si="199"/>
        <v>527.77319012142414</v>
      </c>
      <c r="BB368">
        <f t="shared" si="188"/>
        <v>2.2643077694772273</v>
      </c>
    </row>
    <row r="369" spans="4:54" x14ac:dyDescent="0.55000000000000004">
      <c r="D369">
        <f t="shared" si="187"/>
        <v>5385</v>
      </c>
      <c r="E369">
        <f t="shared" si="183"/>
        <v>89.75</v>
      </c>
      <c r="F369">
        <v>105000</v>
      </c>
      <c r="H369">
        <f t="shared" si="201"/>
        <v>26250</v>
      </c>
      <c r="J369">
        <f t="shared" si="202"/>
        <v>2169.4214876033056</v>
      </c>
      <c r="K369">
        <f t="shared" si="203"/>
        <v>525.50888235194691</v>
      </c>
      <c r="L369">
        <f>VLOOKUP(V369, Sheet2!E$6:F$261,2,TRUE)</f>
        <v>521.84</v>
      </c>
      <c r="M369">
        <f>VLOOKUP(L369,Sheet3!A$52:B$77,2,TRUE)</f>
        <v>0.92142857142857137</v>
      </c>
      <c r="N369">
        <f t="shared" si="204"/>
        <v>11.108882351946932</v>
      </c>
      <c r="O369">
        <f t="shared" si="205"/>
        <v>10.708882351946954</v>
      </c>
      <c r="P369">
        <v>0</v>
      </c>
      <c r="Q369">
        <f t="shared" si="181"/>
        <v>3.5</v>
      </c>
      <c r="R369">
        <f t="shared" si="206"/>
        <v>87765.253016325863</v>
      </c>
      <c r="S369">
        <f t="shared" si="184"/>
        <v>3.5</v>
      </c>
      <c r="T369">
        <f t="shared" si="207"/>
        <v>15822.458883517784</v>
      </c>
      <c r="V369">
        <f t="shared" si="208"/>
        <v>103587.71189984365</v>
      </c>
      <c r="W369">
        <f t="shared" si="209"/>
        <v>1412.288100156351</v>
      </c>
      <c r="X369">
        <f t="shared" si="210"/>
        <v>29.1795062015775</v>
      </c>
      <c r="Y369">
        <f>VLOOKUP(K369,Sheet2!$A$6:$B$262,2,TRUE)</f>
        <v>417.36666666666667</v>
      </c>
      <c r="Z369">
        <f t="shared" si="211"/>
        <v>6.9913360438249736E-2</v>
      </c>
      <c r="AA369">
        <f t="shared" si="212"/>
        <v>525.57879571238516</v>
      </c>
      <c r="AD369">
        <f t="shared" si="189"/>
        <v>527.77319012142414</v>
      </c>
      <c r="AE369">
        <f>VLOOKUP(AU368,Sheet2!$E$6:$F$261,2,TRUE)</f>
        <v>521.67999999999995</v>
      </c>
      <c r="AF369">
        <f>VLOOKUP(AE369,Sheet3!K$52:L$77,2,TRUE)</f>
        <v>0.96</v>
      </c>
      <c r="AG369">
        <f t="shared" si="190"/>
        <v>11.373190121424159</v>
      </c>
      <c r="AH369">
        <f t="shared" si="191"/>
        <v>0</v>
      </c>
      <c r="AI369">
        <f t="shared" si="200"/>
        <v>0</v>
      </c>
      <c r="AJ369">
        <f t="shared" si="182"/>
        <v>3.5</v>
      </c>
      <c r="AK369">
        <f t="shared" si="185"/>
        <v>94721.826790365594</v>
      </c>
      <c r="AM369">
        <f t="shared" si="192"/>
        <v>6.2731901214241361</v>
      </c>
      <c r="AN369">
        <f t="shared" si="193"/>
        <v>1</v>
      </c>
      <c r="AP369">
        <f t="shared" si="186"/>
        <v>3.5</v>
      </c>
      <c r="AQ369">
        <f>VLOOKUP(AE369,Sheet3!$K$52:$L$77,2,TRUE)</f>
        <v>0.96</v>
      </c>
      <c r="AR369">
        <f t="shared" si="194"/>
        <v>8869.1343559654761</v>
      </c>
      <c r="AU369">
        <f t="shared" si="195"/>
        <v>103590.96114633107</v>
      </c>
      <c r="AV369">
        <f t="shared" si="196"/>
        <v>1409.0388536689279</v>
      </c>
      <c r="AW369">
        <f t="shared" si="197"/>
        <v>29.112373009688596</v>
      </c>
      <c r="AX369">
        <f>VLOOKUP(AD369,Sheet2!$A$6:$B$262,2,TRUE)</f>
        <v>432.18</v>
      </c>
      <c r="AY369">
        <f t="shared" si="198"/>
        <v>6.7361684968505239E-2</v>
      </c>
      <c r="AZ369">
        <f t="shared" si="199"/>
        <v>527.84055180639268</v>
      </c>
      <c r="BB369">
        <f t="shared" si="188"/>
        <v>2.2617560940075236</v>
      </c>
    </row>
    <row r="370" spans="4:54" x14ac:dyDescent="0.55000000000000004">
      <c r="D370">
        <f t="shared" si="187"/>
        <v>5400</v>
      </c>
      <c r="E370">
        <f t="shared" si="183"/>
        <v>90</v>
      </c>
      <c r="F370">
        <v>106000</v>
      </c>
      <c r="H370">
        <f t="shared" si="201"/>
        <v>26500</v>
      </c>
      <c r="J370">
        <f t="shared" si="202"/>
        <v>2190.0826446280994</v>
      </c>
      <c r="K370">
        <f t="shared" si="203"/>
        <v>525.57879571238516</v>
      </c>
      <c r="L370">
        <f>VLOOKUP(V370, Sheet2!E$6:F$261,2,TRUE)</f>
        <v>522</v>
      </c>
      <c r="M370">
        <f>VLOOKUP(L370,Sheet3!A$52:B$77,2,TRUE)</f>
        <v>0.90714285714285714</v>
      </c>
      <c r="N370">
        <f t="shared" si="204"/>
        <v>11.178795712385181</v>
      </c>
      <c r="O370">
        <f t="shared" si="205"/>
        <v>10.778795712385204</v>
      </c>
      <c r="P370">
        <v>0</v>
      </c>
      <c r="Q370">
        <f t="shared" si="181"/>
        <v>3.5</v>
      </c>
      <c r="R370">
        <f t="shared" si="206"/>
        <v>88595.076520025119</v>
      </c>
      <c r="S370">
        <f t="shared" si="184"/>
        <v>3.5</v>
      </c>
      <c r="T370">
        <f t="shared" si="207"/>
        <v>15977.657821808845</v>
      </c>
      <c r="V370">
        <f t="shared" si="208"/>
        <v>104572.73434183396</v>
      </c>
      <c r="W370">
        <f t="shared" si="209"/>
        <v>1427.2656581660412</v>
      </c>
      <c r="X370">
        <f t="shared" si="210"/>
        <v>29.48895987946366</v>
      </c>
      <c r="Y370">
        <f>VLOOKUP(K370,Sheet2!$A$6:$B$262,2,TRUE)</f>
        <v>417.36666666666667</v>
      </c>
      <c r="Z370">
        <f t="shared" si="211"/>
        <v>7.0654803640596578E-2</v>
      </c>
      <c r="AA370">
        <f t="shared" si="212"/>
        <v>525.64945051602581</v>
      </c>
      <c r="AD370">
        <f t="shared" si="189"/>
        <v>527.84055180639268</v>
      </c>
      <c r="AE370">
        <f>VLOOKUP(AU369,Sheet2!$E$6:$F$261,2,TRUE)</f>
        <v>521.84</v>
      </c>
      <c r="AF370">
        <f>VLOOKUP(AE370,Sheet3!K$52:L$77,2,TRUE)</f>
        <v>0.96</v>
      </c>
      <c r="AG370">
        <f t="shared" si="190"/>
        <v>11.440551806392705</v>
      </c>
      <c r="AH370">
        <f t="shared" si="191"/>
        <v>0</v>
      </c>
      <c r="AI370">
        <f t="shared" si="200"/>
        <v>0</v>
      </c>
      <c r="AJ370">
        <f t="shared" si="182"/>
        <v>3.5</v>
      </c>
      <c r="AK370">
        <f t="shared" si="185"/>
        <v>95564.606214586878</v>
      </c>
      <c r="AM370">
        <f t="shared" si="192"/>
        <v>6.340551806392682</v>
      </c>
      <c r="AN370">
        <f t="shared" si="193"/>
        <v>1</v>
      </c>
      <c r="AP370">
        <f t="shared" si="186"/>
        <v>3.5</v>
      </c>
      <c r="AQ370">
        <f>VLOOKUP(AE370,Sheet3!$K$52:$L$77,2,TRUE)</f>
        <v>0.96</v>
      </c>
      <c r="AR370">
        <f t="shared" si="194"/>
        <v>9012.3726753701885</v>
      </c>
      <c r="AU370">
        <f t="shared" si="195"/>
        <v>104576.97888995707</v>
      </c>
      <c r="AV370">
        <f t="shared" si="196"/>
        <v>1423.0211100429296</v>
      </c>
      <c r="AW370">
        <f t="shared" si="197"/>
        <v>29.401262604192762</v>
      </c>
      <c r="AX370">
        <f>VLOOKUP(AD370,Sheet2!$A$6:$B$262,2,TRUE)</f>
        <v>432.85333333333335</v>
      </c>
      <c r="AY370">
        <f t="shared" si="198"/>
        <v>6.7924306780262969E-2</v>
      </c>
      <c r="AZ370">
        <f t="shared" si="199"/>
        <v>527.90847611317292</v>
      </c>
      <c r="BB370">
        <f t="shared" si="188"/>
        <v>2.2590255971471151</v>
      </c>
    </row>
    <row r="371" spans="4:54" x14ac:dyDescent="0.55000000000000004">
      <c r="D371">
        <f t="shared" si="187"/>
        <v>5415</v>
      </c>
      <c r="E371">
        <f t="shared" si="183"/>
        <v>90.25</v>
      </c>
      <c r="F371">
        <v>107000</v>
      </c>
      <c r="H371">
        <f t="shared" si="201"/>
        <v>26750</v>
      </c>
      <c r="J371">
        <f t="shared" si="202"/>
        <v>2210.7438016528927</v>
      </c>
      <c r="K371">
        <f t="shared" si="203"/>
        <v>525.64945051602581</v>
      </c>
      <c r="L371">
        <f>VLOOKUP(V371, Sheet2!E$6:F$261,2,TRUE)</f>
        <v>521.84</v>
      </c>
      <c r="M371">
        <f>VLOOKUP(L371,Sheet3!A$52:B$77,2,TRUE)</f>
        <v>0.92142857142857137</v>
      </c>
      <c r="N371">
        <f t="shared" si="204"/>
        <v>11.249450516025831</v>
      </c>
      <c r="O371">
        <f t="shared" si="205"/>
        <v>10.849450516025854</v>
      </c>
      <c r="P371">
        <v>0</v>
      </c>
      <c r="Q371">
        <f t="shared" si="181"/>
        <v>3.5</v>
      </c>
      <c r="R371">
        <f t="shared" si="206"/>
        <v>88049.730945110787</v>
      </c>
      <c r="S371">
        <f t="shared" si="184"/>
        <v>3.5</v>
      </c>
      <c r="T371">
        <f t="shared" si="207"/>
        <v>15884.859589611086</v>
      </c>
      <c r="V371">
        <f t="shared" si="208"/>
        <v>103934.59053472188</v>
      </c>
      <c r="W371">
        <f t="shared" si="209"/>
        <v>3065.4094652781205</v>
      </c>
      <c r="X371">
        <f t="shared" si="210"/>
        <v>63.334906307399187</v>
      </c>
      <c r="Y371">
        <f>VLOOKUP(K371,Sheet2!$A$6:$B$262,2,TRUE)</f>
        <v>418.04</v>
      </c>
      <c r="Z371">
        <f t="shared" si="211"/>
        <v>0.15150441658070804</v>
      </c>
      <c r="AA371">
        <f t="shared" si="212"/>
        <v>525.80095493260649</v>
      </c>
      <c r="AD371">
        <f t="shared" si="189"/>
        <v>527.90847611317292</v>
      </c>
      <c r="AE371">
        <f>VLOOKUP(AU370,Sheet2!$E$6:$F$261,2,TRUE)</f>
        <v>522</v>
      </c>
      <c r="AF371">
        <f>VLOOKUP(AE371,Sheet3!K$52:L$77,2,TRUE)</f>
        <v>0.95</v>
      </c>
      <c r="AG371">
        <f t="shared" si="190"/>
        <v>11.508476113172946</v>
      </c>
      <c r="AH371">
        <f t="shared" si="191"/>
        <v>0</v>
      </c>
      <c r="AI371">
        <f t="shared" si="200"/>
        <v>0</v>
      </c>
      <c r="AJ371">
        <f t="shared" si="182"/>
        <v>3.5</v>
      </c>
      <c r="AK371">
        <f t="shared" si="185"/>
        <v>95412.597608106895</v>
      </c>
      <c r="AM371">
        <f t="shared" si="192"/>
        <v>6.4084761131729238</v>
      </c>
      <c r="AN371">
        <f t="shared" si="193"/>
        <v>1</v>
      </c>
      <c r="AP371">
        <f t="shared" si="186"/>
        <v>3.5</v>
      </c>
      <c r="AQ371">
        <f>VLOOKUP(AE371,Sheet3!$K$52:$L$77,2,TRUE)</f>
        <v>0.95</v>
      </c>
      <c r="AR371">
        <f t="shared" si="194"/>
        <v>9062.1883873968109</v>
      </c>
      <c r="AU371">
        <f t="shared" si="195"/>
        <v>104474.78599550371</v>
      </c>
      <c r="AV371">
        <f t="shared" si="196"/>
        <v>2525.2140044962871</v>
      </c>
      <c r="AW371">
        <f t="shared" si="197"/>
        <v>52.173843068105107</v>
      </c>
      <c r="AX371">
        <f>VLOOKUP(AD371,Sheet2!$A$6:$B$262,2,TRUE)</f>
        <v>433.52666666666664</v>
      </c>
      <c r="AY371">
        <f t="shared" si="198"/>
        <v>0.12034748281867731</v>
      </c>
      <c r="AZ371">
        <f t="shared" si="199"/>
        <v>528.02882359599164</v>
      </c>
      <c r="BB371">
        <f t="shared" si="188"/>
        <v>2.2278686633851521</v>
      </c>
    </row>
    <row r="372" spans="4:54" x14ac:dyDescent="0.55000000000000004">
      <c r="D372">
        <f t="shared" si="187"/>
        <v>5430</v>
      </c>
      <c r="E372">
        <f t="shared" si="183"/>
        <v>90.5</v>
      </c>
      <c r="F372">
        <v>107000</v>
      </c>
      <c r="H372">
        <f t="shared" si="201"/>
        <v>26750</v>
      </c>
      <c r="J372">
        <f t="shared" si="202"/>
        <v>2210.7438016528927</v>
      </c>
      <c r="K372">
        <f t="shared" si="203"/>
        <v>525.80095493260649</v>
      </c>
      <c r="L372">
        <f>VLOOKUP(V372, Sheet2!E$6:F$261,2,TRUE)</f>
        <v>522.48</v>
      </c>
      <c r="M372">
        <f>VLOOKUP(L372,Sheet3!A$52:B$77,2,TRUE)</f>
        <v>0.90714285714285714</v>
      </c>
      <c r="N372">
        <f t="shared" si="204"/>
        <v>11.40095493260651</v>
      </c>
      <c r="O372">
        <f t="shared" si="205"/>
        <v>11.000954932606533</v>
      </c>
      <c r="P372">
        <v>0</v>
      </c>
      <c r="Q372">
        <f t="shared" si="181"/>
        <v>3.5</v>
      </c>
      <c r="R372">
        <f t="shared" si="206"/>
        <v>91249.165511744955</v>
      </c>
      <c r="S372">
        <f t="shared" si="184"/>
        <v>3.5</v>
      </c>
      <c r="T372">
        <f t="shared" si="207"/>
        <v>16474.162022326262</v>
      </c>
      <c r="V372">
        <f t="shared" si="208"/>
        <v>107723.32753407121</v>
      </c>
      <c r="W372">
        <f t="shared" si="209"/>
        <v>-723.32753407121345</v>
      </c>
      <c r="X372">
        <f t="shared" si="210"/>
        <v>-14.944783761801933</v>
      </c>
      <c r="Y372">
        <f>VLOOKUP(K372,Sheet2!$A$6:$B$262,2,TRUE)</f>
        <v>419.38666666666666</v>
      </c>
      <c r="Z372">
        <f t="shared" si="211"/>
        <v>-3.5634856683892192E-2</v>
      </c>
      <c r="AA372">
        <f t="shared" si="212"/>
        <v>525.76532007592255</v>
      </c>
      <c r="AD372">
        <f t="shared" si="189"/>
        <v>528.02882359599164</v>
      </c>
      <c r="AE372">
        <f>VLOOKUP(AU371,Sheet2!$E$6:$F$261,2,TRUE)</f>
        <v>522</v>
      </c>
      <c r="AF372">
        <f>VLOOKUP(AE372,Sheet3!K$52:L$77,2,TRUE)</f>
        <v>0.95</v>
      </c>
      <c r="AG372">
        <f t="shared" si="190"/>
        <v>11.628823595991662</v>
      </c>
      <c r="AH372">
        <f t="shared" si="191"/>
        <v>0</v>
      </c>
      <c r="AI372">
        <f t="shared" si="200"/>
        <v>0</v>
      </c>
      <c r="AJ372">
        <f t="shared" si="182"/>
        <v>3.5</v>
      </c>
      <c r="AK372">
        <f t="shared" si="185"/>
        <v>96913.139441349384</v>
      </c>
      <c r="AM372">
        <f t="shared" si="192"/>
        <v>6.5288235959916392</v>
      </c>
      <c r="AN372">
        <f t="shared" si="193"/>
        <v>1</v>
      </c>
      <c r="AP372">
        <f t="shared" si="186"/>
        <v>3.5</v>
      </c>
      <c r="AQ372">
        <f>VLOOKUP(AE372,Sheet3!$K$52:$L$77,2,TRUE)</f>
        <v>0.95</v>
      </c>
      <c r="AR372">
        <f t="shared" si="194"/>
        <v>9318.6571387116164</v>
      </c>
      <c r="AU372">
        <f t="shared" si="195"/>
        <v>106231.796580061</v>
      </c>
      <c r="AV372">
        <f t="shared" si="196"/>
        <v>768.20341993900365</v>
      </c>
      <c r="AW372">
        <f t="shared" si="197"/>
        <v>15.871971486343051</v>
      </c>
      <c r="AX372">
        <f>VLOOKUP(AD372,Sheet2!$A$6:$B$262,2,TRUE)</f>
        <v>434.2</v>
      </c>
      <c r="AY372">
        <f t="shared" si="198"/>
        <v>3.6554517472001502E-2</v>
      </c>
      <c r="AZ372">
        <f t="shared" si="199"/>
        <v>528.06537811346368</v>
      </c>
      <c r="BB372">
        <f t="shared" si="188"/>
        <v>2.3000580375411346</v>
      </c>
    </row>
    <row r="373" spans="4:54" x14ac:dyDescent="0.55000000000000004">
      <c r="D373">
        <f t="shared" si="187"/>
        <v>5445</v>
      </c>
      <c r="E373">
        <f t="shared" si="183"/>
        <v>90.75</v>
      </c>
      <c r="F373">
        <v>107000</v>
      </c>
      <c r="H373">
        <f t="shared" si="201"/>
        <v>26750</v>
      </c>
      <c r="J373">
        <f t="shared" si="202"/>
        <v>2210.7438016528927</v>
      </c>
      <c r="K373">
        <f t="shared" si="203"/>
        <v>525.76532007592255</v>
      </c>
      <c r="L373">
        <f>VLOOKUP(V373, Sheet2!E$6:F$261,2,TRUE)</f>
        <v>522.16</v>
      </c>
      <c r="M373">
        <f>VLOOKUP(L373,Sheet3!A$52:B$77,2,TRUE)</f>
        <v>0.90714285714285714</v>
      </c>
      <c r="N373">
        <f t="shared" si="204"/>
        <v>11.365320075922568</v>
      </c>
      <c r="O373">
        <f t="shared" si="205"/>
        <v>10.965320075922591</v>
      </c>
      <c r="P373">
        <v>0</v>
      </c>
      <c r="Q373">
        <f t="shared" si="181"/>
        <v>3.5</v>
      </c>
      <c r="R373">
        <f t="shared" si="206"/>
        <v>89413.598837658821</v>
      </c>
      <c r="S373">
        <f t="shared" si="184"/>
        <v>3.5</v>
      </c>
      <c r="T373">
        <f t="shared" si="207"/>
        <v>16140.007607294763</v>
      </c>
      <c r="V373">
        <f t="shared" si="208"/>
        <v>105553.60644495359</v>
      </c>
      <c r="W373">
        <f t="shared" si="209"/>
        <v>1446.3935550464084</v>
      </c>
      <c r="X373">
        <f t="shared" si="210"/>
        <v>29.884164360462986</v>
      </c>
      <c r="Y373">
        <f>VLOOKUP(K373,Sheet2!$A$6:$B$262,2,TRUE)</f>
        <v>418.71333333333331</v>
      </c>
      <c r="Z373">
        <f t="shared" si="211"/>
        <v>7.1371418059602398E-2</v>
      </c>
      <c r="AA373">
        <f t="shared" si="212"/>
        <v>525.83669149398213</v>
      </c>
      <c r="AD373">
        <f t="shared" si="189"/>
        <v>528.06537811346368</v>
      </c>
      <c r="AE373">
        <f>VLOOKUP(AU372,Sheet2!$E$6:$F$261,2,TRUE)</f>
        <v>522.32000000000005</v>
      </c>
      <c r="AF373">
        <f>VLOOKUP(AE373,Sheet3!K$52:L$77,2,TRUE)</f>
        <v>0.95</v>
      </c>
      <c r="AG373">
        <f t="shared" si="190"/>
        <v>11.665378113463703</v>
      </c>
      <c r="AH373">
        <f t="shared" si="191"/>
        <v>0</v>
      </c>
      <c r="AI373">
        <f t="shared" si="200"/>
        <v>0</v>
      </c>
      <c r="AJ373">
        <f t="shared" si="182"/>
        <v>3.5</v>
      </c>
      <c r="AK373">
        <f t="shared" si="185"/>
        <v>97370.459422350687</v>
      </c>
      <c r="AM373">
        <f t="shared" si="192"/>
        <v>6.5653781134636802</v>
      </c>
      <c r="AN373">
        <f t="shared" si="193"/>
        <v>1</v>
      </c>
      <c r="AP373">
        <f t="shared" si="186"/>
        <v>3.5</v>
      </c>
      <c r="AQ373">
        <f>VLOOKUP(AE373,Sheet3!$K$52:$L$77,2,TRUE)</f>
        <v>0.95</v>
      </c>
      <c r="AR373">
        <f t="shared" si="194"/>
        <v>9397.0285415068647</v>
      </c>
      <c r="AU373">
        <f t="shared" si="195"/>
        <v>106767.48796385755</v>
      </c>
      <c r="AV373">
        <f t="shared" si="196"/>
        <v>232.51203614244878</v>
      </c>
      <c r="AW373">
        <f t="shared" si="197"/>
        <v>4.8039676888935698</v>
      </c>
      <c r="AX373">
        <f>VLOOKUP(AD373,Sheet2!$A$6:$B$262,2,TRUE)</f>
        <v>434.2</v>
      </c>
      <c r="AY373">
        <f t="shared" si="198"/>
        <v>1.1063951379303478E-2</v>
      </c>
      <c r="AZ373">
        <f t="shared" si="199"/>
        <v>528.07644206484304</v>
      </c>
      <c r="BB373">
        <f t="shared" si="188"/>
        <v>2.239750570860906</v>
      </c>
    </row>
    <row r="374" spans="4:54" x14ac:dyDescent="0.55000000000000004">
      <c r="D374">
        <f t="shared" si="187"/>
        <v>5460</v>
      </c>
      <c r="E374">
        <f t="shared" si="183"/>
        <v>91</v>
      </c>
      <c r="F374">
        <v>108000</v>
      </c>
      <c r="H374">
        <f t="shared" si="201"/>
        <v>27000</v>
      </c>
      <c r="J374">
        <f t="shared" si="202"/>
        <v>2231.404958677686</v>
      </c>
      <c r="K374">
        <f t="shared" si="203"/>
        <v>525.83669149398213</v>
      </c>
      <c r="L374">
        <f>VLOOKUP(V374, Sheet2!E$6:F$261,2,TRUE)</f>
        <v>522.32000000000005</v>
      </c>
      <c r="M374">
        <f>VLOOKUP(L374,Sheet3!A$52:B$77,2,TRUE)</f>
        <v>0.90714285714285714</v>
      </c>
      <c r="N374">
        <f t="shared" si="204"/>
        <v>11.436691493982153</v>
      </c>
      <c r="O374">
        <f t="shared" si="205"/>
        <v>11.036691493982175</v>
      </c>
      <c r="P374">
        <v>0</v>
      </c>
      <c r="Q374">
        <f t="shared" si="181"/>
        <v>3.5</v>
      </c>
      <c r="R374">
        <f t="shared" si="206"/>
        <v>90257.162879893309</v>
      </c>
      <c r="S374">
        <f t="shared" si="184"/>
        <v>3.5</v>
      </c>
      <c r="T374">
        <f t="shared" si="207"/>
        <v>16297.842622414053</v>
      </c>
      <c r="V374">
        <f t="shared" si="208"/>
        <v>106555.00550230737</v>
      </c>
      <c r="W374">
        <f t="shared" si="209"/>
        <v>1444.9944976926345</v>
      </c>
      <c r="X374">
        <f t="shared" si="210"/>
        <v>29.855258216789966</v>
      </c>
      <c r="Y374">
        <f>VLOOKUP(K374,Sheet2!$A$6:$B$262,2,TRUE)</f>
        <v>419.38666666666666</v>
      </c>
      <c r="Z374">
        <f t="shared" si="211"/>
        <v>7.1187905075960053E-2</v>
      </c>
      <c r="AA374">
        <f t="shared" si="212"/>
        <v>525.90787939905806</v>
      </c>
      <c r="AD374">
        <f t="shared" si="189"/>
        <v>528.07644206484304</v>
      </c>
      <c r="AE374">
        <f>VLOOKUP(AU373,Sheet2!$E$6:$F$261,2,TRUE)</f>
        <v>522.32000000000005</v>
      </c>
      <c r="AF374">
        <f>VLOOKUP(AE374,Sheet3!K$52:L$77,2,TRUE)</f>
        <v>0.95</v>
      </c>
      <c r="AG374">
        <f t="shared" si="190"/>
        <v>11.676442064843059</v>
      </c>
      <c r="AH374">
        <f t="shared" si="191"/>
        <v>0</v>
      </c>
      <c r="AI374">
        <f t="shared" si="200"/>
        <v>0</v>
      </c>
      <c r="AJ374">
        <f t="shared" si="182"/>
        <v>3.5</v>
      </c>
      <c r="AK374">
        <f t="shared" si="185"/>
        <v>97509.017823715854</v>
      </c>
      <c r="AM374">
        <f t="shared" si="192"/>
        <v>6.576442064843036</v>
      </c>
      <c r="AN374">
        <f t="shared" si="193"/>
        <v>1</v>
      </c>
      <c r="AP374">
        <f t="shared" si="186"/>
        <v>3.5</v>
      </c>
      <c r="AQ374">
        <f>VLOOKUP(AE374,Sheet3!$K$52:$L$77,2,TRUE)</f>
        <v>0.95</v>
      </c>
      <c r="AR374">
        <f t="shared" si="194"/>
        <v>9420.7923037467535</v>
      </c>
      <c r="AU374">
        <f t="shared" si="195"/>
        <v>106929.81012746261</v>
      </c>
      <c r="AV374">
        <f t="shared" si="196"/>
        <v>1070.1898725373903</v>
      </c>
      <c r="AW374">
        <f t="shared" si="197"/>
        <v>22.111361002838642</v>
      </c>
      <c r="AX374">
        <f>VLOOKUP(AD374,Sheet2!$A$6:$B$262,2,TRUE)</f>
        <v>434.2</v>
      </c>
      <c r="AY374">
        <f t="shared" si="198"/>
        <v>5.0924368960936529E-2</v>
      </c>
      <c r="AZ374">
        <f t="shared" si="199"/>
        <v>528.12736643380401</v>
      </c>
      <c r="BB374">
        <f t="shared" si="188"/>
        <v>2.2194870347459528</v>
      </c>
    </row>
    <row r="375" spans="4:54" x14ac:dyDescent="0.55000000000000004">
      <c r="D375">
        <f t="shared" si="187"/>
        <v>5475</v>
      </c>
      <c r="E375">
        <f t="shared" si="183"/>
        <v>91.25</v>
      </c>
      <c r="F375">
        <v>109000</v>
      </c>
      <c r="H375">
        <f t="shared" si="201"/>
        <v>27250</v>
      </c>
      <c r="J375">
        <f t="shared" si="202"/>
        <v>2252.0661157024792</v>
      </c>
      <c r="K375">
        <f t="shared" si="203"/>
        <v>525.90787939905806</v>
      </c>
      <c r="L375">
        <f>VLOOKUP(V375, Sheet2!E$6:F$261,2,TRUE)</f>
        <v>522.48</v>
      </c>
      <c r="M375">
        <f>VLOOKUP(L375,Sheet3!A$52:B$77,2,TRUE)</f>
        <v>0.90714285714285714</v>
      </c>
      <c r="N375">
        <f t="shared" si="204"/>
        <v>11.507879399058083</v>
      </c>
      <c r="O375">
        <f t="shared" si="205"/>
        <v>11.107879399058106</v>
      </c>
      <c r="P375">
        <v>0</v>
      </c>
      <c r="Q375">
        <f t="shared" si="181"/>
        <v>3.5</v>
      </c>
      <c r="R375">
        <f t="shared" si="206"/>
        <v>91101.184047036833</v>
      </c>
      <c r="S375">
        <f t="shared" si="184"/>
        <v>3.5</v>
      </c>
      <c r="T375">
        <f t="shared" si="207"/>
        <v>16455.781005213899</v>
      </c>
      <c r="V375">
        <f t="shared" si="208"/>
        <v>107556.96505225073</v>
      </c>
      <c r="W375">
        <f t="shared" si="209"/>
        <v>1443.0349477492709</v>
      </c>
      <c r="X375">
        <f t="shared" si="210"/>
        <v>29.81477164771221</v>
      </c>
      <c r="Y375">
        <f>VLOOKUP(K375,Sheet2!$A$6:$B$262,2,TRUE)</f>
        <v>420.06</v>
      </c>
      <c r="Z375">
        <f t="shared" si="211"/>
        <v>7.0977411911898797E-2</v>
      </c>
      <c r="AA375">
        <f t="shared" si="212"/>
        <v>525.97885681097</v>
      </c>
      <c r="AD375">
        <f t="shared" si="189"/>
        <v>528.12736643380401</v>
      </c>
      <c r="AE375">
        <f>VLOOKUP(AU374,Sheet2!$E$6:$F$261,2,TRUE)</f>
        <v>522.32000000000005</v>
      </c>
      <c r="AF375">
        <f>VLOOKUP(AE375,Sheet3!K$52:L$77,2,TRUE)</f>
        <v>0.95</v>
      </c>
      <c r="AG375">
        <f t="shared" si="190"/>
        <v>11.727366433804036</v>
      </c>
      <c r="AH375">
        <f t="shared" si="191"/>
        <v>0</v>
      </c>
      <c r="AI375">
        <f t="shared" si="200"/>
        <v>0</v>
      </c>
      <c r="AJ375">
        <f t="shared" si="182"/>
        <v>3.5</v>
      </c>
      <c r="AK375">
        <f t="shared" si="185"/>
        <v>98147.610727535401</v>
      </c>
      <c r="AM375">
        <f t="shared" si="192"/>
        <v>6.6273664338040135</v>
      </c>
      <c r="AN375">
        <f t="shared" si="193"/>
        <v>1</v>
      </c>
      <c r="AP375">
        <f t="shared" si="186"/>
        <v>3.5</v>
      </c>
      <c r="AQ375">
        <f>VLOOKUP(AE375,Sheet3!$K$52:$L$77,2,TRUE)</f>
        <v>0.95</v>
      </c>
      <c r="AR375">
        <f t="shared" si="194"/>
        <v>9530.4280527503324</v>
      </c>
      <c r="AU375">
        <f t="shared" si="195"/>
        <v>107678.03878028573</v>
      </c>
      <c r="AV375">
        <f t="shared" si="196"/>
        <v>1321.9612197142706</v>
      </c>
      <c r="AW375">
        <f t="shared" si="197"/>
        <v>27.313248341203934</v>
      </c>
      <c r="AX375">
        <f>VLOOKUP(AD375,Sheet2!$A$6:$B$262,2,TRUE)</f>
        <v>434.87333333333333</v>
      </c>
      <c r="AY375">
        <f t="shared" si="198"/>
        <v>6.2807365381192845E-2</v>
      </c>
      <c r="AZ375">
        <f t="shared" si="199"/>
        <v>528.19017379918523</v>
      </c>
      <c r="BB375">
        <f t="shared" si="188"/>
        <v>2.2113169882152306</v>
      </c>
    </row>
    <row r="376" spans="4:54" x14ac:dyDescent="0.55000000000000004">
      <c r="D376">
        <f t="shared" si="187"/>
        <v>5490</v>
      </c>
      <c r="E376">
        <f t="shared" si="183"/>
        <v>91.5</v>
      </c>
      <c r="F376">
        <v>109000</v>
      </c>
      <c r="H376">
        <f t="shared" si="201"/>
        <v>27250</v>
      </c>
      <c r="J376">
        <f t="shared" si="202"/>
        <v>2252.0661157024792</v>
      </c>
      <c r="K376">
        <f t="shared" si="203"/>
        <v>525.97885681097</v>
      </c>
      <c r="L376">
        <f>VLOOKUP(V376, Sheet2!E$6:F$261,2,TRUE)</f>
        <v>522.64</v>
      </c>
      <c r="M376">
        <f>VLOOKUP(L376,Sheet3!A$52:B$77,2,TRUE)</f>
        <v>0.90714285714285714</v>
      </c>
      <c r="N376">
        <f t="shared" si="204"/>
        <v>11.578856810970024</v>
      </c>
      <c r="O376">
        <f t="shared" si="205"/>
        <v>11.178856810970046</v>
      </c>
      <c r="P376">
        <v>0</v>
      </c>
      <c r="Q376">
        <f t="shared" si="181"/>
        <v>3.5</v>
      </c>
      <c r="R376">
        <f t="shared" si="206"/>
        <v>91945.312596005664</v>
      </c>
      <c r="S376">
        <f t="shared" si="184"/>
        <v>3.5</v>
      </c>
      <c r="T376">
        <f t="shared" si="207"/>
        <v>16613.75705089049</v>
      </c>
      <c r="V376">
        <f t="shared" si="208"/>
        <v>108559.06964689615</v>
      </c>
      <c r="W376">
        <f t="shared" si="209"/>
        <v>440.93035310384585</v>
      </c>
      <c r="X376">
        <f t="shared" si="210"/>
        <v>9.1101312624761537</v>
      </c>
      <c r="Y376">
        <f>VLOOKUP(K376,Sheet2!$A$6:$B$262,2,TRUE)</f>
        <v>420.06</v>
      </c>
      <c r="Z376">
        <f t="shared" si="211"/>
        <v>2.1687690478684362E-2</v>
      </c>
      <c r="AA376">
        <f t="shared" si="212"/>
        <v>526.00054450144864</v>
      </c>
      <c r="AD376">
        <f t="shared" si="189"/>
        <v>528.19017379918523</v>
      </c>
      <c r="AE376">
        <f>VLOOKUP(AU375,Sheet2!$E$6:$F$261,2,TRUE)</f>
        <v>522.48</v>
      </c>
      <c r="AF376">
        <f>VLOOKUP(AE376,Sheet3!K$52:L$77,2,TRUE)</f>
        <v>0.95</v>
      </c>
      <c r="AG376">
        <f t="shared" si="190"/>
        <v>11.790173799185254</v>
      </c>
      <c r="AH376">
        <f t="shared" si="191"/>
        <v>0</v>
      </c>
      <c r="AI376">
        <f t="shared" si="200"/>
        <v>0</v>
      </c>
      <c r="AJ376">
        <f t="shared" si="182"/>
        <v>3.5</v>
      </c>
      <c r="AK376">
        <f t="shared" si="185"/>
        <v>98937.128016857998</v>
      </c>
      <c r="AM376">
        <f t="shared" si="192"/>
        <v>6.6901737991852315</v>
      </c>
      <c r="AN376">
        <f t="shared" si="193"/>
        <v>1</v>
      </c>
      <c r="AP376">
        <f t="shared" si="186"/>
        <v>3.5</v>
      </c>
      <c r="AQ376">
        <f>VLOOKUP(AE376,Sheet3!$K$52:$L$77,2,TRUE)</f>
        <v>0.95</v>
      </c>
      <c r="AR376">
        <f t="shared" si="194"/>
        <v>9666.2279292606945</v>
      </c>
      <c r="AU376">
        <f t="shared" si="195"/>
        <v>108603.3559461187</v>
      </c>
      <c r="AV376">
        <f t="shared" si="196"/>
        <v>396.64405388130399</v>
      </c>
      <c r="AW376">
        <f t="shared" si="197"/>
        <v>8.1951250801922306</v>
      </c>
      <c r="AX376">
        <f>VLOOKUP(AD376,Sheet2!$A$6:$B$262,2,TRUE)</f>
        <v>434.87333333333333</v>
      </c>
      <c r="AY376">
        <f t="shared" si="198"/>
        <v>1.8844855391283815E-2</v>
      </c>
      <c r="AZ376">
        <f t="shared" si="199"/>
        <v>528.20901865457654</v>
      </c>
      <c r="BB376">
        <f t="shared" si="188"/>
        <v>2.2084741531278951</v>
      </c>
    </row>
    <row r="377" spans="4:54" x14ac:dyDescent="0.55000000000000004">
      <c r="D377">
        <f t="shared" si="187"/>
        <v>5505</v>
      </c>
      <c r="E377">
        <f t="shared" si="183"/>
        <v>91.75</v>
      </c>
      <c r="F377">
        <v>111000</v>
      </c>
      <c r="H377">
        <f t="shared" si="201"/>
        <v>27750</v>
      </c>
      <c r="J377">
        <f t="shared" si="202"/>
        <v>2293.3884297520663</v>
      </c>
      <c r="K377">
        <f t="shared" si="203"/>
        <v>526.00054450144864</v>
      </c>
      <c r="L377">
        <f>VLOOKUP(V377, Sheet2!E$6:F$261,2,TRUE)</f>
        <v>522.64</v>
      </c>
      <c r="M377">
        <f>VLOOKUP(L377,Sheet3!A$52:B$77,2,TRUE)</f>
        <v>0.90714285714285714</v>
      </c>
      <c r="N377">
        <f t="shared" si="204"/>
        <v>11.600544501448667</v>
      </c>
      <c r="O377">
        <f t="shared" si="205"/>
        <v>11.20054450144869</v>
      </c>
      <c r="P377">
        <v>0</v>
      </c>
      <c r="Q377">
        <f t="shared" si="181"/>
        <v>3.5</v>
      </c>
      <c r="R377">
        <f t="shared" si="206"/>
        <v>92203.759734395207</v>
      </c>
      <c r="S377">
        <f t="shared" si="184"/>
        <v>3.5</v>
      </c>
      <c r="T377">
        <f t="shared" si="207"/>
        <v>16662.128104600732</v>
      </c>
      <c r="V377">
        <f t="shared" si="208"/>
        <v>108865.88783899594</v>
      </c>
      <c r="W377">
        <f t="shared" si="209"/>
        <v>2134.1121610040573</v>
      </c>
      <c r="X377">
        <f t="shared" si="210"/>
        <v>44.093226467025978</v>
      </c>
      <c r="Y377">
        <f>VLOOKUP(K377,Sheet2!$A$6:$B$262,2,TRUE)</f>
        <v>420.73333333333335</v>
      </c>
      <c r="Z377">
        <f t="shared" si="211"/>
        <v>0.10480088686505937</v>
      </c>
      <c r="AA377">
        <f t="shared" si="212"/>
        <v>526.10534538831371</v>
      </c>
      <c r="AD377">
        <f t="shared" si="189"/>
        <v>528.20901865457654</v>
      </c>
      <c r="AE377">
        <f>VLOOKUP(AU376,Sheet2!$E$6:$F$261,2,TRUE)</f>
        <v>522.64</v>
      </c>
      <c r="AF377">
        <f>VLOOKUP(AE377,Sheet3!K$52:L$77,2,TRUE)</f>
        <v>0.95</v>
      </c>
      <c r="AG377">
        <f t="shared" si="190"/>
        <v>11.809018654576562</v>
      </c>
      <c r="AH377">
        <f t="shared" si="191"/>
        <v>0</v>
      </c>
      <c r="AI377">
        <f t="shared" si="200"/>
        <v>0</v>
      </c>
      <c r="AJ377">
        <f t="shared" si="182"/>
        <v>3.5</v>
      </c>
      <c r="AK377">
        <f t="shared" si="185"/>
        <v>99174.427405088427</v>
      </c>
      <c r="AM377">
        <f t="shared" si="192"/>
        <v>6.7090186545765391</v>
      </c>
      <c r="AN377">
        <f t="shared" si="193"/>
        <v>1</v>
      </c>
      <c r="AP377">
        <f t="shared" si="186"/>
        <v>3.5</v>
      </c>
      <c r="AQ377">
        <f>VLOOKUP(AE377,Sheet3!$K$52:$L$77,2,TRUE)</f>
        <v>0.95</v>
      </c>
      <c r="AR377">
        <f t="shared" si="194"/>
        <v>9707.0983659883022</v>
      </c>
      <c r="AU377">
        <f t="shared" si="195"/>
        <v>108881.52577107673</v>
      </c>
      <c r="AV377">
        <f t="shared" si="196"/>
        <v>2118.4742289232672</v>
      </c>
      <c r="AW377">
        <f t="shared" si="197"/>
        <v>43.770128696761716</v>
      </c>
      <c r="AX377">
        <f>VLOOKUP(AD377,Sheet2!$A$6:$B$262,2,TRUE)</f>
        <v>435.54666666666668</v>
      </c>
      <c r="AY377">
        <f t="shared" si="198"/>
        <v>0.10049469332814329</v>
      </c>
      <c r="AZ377">
        <f t="shared" si="199"/>
        <v>528.30951334790473</v>
      </c>
      <c r="BB377">
        <f t="shared" si="188"/>
        <v>2.2041679595910182</v>
      </c>
    </row>
    <row r="378" spans="4:54" x14ac:dyDescent="0.55000000000000004">
      <c r="D378">
        <f t="shared" si="187"/>
        <v>5520</v>
      </c>
      <c r="E378">
        <f t="shared" si="183"/>
        <v>92</v>
      </c>
      <c r="F378">
        <v>111000</v>
      </c>
      <c r="H378">
        <f t="shared" si="201"/>
        <v>27750</v>
      </c>
      <c r="J378">
        <f t="shared" si="202"/>
        <v>2293.3884297520663</v>
      </c>
      <c r="K378">
        <f t="shared" si="203"/>
        <v>526.10534538831371</v>
      </c>
      <c r="L378">
        <f>VLOOKUP(V378, Sheet2!E$6:F$261,2,TRUE)</f>
        <v>522.96</v>
      </c>
      <c r="M378">
        <f>VLOOKUP(L378,Sheet3!A$52:B$77,2,TRUE)</f>
        <v>0.90714285714285714</v>
      </c>
      <c r="N378">
        <f t="shared" si="204"/>
        <v>11.705345388313731</v>
      </c>
      <c r="O378">
        <f t="shared" si="205"/>
        <v>11.305345388313754</v>
      </c>
      <c r="P378">
        <v>0</v>
      </c>
      <c r="Q378">
        <f t="shared" si="181"/>
        <v>3.5</v>
      </c>
      <c r="R378">
        <f t="shared" si="206"/>
        <v>93456.049314548611</v>
      </c>
      <c r="S378">
        <f t="shared" si="184"/>
        <v>3.5</v>
      </c>
      <c r="T378">
        <f t="shared" si="207"/>
        <v>16896.529766694144</v>
      </c>
      <c r="V378">
        <f t="shared" si="208"/>
        <v>110352.57908124276</v>
      </c>
      <c r="W378">
        <f t="shared" si="209"/>
        <v>647.42091875724145</v>
      </c>
      <c r="X378">
        <f t="shared" si="210"/>
        <v>13.376465263579369</v>
      </c>
      <c r="Y378">
        <f>VLOOKUP(K378,Sheet2!$A$6:$B$262,2,TRUE)</f>
        <v>421.40666666666664</v>
      </c>
      <c r="Z378">
        <f t="shared" si="211"/>
        <v>3.1742414920455389E-2</v>
      </c>
      <c r="AA378">
        <f t="shared" si="212"/>
        <v>526.13708780323418</v>
      </c>
      <c r="AD378">
        <f t="shared" si="189"/>
        <v>528.30951334790473</v>
      </c>
      <c r="AE378">
        <f>VLOOKUP(AU377,Sheet2!$E$6:$F$261,2,TRUE)</f>
        <v>522.64</v>
      </c>
      <c r="AF378">
        <f>VLOOKUP(AE378,Sheet3!K$52:L$77,2,TRUE)</f>
        <v>0.95</v>
      </c>
      <c r="AG378">
        <f t="shared" si="190"/>
        <v>11.909513347904749</v>
      </c>
      <c r="AH378">
        <f t="shared" si="191"/>
        <v>0</v>
      </c>
      <c r="AI378">
        <f t="shared" si="200"/>
        <v>0</v>
      </c>
      <c r="AJ378">
        <f t="shared" si="182"/>
        <v>3.5</v>
      </c>
      <c r="AK378">
        <f t="shared" si="185"/>
        <v>100443.07779510571</v>
      </c>
      <c r="AM378">
        <f t="shared" si="192"/>
        <v>6.8095133479047263</v>
      </c>
      <c r="AN378">
        <f t="shared" si="193"/>
        <v>1</v>
      </c>
      <c r="AP378">
        <f t="shared" si="186"/>
        <v>3.5</v>
      </c>
      <c r="AQ378">
        <f>VLOOKUP(AE378,Sheet3!$K$52:$L$77,2,TRUE)</f>
        <v>0.95</v>
      </c>
      <c r="AR378">
        <f t="shared" ref="AR378:AR441" si="213">+AP378*$AH$3*POWER(AM378,1.5)*AQ378</f>
        <v>9926.0176850123407</v>
      </c>
      <c r="AU378">
        <f t="shared" si="195"/>
        <v>110369.09548011805</v>
      </c>
      <c r="AV378">
        <f t="shared" si="196"/>
        <v>630.90451988195127</v>
      </c>
      <c r="AW378">
        <f t="shared" si="197"/>
        <v>13.035217352932877</v>
      </c>
      <c r="AX378">
        <f>VLOOKUP(AD378,Sheet2!$A$6:$B$262,2,TRUE)</f>
        <v>436.22</v>
      </c>
      <c r="AY378">
        <f t="shared" si="198"/>
        <v>2.9882209327708211E-2</v>
      </c>
      <c r="AZ378">
        <f t="shared" si="199"/>
        <v>528.33939555723248</v>
      </c>
      <c r="BB378">
        <f t="shared" si="188"/>
        <v>2.2023077539982978</v>
      </c>
    </row>
    <row r="379" spans="4:54" x14ac:dyDescent="0.55000000000000004">
      <c r="D379">
        <f t="shared" si="187"/>
        <v>5535</v>
      </c>
      <c r="E379">
        <f t="shared" si="183"/>
        <v>92.25</v>
      </c>
      <c r="F379">
        <v>111000</v>
      </c>
      <c r="H379">
        <f t="shared" si="201"/>
        <v>27750</v>
      </c>
      <c r="J379">
        <f t="shared" si="202"/>
        <v>2293.3884297520663</v>
      </c>
      <c r="K379">
        <f t="shared" si="203"/>
        <v>526.13708780323418</v>
      </c>
      <c r="L379">
        <f>VLOOKUP(V379, Sheet2!E$6:F$261,2,TRUE)</f>
        <v>522.96</v>
      </c>
      <c r="M379">
        <f>VLOOKUP(L379,Sheet3!A$52:B$77,2,TRUE)</f>
        <v>0.90714285714285714</v>
      </c>
      <c r="N379">
        <f t="shared" si="204"/>
        <v>11.737087803234203</v>
      </c>
      <c r="O379">
        <f t="shared" si="205"/>
        <v>11.337087803234226</v>
      </c>
      <c r="P379">
        <v>0</v>
      </c>
      <c r="Q379">
        <f t="shared" si="181"/>
        <v>3.5</v>
      </c>
      <c r="R379">
        <f t="shared" si="206"/>
        <v>93836.456406108846</v>
      </c>
      <c r="S379">
        <f t="shared" si="184"/>
        <v>3.5</v>
      </c>
      <c r="T379">
        <f t="shared" si="207"/>
        <v>16967.741163201095</v>
      </c>
      <c r="V379">
        <f t="shared" si="208"/>
        <v>110804.19756930994</v>
      </c>
      <c r="W379">
        <f t="shared" si="209"/>
        <v>195.80243069006247</v>
      </c>
      <c r="X379">
        <f t="shared" si="210"/>
        <v>4.0455047663236048</v>
      </c>
      <c r="Y379">
        <f>VLOOKUP(K379,Sheet2!$A$6:$B$262,2,TRUE)</f>
        <v>421.40666666666664</v>
      </c>
      <c r="Z379">
        <f t="shared" si="211"/>
        <v>9.6000018184895161E-3</v>
      </c>
      <c r="AA379">
        <f t="shared" si="212"/>
        <v>526.14668780505269</v>
      </c>
      <c r="AD379">
        <f t="shared" si="189"/>
        <v>528.33939555723248</v>
      </c>
      <c r="AE379">
        <f>VLOOKUP(AU378,Sheet2!$E$6:$F$261,2,TRUE)</f>
        <v>522.96</v>
      </c>
      <c r="AF379">
        <f>VLOOKUP(AE379,Sheet3!K$52:L$77,2,TRUE)</f>
        <v>0.95</v>
      </c>
      <c r="AG379">
        <f t="shared" si="190"/>
        <v>11.939395557232501</v>
      </c>
      <c r="AH379">
        <f t="shared" si="191"/>
        <v>0</v>
      </c>
      <c r="AI379">
        <f t="shared" si="200"/>
        <v>0</v>
      </c>
      <c r="AJ379">
        <f t="shared" si="182"/>
        <v>3.5</v>
      </c>
      <c r="AK379">
        <f t="shared" si="185"/>
        <v>100821.34804173256</v>
      </c>
      <c r="AM379">
        <f t="shared" si="192"/>
        <v>6.8393955572324785</v>
      </c>
      <c r="AN379">
        <f t="shared" si="193"/>
        <v>1</v>
      </c>
      <c r="AP379">
        <f t="shared" si="186"/>
        <v>3.5</v>
      </c>
      <c r="AQ379">
        <f>VLOOKUP(AE379,Sheet3!$K$52:$L$77,2,TRUE)</f>
        <v>0.95</v>
      </c>
      <c r="AR379">
        <f t="shared" si="213"/>
        <v>9991.4268759341212</v>
      </c>
      <c r="AU379">
        <f t="shared" si="195"/>
        <v>110812.77491766668</v>
      </c>
      <c r="AV379">
        <f t="shared" si="196"/>
        <v>187.2250823333161</v>
      </c>
      <c r="AW379">
        <f t="shared" si="197"/>
        <v>3.8682868250685143</v>
      </c>
      <c r="AX379">
        <f>VLOOKUP(AD379,Sheet2!$A$6:$B$262,2,TRUE)</f>
        <v>436.22</v>
      </c>
      <c r="AY379">
        <f t="shared" si="198"/>
        <v>8.8677429394995958E-3</v>
      </c>
      <c r="AZ379">
        <f t="shared" si="199"/>
        <v>528.34826330017199</v>
      </c>
      <c r="BB379">
        <f t="shared" si="188"/>
        <v>2.2015754951193003</v>
      </c>
    </row>
    <row r="380" spans="4:54" x14ac:dyDescent="0.55000000000000004">
      <c r="D380">
        <f t="shared" si="187"/>
        <v>5550</v>
      </c>
      <c r="E380">
        <f t="shared" si="183"/>
        <v>92.5</v>
      </c>
      <c r="F380">
        <v>111000</v>
      </c>
      <c r="H380">
        <f t="shared" si="201"/>
        <v>27750</v>
      </c>
      <c r="J380">
        <f t="shared" si="202"/>
        <v>2293.3884297520663</v>
      </c>
      <c r="K380">
        <f t="shared" si="203"/>
        <v>526.14668780505269</v>
      </c>
      <c r="L380">
        <f>VLOOKUP(V380, Sheet2!E$6:F$261,2,TRUE)</f>
        <v>522.96</v>
      </c>
      <c r="M380">
        <f>VLOOKUP(L380,Sheet3!A$52:B$77,2,TRUE)</f>
        <v>0.90714285714285714</v>
      </c>
      <c r="N380">
        <f t="shared" si="204"/>
        <v>11.746687805052716</v>
      </c>
      <c r="O380">
        <f t="shared" si="205"/>
        <v>11.346687805052738</v>
      </c>
      <c r="P380">
        <v>0</v>
      </c>
      <c r="Q380">
        <f t="shared" si="181"/>
        <v>3.5</v>
      </c>
      <c r="R380">
        <f t="shared" si="206"/>
        <v>93951.606051056995</v>
      </c>
      <c r="S380">
        <f t="shared" si="184"/>
        <v>3.5</v>
      </c>
      <c r="T380">
        <f t="shared" si="207"/>
        <v>16989.297601723243</v>
      </c>
      <c r="V380">
        <f t="shared" si="208"/>
        <v>110940.90365278024</v>
      </c>
      <c r="W380">
        <f t="shared" si="209"/>
        <v>59.09634721976181</v>
      </c>
      <c r="X380">
        <f t="shared" si="210"/>
        <v>1.2209989094992109</v>
      </c>
      <c r="Y380">
        <f>VLOOKUP(K380,Sheet2!$A$6:$B$262,2,TRUE)</f>
        <v>421.40666666666664</v>
      </c>
      <c r="Z380">
        <f t="shared" si="211"/>
        <v>2.897436149165203E-3</v>
      </c>
      <c r="AA380">
        <f t="shared" si="212"/>
        <v>526.14958524120186</v>
      </c>
      <c r="AD380">
        <f t="shared" si="189"/>
        <v>528.34826330017199</v>
      </c>
      <c r="AE380">
        <f>VLOOKUP(AU379,Sheet2!$E$6:$F$261,2,TRUE)</f>
        <v>522.96</v>
      </c>
      <c r="AF380">
        <f>VLOOKUP(AE380,Sheet3!K$52:L$77,2,TRUE)</f>
        <v>0.95</v>
      </c>
      <c r="AG380">
        <f t="shared" si="190"/>
        <v>11.948263300172016</v>
      </c>
      <c r="AH380">
        <f t="shared" si="191"/>
        <v>0</v>
      </c>
      <c r="AI380">
        <f t="shared" si="200"/>
        <v>0</v>
      </c>
      <c r="AJ380">
        <f t="shared" si="182"/>
        <v>3.5</v>
      </c>
      <c r="AK380">
        <f t="shared" si="185"/>
        <v>100933.69340082853</v>
      </c>
      <c r="AM380">
        <f t="shared" si="192"/>
        <v>6.8482633001719933</v>
      </c>
      <c r="AN380">
        <f t="shared" si="193"/>
        <v>1</v>
      </c>
      <c r="AP380">
        <f t="shared" si="186"/>
        <v>3.5</v>
      </c>
      <c r="AQ380">
        <f>VLOOKUP(AE380,Sheet3!$K$52:$L$77,2,TRUE)</f>
        <v>0.95</v>
      </c>
      <c r="AR380">
        <f t="shared" si="213"/>
        <v>10010.865023128174</v>
      </c>
      <c r="AU380">
        <f t="shared" si="195"/>
        <v>110944.55842395671</v>
      </c>
      <c r="AV380">
        <f t="shared" si="196"/>
        <v>55.441576043289388</v>
      </c>
      <c r="AW380">
        <f t="shared" si="197"/>
        <v>1.1454871083324254</v>
      </c>
      <c r="AX380">
        <f>VLOOKUP(AD380,Sheet2!$A$6:$B$262,2,TRUE)</f>
        <v>436.22</v>
      </c>
      <c r="AY380">
        <f t="shared" si="198"/>
        <v>2.6259389948476122E-3</v>
      </c>
      <c r="AZ380">
        <f t="shared" si="199"/>
        <v>528.3508892391668</v>
      </c>
      <c r="BB380">
        <f t="shared" si="188"/>
        <v>2.201303997964942</v>
      </c>
    </row>
    <row r="381" spans="4:54" x14ac:dyDescent="0.55000000000000004">
      <c r="D381">
        <f t="shared" si="187"/>
        <v>5565</v>
      </c>
      <c r="E381">
        <f t="shared" si="183"/>
        <v>92.75</v>
      </c>
      <c r="F381">
        <v>111000</v>
      </c>
      <c r="H381">
        <f t="shared" si="201"/>
        <v>27750</v>
      </c>
      <c r="J381">
        <f t="shared" si="202"/>
        <v>2293.3884297520663</v>
      </c>
      <c r="K381">
        <f t="shared" si="203"/>
        <v>526.14958524120186</v>
      </c>
      <c r="L381">
        <f>VLOOKUP(V381, Sheet2!E$6:F$261,2,TRUE)</f>
        <v>522.96</v>
      </c>
      <c r="M381">
        <f>VLOOKUP(L381,Sheet3!A$52:B$77,2,TRUE)</f>
        <v>0.90714285714285714</v>
      </c>
      <c r="N381">
        <f t="shared" si="204"/>
        <v>11.749585241201885</v>
      </c>
      <c r="O381">
        <f t="shared" si="205"/>
        <v>11.349585241201908</v>
      </c>
      <c r="P381">
        <v>0</v>
      </c>
      <c r="Q381">
        <f t="shared" si="181"/>
        <v>3.5</v>
      </c>
      <c r="R381">
        <f t="shared" si="206"/>
        <v>93986.36932686287</v>
      </c>
      <c r="S381">
        <f t="shared" si="184"/>
        <v>3.5</v>
      </c>
      <c r="T381">
        <f t="shared" si="207"/>
        <v>16995.805476297326</v>
      </c>
      <c r="V381">
        <f t="shared" si="208"/>
        <v>110982.17480316019</v>
      </c>
      <c r="W381">
        <f t="shared" si="209"/>
        <v>17.825196839810815</v>
      </c>
      <c r="X381">
        <f t="shared" si="210"/>
        <v>0.36828919090518214</v>
      </c>
      <c r="Y381">
        <f>VLOOKUP(K381,Sheet2!$A$6:$B$262,2,TRUE)</f>
        <v>421.40666666666664</v>
      </c>
      <c r="Z381">
        <f t="shared" si="211"/>
        <v>8.7395198044291857E-4</v>
      </c>
      <c r="AA381">
        <f t="shared" si="212"/>
        <v>526.15045919318231</v>
      </c>
      <c r="AD381">
        <f t="shared" si="189"/>
        <v>528.3508892391668</v>
      </c>
      <c r="AE381">
        <f>VLOOKUP(AU380,Sheet2!$E$6:$F$261,2,TRUE)</f>
        <v>522.96</v>
      </c>
      <c r="AF381">
        <f>VLOOKUP(AE381,Sheet3!K$52:L$77,2,TRUE)</f>
        <v>0.95</v>
      </c>
      <c r="AG381">
        <f t="shared" si="190"/>
        <v>11.950889239166827</v>
      </c>
      <c r="AH381">
        <f t="shared" si="191"/>
        <v>0</v>
      </c>
      <c r="AI381">
        <f t="shared" si="200"/>
        <v>0</v>
      </c>
      <c r="AJ381">
        <f t="shared" si="182"/>
        <v>3.5</v>
      </c>
      <c r="AK381">
        <f t="shared" si="185"/>
        <v>100966.96940214235</v>
      </c>
      <c r="AM381">
        <f t="shared" si="192"/>
        <v>6.8508892391668041</v>
      </c>
      <c r="AN381">
        <f t="shared" si="193"/>
        <v>1</v>
      </c>
      <c r="AP381">
        <f t="shared" si="186"/>
        <v>3.5</v>
      </c>
      <c r="AQ381">
        <f>VLOOKUP(AE381,Sheet3!$K$52:$L$77,2,TRUE)</f>
        <v>0.95</v>
      </c>
      <c r="AR381">
        <f t="shared" si="213"/>
        <v>10016.623513899191</v>
      </c>
      <c r="AU381">
        <f t="shared" si="195"/>
        <v>110983.59291604154</v>
      </c>
      <c r="AV381">
        <f t="shared" si="196"/>
        <v>16.407083958460134</v>
      </c>
      <c r="AW381">
        <f t="shared" si="197"/>
        <v>0.33898933798471353</v>
      </c>
      <c r="AX381">
        <f>VLOOKUP(AD381,Sheet2!$A$6:$B$262,2,TRUE)</f>
        <v>436.22</v>
      </c>
      <c r="AY381">
        <f t="shared" si="198"/>
        <v>7.771063637263617E-4</v>
      </c>
      <c r="AZ381">
        <f t="shared" si="199"/>
        <v>528.35166634553048</v>
      </c>
      <c r="BB381">
        <f t="shared" si="188"/>
        <v>2.2012071523481609</v>
      </c>
    </row>
    <row r="382" spans="4:54" x14ac:dyDescent="0.55000000000000004">
      <c r="D382">
        <f t="shared" si="187"/>
        <v>5580</v>
      </c>
      <c r="E382">
        <f t="shared" si="183"/>
        <v>93</v>
      </c>
      <c r="F382">
        <v>112000</v>
      </c>
      <c r="H382">
        <f t="shared" si="201"/>
        <v>28000</v>
      </c>
      <c r="J382">
        <f t="shared" si="202"/>
        <v>2314.0495867768595</v>
      </c>
      <c r="K382">
        <f t="shared" si="203"/>
        <v>526.15045919318231</v>
      </c>
      <c r="L382">
        <f>VLOOKUP(V382, Sheet2!E$6:F$261,2,TRUE)</f>
        <v>522.96</v>
      </c>
      <c r="M382">
        <f>VLOOKUP(L382,Sheet3!A$52:B$77,2,TRUE)</f>
        <v>0.90714285714285714</v>
      </c>
      <c r="N382">
        <f t="shared" si="204"/>
        <v>11.750459193182337</v>
      </c>
      <c r="O382">
        <f t="shared" si="205"/>
        <v>11.35045919318236</v>
      </c>
      <c r="P382">
        <v>0</v>
      </c>
      <c r="Q382">
        <f t="shared" si="181"/>
        <v>3.5</v>
      </c>
      <c r="R382">
        <f t="shared" si="206"/>
        <v>93996.855795021518</v>
      </c>
      <c r="S382">
        <f t="shared" si="184"/>
        <v>3.5</v>
      </c>
      <c r="T382">
        <f t="shared" si="207"/>
        <v>16997.768605805231</v>
      </c>
      <c r="V382">
        <f t="shared" si="208"/>
        <v>110994.62440082675</v>
      </c>
      <c r="W382">
        <f t="shared" si="209"/>
        <v>1005.3755991732469</v>
      </c>
      <c r="X382">
        <f t="shared" si="210"/>
        <v>20.772223123414193</v>
      </c>
      <c r="Y382">
        <f>VLOOKUP(K382,Sheet2!$A$6:$B$262,2,TRUE)</f>
        <v>421.40666666666664</v>
      </c>
      <c r="Z382">
        <f t="shared" si="211"/>
        <v>4.9292583071176364E-2</v>
      </c>
      <c r="AA382">
        <f t="shared" si="212"/>
        <v>526.19975177625349</v>
      </c>
      <c r="AD382">
        <f t="shared" si="189"/>
        <v>528.35166634553048</v>
      </c>
      <c r="AE382">
        <f>VLOOKUP(AU381,Sheet2!$E$6:$F$261,2,TRUE)</f>
        <v>522.96</v>
      </c>
      <c r="AF382">
        <f>VLOOKUP(AE382,Sheet3!K$52:L$77,2,TRUE)</f>
        <v>0.95</v>
      </c>
      <c r="AG382">
        <f t="shared" si="190"/>
        <v>11.951666345530498</v>
      </c>
      <c r="AH382">
        <f t="shared" si="191"/>
        <v>0</v>
      </c>
      <c r="AI382">
        <f t="shared" si="200"/>
        <v>0</v>
      </c>
      <c r="AJ382">
        <f t="shared" si="182"/>
        <v>3.5</v>
      </c>
      <c r="AK382">
        <f t="shared" si="185"/>
        <v>100976.81762536131</v>
      </c>
      <c r="AM382">
        <f t="shared" si="192"/>
        <v>6.8516663455304752</v>
      </c>
      <c r="AN382">
        <f t="shared" si="193"/>
        <v>1</v>
      </c>
      <c r="AP382">
        <f t="shared" si="186"/>
        <v>3.5</v>
      </c>
      <c r="AQ382">
        <f>VLOOKUP(AE382,Sheet3!$K$52:$L$77,2,TRUE)</f>
        <v>0.95</v>
      </c>
      <c r="AR382">
        <f t="shared" si="213"/>
        <v>10018.327862561751</v>
      </c>
      <c r="AU382">
        <f t="shared" si="195"/>
        <v>110995.14548792306</v>
      </c>
      <c r="AV382">
        <f t="shared" si="196"/>
        <v>1004.8545120769413</v>
      </c>
      <c r="AW382">
        <f t="shared" si="197"/>
        <v>20.76145686109383</v>
      </c>
      <c r="AX382">
        <f>VLOOKUP(AD382,Sheet2!$A$6:$B$262,2,TRUE)</f>
        <v>436.22</v>
      </c>
      <c r="AY382">
        <f t="shared" si="198"/>
        <v>4.7594004999985853E-2</v>
      </c>
      <c r="AZ382">
        <f t="shared" si="199"/>
        <v>528.39926035053043</v>
      </c>
      <c r="BB382">
        <f t="shared" si="188"/>
        <v>2.1995085742769334</v>
      </c>
    </row>
    <row r="383" spans="4:54" x14ac:dyDescent="0.55000000000000004">
      <c r="D383">
        <f t="shared" si="187"/>
        <v>5595</v>
      </c>
      <c r="E383">
        <f t="shared" si="183"/>
        <v>93.25</v>
      </c>
      <c r="F383">
        <v>112000</v>
      </c>
      <c r="H383">
        <f t="shared" si="201"/>
        <v>28000</v>
      </c>
      <c r="J383">
        <f t="shared" si="202"/>
        <v>2314.0495867768595</v>
      </c>
      <c r="K383">
        <f t="shared" si="203"/>
        <v>526.19975177625349</v>
      </c>
      <c r="L383">
        <f>VLOOKUP(V383, Sheet2!E$6:F$261,2,TRUE)</f>
        <v>523.12</v>
      </c>
      <c r="M383">
        <f>VLOOKUP(L383,Sheet3!A$52:B$77,2,TRUE)</f>
        <v>0.89285714285714279</v>
      </c>
      <c r="N383">
        <f t="shared" si="204"/>
        <v>11.799751776253515</v>
      </c>
      <c r="O383">
        <f t="shared" si="205"/>
        <v>11.399751776253538</v>
      </c>
      <c r="P383">
        <v>0</v>
      </c>
      <c r="Q383">
        <f t="shared" si="181"/>
        <v>3.5</v>
      </c>
      <c r="R383">
        <f t="shared" si="206"/>
        <v>94588.943753395055</v>
      </c>
      <c r="S383">
        <f t="shared" si="184"/>
        <v>3.5</v>
      </c>
      <c r="T383">
        <f t="shared" si="207"/>
        <v>17108.615169112432</v>
      </c>
      <c r="V383">
        <f t="shared" si="208"/>
        <v>111697.55892250748</v>
      </c>
      <c r="W383">
        <f t="shared" si="209"/>
        <v>302.44107749251998</v>
      </c>
      <c r="X383">
        <f t="shared" si="210"/>
        <v>6.2487825928206604</v>
      </c>
      <c r="Y383">
        <f>VLOOKUP(K383,Sheet2!$A$6:$B$262,2,TRUE)</f>
        <v>421.40666666666664</v>
      </c>
      <c r="Z383">
        <f t="shared" si="211"/>
        <v>1.4828390452976525E-2</v>
      </c>
      <c r="AA383">
        <f t="shared" si="212"/>
        <v>526.21458016670647</v>
      </c>
      <c r="AD383">
        <f t="shared" si="189"/>
        <v>528.39926035053043</v>
      </c>
      <c r="AE383">
        <f>VLOOKUP(AU382,Sheet2!$E$6:$F$261,2,TRUE)</f>
        <v>522.96</v>
      </c>
      <c r="AF383">
        <f>VLOOKUP(AE383,Sheet3!K$52:L$77,2,TRUE)</f>
        <v>0.95</v>
      </c>
      <c r="AG383">
        <f t="shared" si="190"/>
        <v>11.999260350530449</v>
      </c>
      <c r="AH383">
        <f t="shared" si="191"/>
        <v>0</v>
      </c>
      <c r="AI383">
        <f t="shared" si="200"/>
        <v>0</v>
      </c>
      <c r="AJ383">
        <f t="shared" si="182"/>
        <v>3.5</v>
      </c>
      <c r="AK383">
        <f t="shared" si="185"/>
        <v>101580.58353958915</v>
      </c>
      <c r="AM383">
        <f t="shared" si="192"/>
        <v>6.899260350530426</v>
      </c>
      <c r="AN383">
        <f t="shared" si="193"/>
        <v>1</v>
      </c>
      <c r="AP383">
        <f t="shared" si="186"/>
        <v>3.5</v>
      </c>
      <c r="AQ383">
        <f>VLOOKUP(AE383,Sheet3!$K$52:$L$77,2,TRUE)</f>
        <v>0.95</v>
      </c>
      <c r="AR383">
        <f t="shared" si="213"/>
        <v>10122.89499806093</v>
      </c>
      <c r="AU383">
        <f t="shared" si="195"/>
        <v>111703.47853765008</v>
      </c>
      <c r="AV383">
        <f t="shared" si="196"/>
        <v>296.5214623499196</v>
      </c>
      <c r="AW383">
        <f t="shared" si="197"/>
        <v>6.1264764948330495</v>
      </c>
      <c r="AX383">
        <f>VLOOKUP(AD383,Sheet2!$A$6:$B$262,2,TRUE)</f>
        <v>436.22</v>
      </c>
      <c r="AY383">
        <f t="shared" si="198"/>
        <v>1.4044464937034177E-2</v>
      </c>
      <c r="AZ383">
        <f t="shared" si="199"/>
        <v>528.41330481546743</v>
      </c>
      <c r="BB383">
        <f t="shared" si="188"/>
        <v>2.1987246487609582</v>
      </c>
    </row>
    <row r="384" spans="4:54" x14ac:dyDescent="0.55000000000000004">
      <c r="D384">
        <f t="shared" si="187"/>
        <v>5610</v>
      </c>
      <c r="E384">
        <f t="shared" si="183"/>
        <v>93.5</v>
      </c>
      <c r="F384">
        <v>113000</v>
      </c>
      <c r="H384">
        <f t="shared" si="201"/>
        <v>28250</v>
      </c>
      <c r="J384">
        <f t="shared" si="202"/>
        <v>2334.7107438016528</v>
      </c>
      <c r="K384">
        <f t="shared" si="203"/>
        <v>526.21458016670647</v>
      </c>
      <c r="L384">
        <f>VLOOKUP(V384, Sheet2!E$6:F$261,2,TRUE)</f>
        <v>522.96</v>
      </c>
      <c r="M384">
        <f>VLOOKUP(L384,Sheet3!A$52:B$77,2,TRUE)</f>
        <v>0.90714285714285714</v>
      </c>
      <c r="N384">
        <f t="shared" si="204"/>
        <v>11.814580166706492</v>
      </c>
      <c r="O384">
        <f t="shared" si="205"/>
        <v>11.414580166706514</v>
      </c>
      <c r="P384">
        <v>0</v>
      </c>
      <c r="Q384">
        <f t="shared" si="181"/>
        <v>3.5</v>
      </c>
      <c r="R384">
        <f t="shared" si="206"/>
        <v>93274.901915744791</v>
      </c>
      <c r="S384">
        <f t="shared" si="184"/>
        <v>3.5</v>
      </c>
      <c r="T384">
        <f t="shared" si="207"/>
        <v>16872.054563539379</v>
      </c>
      <c r="V384">
        <f t="shared" si="208"/>
        <v>110146.95647928417</v>
      </c>
      <c r="W384">
        <f t="shared" si="209"/>
        <v>2853.0435207158298</v>
      </c>
      <c r="X384">
        <f t="shared" si="210"/>
        <v>58.947180180079123</v>
      </c>
      <c r="Y384">
        <f>VLOOKUP(K384,Sheet2!$A$6:$B$262,2,TRUE)</f>
        <v>422.08</v>
      </c>
      <c r="Z384">
        <f t="shared" si="211"/>
        <v>0.13965878549108968</v>
      </c>
      <c r="AA384">
        <f t="shared" si="212"/>
        <v>526.35423895219753</v>
      </c>
      <c r="AD384">
        <f t="shared" si="189"/>
        <v>528.41330481546743</v>
      </c>
      <c r="AE384">
        <f>VLOOKUP(AU383,Sheet2!$E$6:$F$261,2,TRUE)</f>
        <v>523.12</v>
      </c>
      <c r="AF384">
        <f>VLOOKUP(AE384,Sheet3!K$52:L$77,2,TRUE)</f>
        <v>0.92</v>
      </c>
      <c r="AG384">
        <f t="shared" si="190"/>
        <v>12.01330481546745</v>
      </c>
      <c r="AH384">
        <f t="shared" si="191"/>
        <v>0</v>
      </c>
      <c r="AI384">
        <f t="shared" si="200"/>
        <v>0</v>
      </c>
      <c r="AJ384">
        <f t="shared" si="182"/>
        <v>3.5</v>
      </c>
      <c r="AK384">
        <f t="shared" si="185"/>
        <v>98545.53593543981</v>
      </c>
      <c r="AM384">
        <f t="shared" si="192"/>
        <v>6.913304815467427</v>
      </c>
      <c r="AN384">
        <f t="shared" si="193"/>
        <v>1</v>
      </c>
      <c r="AP384">
        <f t="shared" si="186"/>
        <v>3.5</v>
      </c>
      <c r="AQ384">
        <f>VLOOKUP(AE384,Sheet3!$K$52:$L$77,2,TRUE)</f>
        <v>0.92</v>
      </c>
      <c r="AR384">
        <f t="shared" si="213"/>
        <v>9833.1737288859731</v>
      </c>
      <c r="AU384">
        <f t="shared" si="195"/>
        <v>108378.70966432578</v>
      </c>
      <c r="AV384">
        <f t="shared" si="196"/>
        <v>4621.2903356742172</v>
      </c>
      <c r="AW384">
        <f t="shared" si="197"/>
        <v>95.481205282525153</v>
      </c>
      <c r="AX384">
        <f>VLOOKUP(AD384,Sheet2!$A$6:$B$262,2,TRUE)</f>
        <v>436.89333333333332</v>
      </c>
      <c r="AY384">
        <f t="shared" si="198"/>
        <v>0.21854580511457827</v>
      </c>
      <c r="AZ384">
        <f t="shared" si="199"/>
        <v>528.63185062058199</v>
      </c>
      <c r="BB384">
        <f t="shared" si="188"/>
        <v>2.2776116683844521</v>
      </c>
    </row>
    <row r="385" spans="4:54" x14ac:dyDescent="0.55000000000000004">
      <c r="D385">
        <f t="shared" si="187"/>
        <v>5625</v>
      </c>
      <c r="E385">
        <f t="shared" si="183"/>
        <v>93.75</v>
      </c>
      <c r="F385">
        <v>113000</v>
      </c>
      <c r="H385">
        <f t="shared" si="201"/>
        <v>28250</v>
      </c>
      <c r="J385">
        <f t="shared" si="202"/>
        <v>2334.7107438016528</v>
      </c>
      <c r="K385">
        <f t="shared" si="203"/>
        <v>526.35423895219753</v>
      </c>
      <c r="L385">
        <f>VLOOKUP(V385, Sheet2!E$6:F$261,2,TRUE)</f>
        <v>523.44000000000005</v>
      </c>
      <c r="M385">
        <f>VLOOKUP(L385,Sheet3!A$52:B$77,2,TRUE)</f>
        <v>0.89285714285714279</v>
      </c>
      <c r="N385">
        <f t="shared" si="204"/>
        <v>11.954238952197557</v>
      </c>
      <c r="O385">
        <f t="shared" si="205"/>
        <v>11.554238952197579</v>
      </c>
      <c r="P385">
        <v>0</v>
      </c>
      <c r="Q385">
        <f t="shared" si="181"/>
        <v>3.5</v>
      </c>
      <c r="R385">
        <f t="shared" si="206"/>
        <v>96452.606354400006</v>
      </c>
      <c r="S385">
        <f t="shared" si="184"/>
        <v>3.5</v>
      </c>
      <c r="T385">
        <f t="shared" si="207"/>
        <v>17457.569619967548</v>
      </c>
      <c r="V385">
        <f t="shared" si="208"/>
        <v>113910.17597436755</v>
      </c>
      <c r="W385">
        <f t="shared" si="209"/>
        <v>-910.17597436755022</v>
      </c>
      <c r="X385">
        <f t="shared" si="210"/>
        <v>-18.805288726602274</v>
      </c>
      <c r="Y385">
        <f>VLOOKUP(K385,Sheet2!$A$6:$B$262,2,TRUE)</f>
        <v>422.75333333333333</v>
      </c>
      <c r="Z385">
        <f t="shared" si="211"/>
        <v>-4.4482886931549386E-2</v>
      </c>
      <c r="AA385">
        <f t="shared" si="212"/>
        <v>526.30975606526601</v>
      </c>
      <c r="AD385">
        <f t="shared" si="189"/>
        <v>528.63185062058199</v>
      </c>
      <c r="AE385">
        <f>VLOOKUP(AU384,Sheet2!$E$6:$F$261,2,TRUE)</f>
        <v>522.64</v>
      </c>
      <c r="AF385">
        <f>VLOOKUP(AE385,Sheet3!K$52:L$77,2,TRUE)</f>
        <v>0.95</v>
      </c>
      <c r="AG385">
        <f t="shared" si="190"/>
        <v>12.231850620582009</v>
      </c>
      <c r="AH385">
        <f t="shared" si="191"/>
        <v>0</v>
      </c>
      <c r="AI385">
        <f t="shared" si="200"/>
        <v>0</v>
      </c>
      <c r="AJ385">
        <f t="shared" si="182"/>
        <v>3.5</v>
      </c>
      <c r="AK385">
        <f t="shared" si="185"/>
        <v>104548.36412085216</v>
      </c>
      <c r="AM385">
        <f t="shared" si="192"/>
        <v>7.1318506205819858</v>
      </c>
      <c r="AN385">
        <f t="shared" si="193"/>
        <v>1</v>
      </c>
      <c r="AP385">
        <f t="shared" si="186"/>
        <v>3.5</v>
      </c>
      <c r="AQ385">
        <f>VLOOKUP(AE385,Sheet3!$K$52:$L$77,2,TRUE)</f>
        <v>0.95</v>
      </c>
      <c r="AR385">
        <f t="shared" si="213"/>
        <v>10639.085242506979</v>
      </c>
      <c r="AU385">
        <f t="shared" si="195"/>
        <v>115187.44936335913</v>
      </c>
      <c r="AV385">
        <f t="shared" si="196"/>
        <v>-2187.4493633591337</v>
      </c>
      <c r="AW385">
        <f t="shared" si="197"/>
        <v>-45.195234780147388</v>
      </c>
      <c r="AX385">
        <f>VLOOKUP(AD385,Sheet2!$A$6:$B$262,2,TRUE)</f>
        <v>438.24</v>
      </c>
      <c r="AY385">
        <f t="shared" si="198"/>
        <v>-0.10312895851621802</v>
      </c>
      <c r="AZ385">
        <f t="shared" si="199"/>
        <v>528.52872166206578</v>
      </c>
      <c r="BB385">
        <f t="shared" si="188"/>
        <v>2.2189655967997624</v>
      </c>
    </row>
    <row r="386" spans="4:54" x14ac:dyDescent="0.55000000000000004">
      <c r="D386">
        <f t="shared" si="187"/>
        <v>5640</v>
      </c>
      <c r="E386">
        <f t="shared" si="183"/>
        <v>94</v>
      </c>
      <c r="F386">
        <v>114000</v>
      </c>
      <c r="H386">
        <f t="shared" si="201"/>
        <v>28500</v>
      </c>
      <c r="J386">
        <f t="shared" si="202"/>
        <v>2355.3719008264461</v>
      </c>
      <c r="K386">
        <f t="shared" si="203"/>
        <v>526.30975606526601</v>
      </c>
      <c r="L386">
        <f>VLOOKUP(V386, Sheet2!E$6:F$261,2,TRUE)</f>
        <v>523.12</v>
      </c>
      <c r="M386">
        <f>VLOOKUP(L386,Sheet3!A$52:B$77,2,TRUE)</f>
        <v>0.89285714285714279</v>
      </c>
      <c r="N386">
        <f t="shared" si="204"/>
        <v>11.909756065266038</v>
      </c>
      <c r="O386">
        <f t="shared" si="205"/>
        <v>11.50975606526606</v>
      </c>
      <c r="P386">
        <v>0</v>
      </c>
      <c r="Q386">
        <f t="shared" si="181"/>
        <v>3.5</v>
      </c>
      <c r="R386">
        <f t="shared" si="206"/>
        <v>94404.274787925038</v>
      </c>
      <c r="S386">
        <f t="shared" si="184"/>
        <v>3.5</v>
      </c>
      <c r="T386">
        <f t="shared" si="207"/>
        <v>17083.515123147648</v>
      </c>
      <c r="V386">
        <f t="shared" si="208"/>
        <v>111487.78991107269</v>
      </c>
      <c r="W386">
        <f t="shared" si="209"/>
        <v>2512.2100889273133</v>
      </c>
      <c r="X386">
        <f t="shared" si="210"/>
        <v>51.905167126597384</v>
      </c>
      <c r="Y386">
        <f>VLOOKUP(K386,Sheet2!$A$6:$B$262,2,TRUE)</f>
        <v>422.75333333333333</v>
      </c>
      <c r="Z386">
        <f t="shared" si="211"/>
        <v>0.12277884769668061</v>
      </c>
      <c r="AA386">
        <f t="shared" si="212"/>
        <v>526.43253491296275</v>
      </c>
      <c r="AD386">
        <f t="shared" si="189"/>
        <v>528.52872166206578</v>
      </c>
      <c r="AE386">
        <f>VLOOKUP(AU385,Sheet2!$E$6:$F$261,2,TRUE)</f>
        <v>523.76</v>
      </c>
      <c r="AF386">
        <f>VLOOKUP(AE386,Sheet3!K$52:L$77,2,TRUE)</f>
        <v>0.92</v>
      </c>
      <c r="AG386">
        <f t="shared" si="190"/>
        <v>12.1287216620658</v>
      </c>
      <c r="AH386">
        <f t="shared" si="191"/>
        <v>0</v>
      </c>
      <c r="AI386">
        <f t="shared" si="200"/>
        <v>0</v>
      </c>
      <c r="AJ386">
        <f t="shared" si="182"/>
        <v>3.5</v>
      </c>
      <c r="AK386">
        <f t="shared" si="185"/>
        <v>99969.093796049434</v>
      </c>
      <c r="AM386">
        <f t="shared" si="192"/>
        <v>7.0287216620657773</v>
      </c>
      <c r="AN386">
        <f t="shared" si="193"/>
        <v>1</v>
      </c>
      <c r="AP386">
        <f t="shared" si="186"/>
        <v>3.5</v>
      </c>
      <c r="AQ386">
        <f>VLOOKUP(AE386,Sheet3!$K$52:$L$77,2,TRUE)</f>
        <v>0.92</v>
      </c>
      <c r="AR386">
        <f t="shared" si="213"/>
        <v>10080.444242265736</v>
      </c>
      <c r="AU386">
        <f t="shared" si="195"/>
        <v>110049.53803831516</v>
      </c>
      <c r="AV386">
        <f t="shared" si="196"/>
        <v>3950.4619616848358</v>
      </c>
      <c r="AW386">
        <f t="shared" si="197"/>
        <v>81.621114910843716</v>
      </c>
      <c r="AX386">
        <f>VLOOKUP(AD386,Sheet2!$A$6:$B$262,2,TRUE)</f>
        <v>437.56666666666666</v>
      </c>
      <c r="AY386">
        <f t="shared" si="198"/>
        <v>0.1865341241201578</v>
      </c>
      <c r="AZ386">
        <f t="shared" si="199"/>
        <v>528.71525578618593</v>
      </c>
      <c r="BB386">
        <f t="shared" si="188"/>
        <v>2.2827208732231838</v>
      </c>
    </row>
    <row r="387" spans="4:54" x14ac:dyDescent="0.55000000000000004">
      <c r="D387">
        <f t="shared" si="187"/>
        <v>5655</v>
      </c>
      <c r="E387">
        <f t="shared" si="183"/>
        <v>94.25</v>
      </c>
      <c r="F387">
        <v>113000</v>
      </c>
      <c r="H387">
        <f t="shared" si="201"/>
        <v>28250</v>
      </c>
      <c r="J387">
        <f t="shared" si="202"/>
        <v>2334.7107438016528</v>
      </c>
      <c r="K387">
        <f t="shared" si="203"/>
        <v>526.43253491296275</v>
      </c>
      <c r="L387">
        <f>VLOOKUP(V387, Sheet2!E$6:F$261,2,TRUE)</f>
        <v>523.44000000000005</v>
      </c>
      <c r="M387">
        <f>VLOOKUP(L387,Sheet3!A$52:B$77,2,TRUE)</f>
        <v>0.89285714285714279</v>
      </c>
      <c r="N387">
        <f t="shared" si="204"/>
        <v>12.032534912962774</v>
      </c>
      <c r="O387">
        <f t="shared" si="205"/>
        <v>11.632534912962797</v>
      </c>
      <c r="P387">
        <v>0</v>
      </c>
      <c r="Q387">
        <f t="shared" si="181"/>
        <v>3.5</v>
      </c>
      <c r="R387">
        <f t="shared" si="206"/>
        <v>95867.865185749979</v>
      </c>
      <c r="S387">
        <f t="shared" si="184"/>
        <v>3.5</v>
      </c>
      <c r="T387">
        <f t="shared" si="207"/>
        <v>17357.597137396358</v>
      </c>
      <c r="V387">
        <f t="shared" si="208"/>
        <v>113225.46232314633</v>
      </c>
      <c r="W387">
        <f t="shared" si="209"/>
        <v>-225.4623231463338</v>
      </c>
      <c r="X387">
        <f t="shared" si="210"/>
        <v>-4.6583124617011116</v>
      </c>
      <c r="Y387">
        <f>VLOOKUP(K387,Sheet2!$A$6:$B$262,2,TRUE)</f>
        <v>423.42666666666668</v>
      </c>
      <c r="Z387">
        <f t="shared" si="211"/>
        <v>-1.1001462185583757E-2</v>
      </c>
      <c r="AA387">
        <f t="shared" si="212"/>
        <v>526.42153345077713</v>
      </c>
      <c r="AD387">
        <f t="shared" si="189"/>
        <v>528.71525578618593</v>
      </c>
      <c r="AE387">
        <f>VLOOKUP(AU386,Sheet2!$E$6:$F$261,2,TRUE)</f>
        <v>522.96</v>
      </c>
      <c r="AF387">
        <f>VLOOKUP(AE387,Sheet3!K$52:L$77,2,TRUE)</f>
        <v>0.95</v>
      </c>
      <c r="AG387">
        <f t="shared" si="190"/>
        <v>12.315255786185958</v>
      </c>
      <c r="AH387">
        <f t="shared" si="191"/>
        <v>0</v>
      </c>
      <c r="AI387">
        <f t="shared" si="200"/>
        <v>0</v>
      </c>
      <c r="AJ387">
        <f t="shared" si="182"/>
        <v>3.5</v>
      </c>
      <c r="AK387">
        <f t="shared" si="185"/>
        <v>105619.50881932478</v>
      </c>
      <c r="AM387">
        <f t="shared" si="192"/>
        <v>7.215255786185935</v>
      </c>
      <c r="AN387">
        <f t="shared" si="193"/>
        <v>1</v>
      </c>
      <c r="AP387">
        <f t="shared" si="186"/>
        <v>3.5</v>
      </c>
      <c r="AQ387">
        <f>VLOOKUP(AE387,Sheet3!$K$52:$L$77,2,TRUE)</f>
        <v>0.95</v>
      </c>
      <c r="AR387">
        <f t="shared" si="213"/>
        <v>10826.261900904719</v>
      </c>
      <c r="AU387">
        <f t="shared" si="195"/>
        <v>116445.7707202295</v>
      </c>
      <c r="AV387">
        <f t="shared" si="196"/>
        <v>-3445.7707202294987</v>
      </c>
      <c r="AW387">
        <f t="shared" si="197"/>
        <v>-71.193609922097082</v>
      </c>
      <c r="AX387">
        <f>VLOOKUP(AD387,Sheet2!$A$6:$B$262,2,TRUE)</f>
        <v>438.91333333333336</v>
      </c>
      <c r="AY387">
        <f t="shared" si="198"/>
        <v>-0.16220425426909735</v>
      </c>
      <c r="AZ387">
        <f t="shared" si="199"/>
        <v>528.55305153191682</v>
      </c>
      <c r="BB387">
        <f t="shared" si="188"/>
        <v>2.1315180811396885</v>
      </c>
    </row>
    <row r="388" spans="4:54" x14ac:dyDescent="0.55000000000000004">
      <c r="D388">
        <f t="shared" si="187"/>
        <v>5670</v>
      </c>
      <c r="E388">
        <f t="shared" si="183"/>
        <v>94.5</v>
      </c>
      <c r="F388">
        <v>114000</v>
      </c>
      <c r="H388">
        <f t="shared" si="201"/>
        <v>28500</v>
      </c>
      <c r="J388">
        <f t="shared" si="202"/>
        <v>2355.3719008264461</v>
      </c>
      <c r="K388">
        <f t="shared" si="203"/>
        <v>526.42153345077713</v>
      </c>
      <c r="L388">
        <f>VLOOKUP(V388, Sheet2!E$6:F$261,2,TRUE)</f>
        <v>523.44000000000005</v>
      </c>
      <c r="M388">
        <f>VLOOKUP(L388,Sheet3!A$52:B$77,2,TRUE)</f>
        <v>0.89285714285714279</v>
      </c>
      <c r="N388">
        <f t="shared" si="204"/>
        <v>12.021533450777156</v>
      </c>
      <c r="O388">
        <f t="shared" si="205"/>
        <v>11.621533450777179</v>
      </c>
      <c r="P388">
        <v>0</v>
      </c>
      <c r="Q388">
        <f t="shared" si="181"/>
        <v>3.5</v>
      </c>
      <c r="R388">
        <f t="shared" si="206"/>
        <v>95736.41587930797</v>
      </c>
      <c r="S388">
        <f t="shared" si="184"/>
        <v>3.5</v>
      </c>
      <c r="T388">
        <f t="shared" si="207"/>
        <v>17332.979056338627</v>
      </c>
      <c r="V388">
        <f t="shared" si="208"/>
        <v>113069.39493564659</v>
      </c>
      <c r="W388">
        <f t="shared" si="209"/>
        <v>930.60506435341085</v>
      </c>
      <c r="X388">
        <f t="shared" si="210"/>
        <v>19.227377362673778</v>
      </c>
      <c r="Y388">
        <f>VLOOKUP(K388,Sheet2!$A$6:$B$262,2,TRUE)</f>
        <v>423.42666666666668</v>
      </c>
      <c r="Z388">
        <f t="shared" si="211"/>
        <v>4.5408990213198136E-2</v>
      </c>
      <c r="AA388">
        <f t="shared" si="212"/>
        <v>526.46694244099035</v>
      </c>
      <c r="AD388">
        <f t="shared" si="189"/>
        <v>528.55305153191682</v>
      </c>
      <c r="AE388">
        <f>VLOOKUP(AU387,Sheet2!$E$6:$F$261,2,TRUE)</f>
        <v>523.91999999999996</v>
      </c>
      <c r="AF388">
        <f>VLOOKUP(AE388,Sheet3!K$52:L$77,2,TRUE)</f>
        <v>0.92</v>
      </c>
      <c r="AG388">
        <f t="shared" si="190"/>
        <v>12.153051531916844</v>
      </c>
      <c r="AH388">
        <f t="shared" si="191"/>
        <v>0</v>
      </c>
      <c r="AI388">
        <f t="shared" si="200"/>
        <v>0</v>
      </c>
      <c r="AJ388">
        <f t="shared" si="182"/>
        <v>3.5</v>
      </c>
      <c r="AK388">
        <f t="shared" si="185"/>
        <v>100270.04732396849</v>
      </c>
      <c r="AM388">
        <f t="shared" si="192"/>
        <v>7.0530515319168217</v>
      </c>
      <c r="AN388">
        <f t="shared" si="193"/>
        <v>1</v>
      </c>
      <c r="AP388">
        <f t="shared" si="186"/>
        <v>3.5</v>
      </c>
      <c r="AQ388">
        <f>VLOOKUP(AE388,Sheet3!$K$52:$L$77,2,TRUE)</f>
        <v>0.92</v>
      </c>
      <c r="AR388">
        <f t="shared" si="213"/>
        <v>10132.829588532641</v>
      </c>
      <c r="AU388">
        <f t="shared" si="195"/>
        <v>110402.87691250113</v>
      </c>
      <c r="AV388">
        <f t="shared" si="196"/>
        <v>3597.1230874988687</v>
      </c>
      <c r="AW388">
        <f t="shared" si="197"/>
        <v>74.320724948323729</v>
      </c>
      <c r="AX388">
        <f>VLOOKUP(AD388,Sheet2!$A$6:$B$262,2,TRUE)</f>
        <v>437.56666666666666</v>
      </c>
      <c r="AY388">
        <f t="shared" si="198"/>
        <v>0.16985006082499518</v>
      </c>
      <c r="AZ388">
        <f t="shared" si="199"/>
        <v>528.72290159274178</v>
      </c>
      <c r="BB388">
        <f t="shared" si="188"/>
        <v>2.2559591517514264</v>
      </c>
    </row>
    <row r="389" spans="4:54" x14ac:dyDescent="0.55000000000000004">
      <c r="D389">
        <f t="shared" si="187"/>
        <v>5685</v>
      </c>
      <c r="E389">
        <f t="shared" si="183"/>
        <v>94.75</v>
      </c>
      <c r="F389">
        <v>114000</v>
      </c>
      <c r="H389">
        <f t="shared" si="201"/>
        <v>28500</v>
      </c>
      <c r="J389">
        <f t="shared" si="202"/>
        <v>2355.3719008264461</v>
      </c>
      <c r="K389">
        <f t="shared" si="203"/>
        <v>526.46694244099035</v>
      </c>
      <c r="L389">
        <f>VLOOKUP(V389, Sheet2!E$6:F$261,2,TRUE)</f>
        <v>523.44000000000005</v>
      </c>
      <c r="M389">
        <f>VLOOKUP(L389,Sheet3!A$52:B$77,2,TRUE)</f>
        <v>0.89285714285714279</v>
      </c>
      <c r="N389">
        <f t="shared" si="204"/>
        <v>12.066942440990374</v>
      </c>
      <c r="O389">
        <f t="shared" si="205"/>
        <v>11.666942440990397</v>
      </c>
      <c r="P389">
        <v>0</v>
      </c>
      <c r="Q389">
        <f t="shared" si="181"/>
        <v>3.5</v>
      </c>
      <c r="R389">
        <f t="shared" si="206"/>
        <v>96279.366161622354</v>
      </c>
      <c r="S389">
        <f t="shared" si="184"/>
        <v>3.5</v>
      </c>
      <c r="T389">
        <f t="shared" si="207"/>
        <v>17434.666335642607</v>
      </c>
      <c r="V389">
        <f t="shared" si="208"/>
        <v>113714.03249726497</v>
      </c>
      <c r="W389">
        <f t="shared" si="209"/>
        <v>285.9675027350313</v>
      </c>
      <c r="X389">
        <f t="shared" si="210"/>
        <v>5.9084194779965147</v>
      </c>
      <c r="Y389">
        <f>VLOOKUP(K389,Sheet2!$A$6:$B$262,2,TRUE)</f>
        <v>423.42666666666668</v>
      </c>
      <c r="Z389">
        <f t="shared" si="211"/>
        <v>1.3953819971966451E-2</v>
      </c>
      <c r="AA389">
        <f t="shared" si="212"/>
        <v>526.48089626096237</v>
      </c>
      <c r="AD389">
        <f t="shared" si="189"/>
        <v>528.72290159274178</v>
      </c>
      <c r="AE389">
        <f>VLOOKUP(AU388,Sheet2!$E$6:$F$261,2,TRUE)</f>
        <v>522.96</v>
      </c>
      <c r="AF389">
        <f>VLOOKUP(AE389,Sheet3!K$52:L$77,2,TRUE)</f>
        <v>0.95</v>
      </c>
      <c r="AG389">
        <f t="shared" si="190"/>
        <v>12.3229015927418</v>
      </c>
      <c r="AH389">
        <f t="shared" si="191"/>
        <v>0</v>
      </c>
      <c r="AI389">
        <f t="shared" si="200"/>
        <v>0</v>
      </c>
      <c r="AJ389">
        <f t="shared" si="182"/>
        <v>3.5</v>
      </c>
      <c r="AK389">
        <f t="shared" si="185"/>
        <v>105717.883348445</v>
      </c>
      <c r="AM389">
        <f t="shared" si="192"/>
        <v>7.2229015927417777</v>
      </c>
      <c r="AN389">
        <f t="shared" si="193"/>
        <v>1</v>
      </c>
      <c r="AP389">
        <f t="shared" si="186"/>
        <v>3.5</v>
      </c>
      <c r="AQ389">
        <f>VLOOKUP(AE389,Sheet3!$K$52:$L$77,2,TRUE)</f>
        <v>0.95</v>
      </c>
      <c r="AR389">
        <f t="shared" si="213"/>
        <v>10843.474893387513</v>
      </c>
      <c r="AU389">
        <f t="shared" si="195"/>
        <v>116561.35824183251</v>
      </c>
      <c r="AV389">
        <f t="shared" si="196"/>
        <v>-2561.3582418325095</v>
      </c>
      <c r="AW389">
        <f t="shared" si="197"/>
        <v>-52.920624831250194</v>
      </c>
      <c r="AX389">
        <f>VLOOKUP(AD389,Sheet2!$A$6:$B$262,2,TRUE)</f>
        <v>438.91333333333336</v>
      </c>
      <c r="AY389">
        <f t="shared" si="198"/>
        <v>-0.12057192345774456</v>
      </c>
      <c r="AZ389">
        <f t="shared" si="199"/>
        <v>528.60232966928402</v>
      </c>
      <c r="BB389">
        <f t="shared" si="188"/>
        <v>2.1214334083216499</v>
      </c>
    </row>
    <row r="390" spans="4:54" x14ac:dyDescent="0.55000000000000004">
      <c r="D390">
        <f t="shared" si="187"/>
        <v>5700</v>
      </c>
      <c r="E390">
        <f t="shared" si="183"/>
        <v>95</v>
      </c>
      <c r="F390">
        <v>114000</v>
      </c>
      <c r="H390">
        <f t="shared" si="201"/>
        <v>28500</v>
      </c>
      <c r="J390">
        <f t="shared" si="202"/>
        <v>2355.3719008264461</v>
      </c>
      <c r="K390">
        <f t="shared" si="203"/>
        <v>526.48089626096237</v>
      </c>
      <c r="L390">
        <f>VLOOKUP(V390, Sheet2!E$6:F$261,2,TRUE)</f>
        <v>523.44000000000005</v>
      </c>
      <c r="M390">
        <f>VLOOKUP(L390,Sheet3!A$52:B$77,2,TRUE)</f>
        <v>0.89285714285714279</v>
      </c>
      <c r="N390">
        <f t="shared" si="204"/>
        <v>12.08089626096239</v>
      </c>
      <c r="O390">
        <f t="shared" si="205"/>
        <v>11.680896260962413</v>
      </c>
      <c r="P390">
        <v>0</v>
      </c>
      <c r="Q390">
        <f t="shared" si="181"/>
        <v>3.5</v>
      </c>
      <c r="R390">
        <f t="shared" si="206"/>
        <v>96446.415924930741</v>
      </c>
      <c r="S390">
        <f t="shared" si="184"/>
        <v>3.5</v>
      </c>
      <c r="T390">
        <f t="shared" si="207"/>
        <v>17465.953828957947</v>
      </c>
      <c r="V390">
        <f t="shared" si="208"/>
        <v>113912.36975388869</v>
      </c>
      <c r="W390">
        <f t="shared" si="209"/>
        <v>87.630246111308224</v>
      </c>
      <c r="X390">
        <f t="shared" si="210"/>
        <v>1.8105422750270295</v>
      </c>
      <c r="Y390">
        <f>VLOOKUP(K390,Sheet2!$A$6:$B$262,2,TRUE)</f>
        <v>423.42666666666668</v>
      </c>
      <c r="Z390">
        <f t="shared" si="211"/>
        <v>4.2759287913539442E-3</v>
      </c>
      <c r="AA390">
        <f t="shared" si="212"/>
        <v>526.48517218975371</v>
      </c>
      <c r="AD390">
        <f t="shared" si="189"/>
        <v>528.60232966928402</v>
      </c>
      <c r="AE390">
        <f>VLOOKUP(AU389,Sheet2!$E$6:$F$261,2,TRUE)</f>
        <v>523.91999999999996</v>
      </c>
      <c r="AF390">
        <f>VLOOKUP(AE390,Sheet3!K$52:L$77,2,TRUE)</f>
        <v>0.92</v>
      </c>
      <c r="AG390">
        <f t="shared" si="190"/>
        <v>12.20232966928404</v>
      </c>
      <c r="AH390">
        <f t="shared" si="191"/>
        <v>0</v>
      </c>
      <c r="AI390">
        <f t="shared" si="200"/>
        <v>0</v>
      </c>
      <c r="AJ390">
        <f t="shared" si="182"/>
        <v>3.5</v>
      </c>
      <c r="AK390">
        <f t="shared" si="185"/>
        <v>100880.52691198129</v>
      </c>
      <c r="AM390">
        <f t="shared" si="192"/>
        <v>7.1023296692840177</v>
      </c>
      <c r="AN390">
        <f t="shared" si="193"/>
        <v>1</v>
      </c>
      <c r="AP390">
        <f t="shared" si="186"/>
        <v>3.5</v>
      </c>
      <c r="AQ390">
        <f>VLOOKUP(AE390,Sheet3!$K$52:$L$77,2,TRUE)</f>
        <v>0.92</v>
      </c>
      <c r="AR390">
        <f t="shared" si="213"/>
        <v>10239.208676802735</v>
      </c>
      <c r="AU390">
        <f t="shared" si="195"/>
        <v>111119.73558878402</v>
      </c>
      <c r="AV390">
        <f t="shared" si="196"/>
        <v>2880.264411215976</v>
      </c>
      <c r="AW390">
        <f t="shared" si="197"/>
        <v>59.509595273057357</v>
      </c>
      <c r="AX390">
        <f>VLOOKUP(AD390,Sheet2!$A$6:$B$262,2,TRUE)</f>
        <v>438.24</v>
      </c>
      <c r="AY390">
        <f t="shared" si="198"/>
        <v>0.1357922491626902</v>
      </c>
      <c r="AZ390">
        <f t="shared" si="199"/>
        <v>528.73812191844672</v>
      </c>
      <c r="BB390">
        <f t="shared" si="188"/>
        <v>2.2529497286930109</v>
      </c>
    </row>
    <row r="391" spans="4:54" x14ac:dyDescent="0.55000000000000004">
      <c r="D391">
        <f t="shared" si="187"/>
        <v>5715</v>
      </c>
      <c r="E391">
        <f t="shared" si="183"/>
        <v>95.25</v>
      </c>
      <c r="F391">
        <v>114000</v>
      </c>
      <c r="H391">
        <f t="shared" si="201"/>
        <v>28500</v>
      </c>
      <c r="J391">
        <f t="shared" si="202"/>
        <v>2355.3719008264461</v>
      </c>
      <c r="K391">
        <f t="shared" si="203"/>
        <v>526.48517218975371</v>
      </c>
      <c r="L391">
        <f>VLOOKUP(V391, Sheet2!E$6:F$261,2,TRUE)</f>
        <v>523.44000000000005</v>
      </c>
      <c r="M391">
        <f>VLOOKUP(L391,Sheet3!A$52:B$77,2,TRUE)</f>
        <v>0.89285714285714279</v>
      </c>
      <c r="N391">
        <f t="shared" si="204"/>
        <v>12.085172189753735</v>
      </c>
      <c r="O391">
        <f t="shared" si="205"/>
        <v>11.685172189753757</v>
      </c>
      <c r="P391">
        <v>0</v>
      </c>
      <c r="Q391">
        <f t="shared" si="181"/>
        <v>3.5</v>
      </c>
      <c r="R391">
        <f t="shared" si="206"/>
        <v>96497.625018212115</v>
      </c>
      <c r="S391">
        <f t="shared" si="184"/>
        <v>3.5</v>
      </c>
      <c r="T391">
        <f t="shared" si="207"/>
        <v>17475.545131811239</v>
      </c>
      <c r="V391">
        <f t="shared" si="208"/>
        <v>113973.17015002336</v>
      </c>
      <c r="W391">
        <f t="shared" si="209"/>
        <v>26.829849976638798</v>
      </c>
      <c r="X391">
        <f t="shared" si="210"/>
        <v>0.55433574331898339</v>
      </c>
      <c r="Y391">
        <f>VLOOKUP(K391,Sheet2!$A$6:$B$262,2,TRUE)</f>
        <v>423.42666666666668</v>
      </c>
      <c r="Z391">
        <f t="shared" si="211"/>
        <v>1.3091658767806706E-3</v>
      </c>
      <c r="AA391">
        <f t="shared" si="212"/>
        <v>526.48648135563053</v>
      </c>
      <c r="AD391">
        <f t="shared" si="189"/>
        <v>528.73812191844672</v>
      </c>
      <c r="AE391">
        <f>VLOOKUP(AU390,Sheet2!$E$6:$F$261,2,TRUE)</f>
        <v>523.12</v>
      </c>
      <c r="AF391">
        <f>VLOOKUP(AE391,Sheet3!K$52:L$77,2,TRUE)</f>
        <v>0.92</v>
      </c>
      <c r="AG391">
        <f t="shared" si="190"/>
        <v>12.338121918446745</v>
      </c>
      <c r="AH391">
        <f t="shared" si="191"/>
        <v>0</v>
      </c>
      <c r="AI391">
        <f t="shared" si="200"/>
        <v>0</v>
      </c>
      <c r="AJ391">
        <f t="shared" si="182"/>
        <v>3.5</v>
      </c>
      <c r="AK391">
        <f t="shared" si="185"/>
        <v>102569.15953321055</v>
      </c>
      <c r="AM391">
        <f t="shared" si="192"/>
        <v>7.2381219184467227</v>
      </c>
      <c r="AN391">
        <f t="shared" si="193"/>
        <v>1</v>
      </c>
      <c r="AP391">
        <f t="shared" si="186"/>
        <v>3.5</v>
      </c>
      <c r="AQ391">
        <f>VLOOKUP(AE391,Sheet3!$K$52:$L$77,2,TRUE)</f>
        <v>0.92</v>
      </c>
      <c r="AR391">
        <f t="shared" si="213"/>
        <v>10534.259063130999</v>
      </c>
      <c r="AU391">
        <f t="shared" si="195"/>
        <v>113103.41859634155</v>
      </c>
      <c r="AV391">
        <f t="shared" si="196"/>
        <v>896.58140365844883</v>
      </c>
      <c r="AW391">
        <f t="shared" si="197"/>
        <v>18.524409166496877</v>
      </c>
      <c r="AX391">
        <f>VLOOKUP(AD391,Sheet2!$A$6:$B$262,2,TRUE)</f>
        <v>438.91333333333336</v>
      </c>
      <c r="AY391">
        <f t="shared" si="198"/>
        <v>4.2205163889219306E-2</v>
      </c>
      <c r="AZ391">
        <f t="shared" si="199"/>
        <v>528.78032708233593</v>
      </c>
      <c r="BB391">
        <f t="shared" si="188"/>
        <v>2.2938457267053991</v>
      </c>
    </row>
    <row r="392" spans="4:54" x14ac:dyDescent="0.55000000000000004">
      <c r="D392">
        <f t="shared" si="187"/>
        <v>5730</v>
      </c>
      <c r="E392">
        <f t="shared" si="183"/>
        <v>95.5</v>
      </c>
      <c r="F392">
        <v>115000</v>
      </c>
      <c r="H392">
        <f t="shared" si="201"/>
        <v>28750</v>
      </c>
      <c r="J392">
        <f t="shared" si="202"/>
        <v>2376.0330578512398</v>
      </c>
      <c r="K392">
        <f t="shared" si="203"/>
        <v>526.48648135563053</v>
      </c>
      <c r="L392">
        <f>VLOOKUP(V392, Sheet2!E$6:F$261,2,TRUE)</f>
        <v>523.44000000000005</v>
      </c>
      <c r="M392">
        <f>VLOOKUP(L392,Sheet3!A$52:B$77,2,TRUE)</f>
        <v>0.89285714285714279</v>
      </c>
      <c r="N392">
        <f t="shared" si="204"/>
        <v>12.086481355630553</v>
      </c>
      <c r="O392">
        <f t="shared" si="205"/>
        <v>11.686481355630576</v>
      </c>
      <c r="P392">
        <v>0</v>
      </c>
      <c r="Q392">
        <f t="shared" si="181"/>
        <v>3.5</v>
      </c>
      <c r="R392">
        <f t="shared" si="206"/>
        <v>96513.305574989266</v>
      </c>
      <c r="S392">
        <f t="shared" si="184"/>
        <v>3.5</v>
      </c>
      <c r="T392">
        <f t="shared" si="207"/>
        <v>17478.482062622217</v>
      </c>
      <c r="V392">
        <f t="shared" si="208"/>
        <v>113991.78763761149</v>
      </c>
      <c r="W392">
        <f t="shared" si="209"/>
        <v>1008.2123623885127</v>
      </c>
      <c r="X392">
        <f t="shared" si="210"/>
        <v>20.830833933646954</v>
      </c>
      <c r="Y392">
        <f>VLOOKUP(K392,Sheet2!$A$6:$B$262,2,TRUE)</f>
        <v>423.42666666666668</v>
      </c>
      <c r="Z392">
        <f t="shared" si="211"/>
        <v>4.9195848002755976E-2</v>
      </c>
      <c r="AA392">
        <f t="shared" si="212"/>
        <v>526.53567720363333</v>
      </c>
      <c r="AD392">
        <f t="shared" si="189"/>
        <v>528.78032708233593</v>
      </c>
      <c r="AE392">
        <f>VLOOKUP(AU391,Sheet2!$E$6:$F$261,2,TRUE)</f>
        <v>523.44000000000005</v>
      </c>
      <c r="AF392">
        <f>VLOOKUP(AE392,Sheet3!K$52:L$77,2,TRUE)</f>
        <v>0.92</v>
      </c>
      <c r="AG392">
        <f t="shared" si="190"/>
        <v>12.380327082335953</v>
      </c>
      <c r="AH392">
        <f t="shared" si="191"/>
        <v>0</v>
      </c>
      <c r="AI392">
        <f t="shared" si="200"/>
        <v>0</v>
      </c>
      <c r="AJ392">
        <f t="shared" si="182"/>
        <v>3.5</v>
      </c>
      <c r="AK392">
        <f t="shared" si="185"/>
        <v>103095.89870756853</v>
      </c>
      <c r="AM392">
        <f t="shared" si="192"/>
        <v>7.2803270823359298</v>
      </c>
      <c r="AN392">
        <f t="shared" si="193"/>
        <v>1</v>
      </c>
      <c r="AP392">
        <f t="shared" si="186"/>
        <v>3.5</v>
      </c>
      <c r="AQ392">
        <f>VLOOKUP(AE392,Sheet3!$K$52:$L$77,2,TRUE)</f>
        <v>0.92</v>
      </c>
      <c r="AR392">
        <f t="shared" si="213"/>
        <v>10626.530432195792</v>
      </c>
      <c r="AU392">
        <f t="shared" si="195"/>
        <v>113722.42913976432</v>
      </c>
      <c r="AV392">
        <f t="shared" si="196"/>
        <v>1277.5708602356754</v>
      </c>
      <c r="AW392">
        <f t="shared" si="197"/>
        <v>26.396092153629656</v>
      </c>
      <c r="AX392">
        <f>VLOOKUP(AD392,Sheet2!$A$6:$B$262,2,TRUE)</f>
        <v>438.91333333333336</v>
      </c>
      <c r="AY392">
        <f t="shared" si="198"/>
        <v>6.0139645230561055E-2</v>
      </c>
      <c r="AZ392">
        <f t="shared" si="199"/>
        <v>528.84046672756654</v>
      </c>
      <c r="BB392">
        <f t="shared" si="188"/>
        <v>2.3047895239332092</v>
      </c>
    </row>
    <row r="393" spans="4:54" x14ac:dyDescent="0.55000000000000004">
      <c r="D393">
        <f t="shared" si="187"/>
        <v>5745</v>
      </c>
      <c r="E393">
        <f t="shared" si="183"/>
        <v>95.75</v>
      </c>
      <c r="F393">
        <v>114000</v>
      </c>
      <c r="H393">
        <f t="shared" si="201"/>
        <v>28500</v>
      </c>
      <c r="J393">
        <f t="shared" si="202"/>
        <v>2355.3719008264461</v>
      </c>
      <c r="K393">
        <f t="shared" si="203"/>
        <v>526.53567720363333</v>
      </c>
      <c r="L393">
        <f>VLOOKUP(V393, Sheet2!E$6:F$261,2,TRUE)</f>
        <v>523.6</v>
      </c>
      <c r="M393">
        <f>VLOOKUP(L393,Sheet3!A$52:B$77,2,TRUE)</f>
        <v>0.89285714285714279</v>
      </c>
      <c r="N393">
        <f t="shared" si="204"/>
        <v>12.13567720363335</v>
      </c>
      <c r="O393">
        <f t="shared" si="205"/>
        <v>11.735677203633372</v>
      </c>
      <c r="P393">
        <v>0</v>
      </c>
      <c r="Q393">
        <f t="shared" si="181"/>
        <v>3.5</v>
      </c>
      <c r="R393">
        <f t="shared" si="206"/>
        <v>97103.164859544704</v>
      </c>
      <c r="S393">
        <f t="shared" si="184"/>
        <v>3.5</v>
      </c>
      <c r="T393">
        <f t="shared" si="207"/>
        <v>17588.965238095912</v>
      </c>
      <c r="V393">
        <f t="shared" si="208"/>
        <v>114692.13009764062</v>
      </c>
      <c r="W393">
        <f t="shared" si="209"/>
        <v>-692.13009764062008</v>
      </c>
      <c r="X393">
        <f t="shared" si="210"/>
        <v>-14.300208628938432</v>
      </c>
      <c r="Y393">
        <f>VLOOKUP(K393,Sheet2!$A$6:$B$262,2,TRUE)</f>
        <v>424.1</v>
      </c>
      <c r="Z393">
        <f t="shared" si="211"/>
        <v>-3.3718954560100052E-2</v>
      </c>
      <c r="AA393">
        <f t="shared" si="212"/>
        <v>526.50195824907325</v>
      </c>
      <c r="AD393">
        <f t="shared" si="189"/>
        <v>528.84046672756654</v>
      </c>
      <c r="AE393">
        <f>VLOOKUP(AU392,Sheet2!$E$6:$F$261,2,TRUE)</f>
        <v>523.44000000000005</v>
      </c>
      <c r="AF393">
        <f>VLOOKUP(AE393,Sheet3!K$52:L$77,2,TRUE)</f>
        <v>0.92</v>
      </c>
      <c r="AG393">
        <f t="shared" si="190"/>
        <v>12.440466727566559</v>
      </c>
      <c r="AH393">
        <f t="shared" si="191"/>
        <v>0</v>
      </c>
      <c r="AI393">
        <f t="shared" si="200"/>
        <v>0</v>
      </c>
      <c r="AJ393">
        <f t="shared" si="182"/>
        <v>3.5</v>
      </c>
      <c r="AK393">
        <f t="shared" si="185"/>
        <v>103848.02030715448</v>
      </c>
      <c r="AM393">
        <f t="shared" si="192"/>
        <v>7.3404667275665361</v>
      </c>
      <c r="AN393">
        <f t="shared" si="193"/>
        <v>1</v>
      </c>
      <c r="AP393">
        <f t="shared" si="186"/>
        <v>3.5</v>
      </c>
      <c r="AQ393">
        <f>VLOOKUP(AE393,Sheet3!$K$52:$L$77,2,TRUE)</f>
        <v>0.92</v>
      </c>
      <c r="AR393">
        <f t="shared" si="213"/>
        <v>10758.473763990865</v>
      </c>
      <c r="AU393">
        <f t="shared" si="195"/>
        <v>114606.49407114535</v>
      </c>
      <c r="AV393">
        <f t="shared" si="196"/>
        <v>-606.49407114535279</v>
      </c>
      <c r="AW393">
        <f t="shared" si="197"/>
        <v>-12.530869238540348</v>
      </c>
      <c r="AX393">
        <f>VLOOKUP(AD393,Sheet2!$A$6:$B$262,2,TRUE)</f>
        <v>439.58666666666664</v>
      </c>
      <c r="AY393">
        <f t="shared" si="198"/>
        <v>-2.8506026658088691E-2</v>
      </c>
      <c r="AZ393">
        <f t="shared" si="199"/>
        <v>528.81196070090846</v>
      </c>
      <c r="BB393">
        <f t="shared" si="188"/>
        <v>2.3100024518352029</v>
      </c>
    </row>
    <row r="394" spans="4:54" x14ac:dyDescent="0.55000000000000004">
      <c r="D394">
        <f t="shared" si="187"/>
        <v>5760</v>
      </c>
      <c r="E394">
        <f t="shared" si="183"/>
        <v>96</v>
      </c>
      <c r="F394">
        <v>114000</v>
      </c>
      <c r="G394">
        <f>+SUM(F299:F394)/96</f>
        <v>70741.666666666672</v>
      </c>
      <c r="H394">
        <f t="shared" si="201"/>
        <v>28500</v>
      </c>
      <c r="J394">
        <f t="shared" si="202"/>
        <v>2355.3719008264461</v>
      </c>
      <c r="K394">
        <f t="shared" si="203"/>
        <v>526.50195824907325</v>
      </c>
      <c r="L394">
        <f>VLOOKUP(V394, Sheet2!E$6:F$261,2,TRUE)</f>
        <v>523.6</v>
      </c>
      <c r="M394">
        <f>VLOOKUP(L394,Sheet3!A$52:B$77,2,TRUE)</f>
        <v>0.89285714285714279</v>
      </c>
      <c r="N394">
        <f t="shared" si="204"/>
        <v>12.101958249073277</v>
      </c>
      <c r="O394">
        <f t="shared" si="205"/>
        <v>11.7019582490733</v>
      </c>
      <c r="P394">
        <v>0</v>
      </c>
      <c r="Q394">
        <f t="shared" ref="Q394:Q457" si="214">VLOOKUP(N394,$A$8:$B$28,2,TRUE)</f>
        <v>3.5</v>
      </c>
      <c r="R394">
        <f t="shared" si="206"/>
        <v>96698.7446846932</v>
      </c>
      <c r="S394">
        <f t="shared" si="184"/>
        <v>3.5</v>
      </c>
      <c r="T394">
        <f t="shared" si="207"/>
        <v>17513.214777184145</v>
      </c>
      <c r="V394">
        <f t="shared" si="208"/>
        <v>114211.95946187734</v>
      </c>
      <c r="W394">
        <f t="shared" si="209"/>
        <v>-211.9594618773408</v>
      </c>
      <c r="X394">
        <f t="shared" si="210"/>
        <v>-4.3793277247384461</v>
      </c>
      <c r="Y394">
        <f>VLOOKUP(K394,Sheet2!$A$6:$B$262,2,TRUE)</f>
        <v>424.1</v>
      </c>
      <c r="Z394">
        <f t="shared" si="211"/>
        <v>-1.0326167707470987E-2</v>
      </c>
      <c r="AA394">
        <f t="shared" si="212"/>
        <v>526.49163208136576</v>
      </c>
      <c r="AD394">
        <f t="shared" si="189"/>
        <v>528.81196070090846</v>
      </c>
      <c r="AE394">
        <f>VLOOKUP(AU393,Sheet2!$E$6:$F$261,2,TRUE)</f>
        <v>523.6</v>
      </c>
      <c r="AF394">
        <f>VLOOKUP(AE394,Sheet3!K$52:L$77,2,TRUE)</f>
        <v>0.92</v>
      </c>
      <c r="AG394">
        <f t="shared" si="190"/>
        <v>12.41196070090848</v>
      </c>
      <c r="AH394">
        <f t="shared" si="191"/>
        <v>0</v>
      </c>
      <c r="AI394">
        <f t="shared" si="200"/>
        <v>0</v>
      </c>
      <c r="AJ394">
        <f t="shared" ref="AJ394:AJ457" si="215">VLOOKUP(AG394,$A$8:$B$28,2,TRUE)</f>
        <v>3.5</v>
      </c>
      <c r="AK394">
        <f t="shared" si="185"/>
        <v>103491.28956094894</v>
      </c>
      <c r="AM394">
        <f t="shared" si="192"/>
        <v>7.3119607009084575</v>
      </c>
      <c r="AN394">
        <f t="shared" si="193"/>
        <v>1</v>
      </c>
      <c r="AP394">
        <f t="shared" si="186"/>
        <v>3.5</v>
      </c>
      <c r="AQ394">
        <f>VLOOKUP(AE394,Sheet3!$K$52:$L$77,2,TRUE)</f>
        <v>0.92</v>
      </c>
      <c r="AR394">
        <f t="shared" si="213"/>
        <v>10695.865332651758</v>
      </c>
      <c r="AU394">
        <f t="shared" si="195"/>
        <v>114187.15489360069</v>
      </c>
      <c r="AV394">
        <f t="shared" si="196"/>
        <v>-187.1548936006875</v>
      </c>
      <c r="AW394">
        <f t="shared" si="197"/>
        <v>-3.8668366446423037</v>
      </c>
      <c r="AX394">
        <f>VLOOKUP(AD394,Sheet2!$A$6:$B$262,2,TRUE)</f>
        <v>439.58666666666664</v>
      </c>
      <c r="AY394">
        <f t="shared" si="198"/>
        <v>-8.7965285070269895E-3</v>
      </c>
      <c r="AZ394">
        <f t="shared" si="199"/>
        <v>528.80316417240147</v>
      </c>
      <c r="BB394">
        <f t="shared" si="188"/>
        <v>2.3115320910357013</v>
      </c>
    </row>
    <row r="395" spans="4:54" x14ac:dyDescent="0.55000000000000004">
      <c r="D395">
        <f t="shared" si="187"/>
        <v>5775</v>
      </c>
      <c r="E395">
        <f t="shared" ref="E395:E458" si="216">+D395/60</f>
        <v>96.25</v>
      </c>
      <c r="F395">
        <v>115000</v>
      </c>
      <c r="H395">
        <f t="shared" si="201"/>
        <v>28750</v>
      </c>
      <c r="J395">
        <f t="shared" si="202"/>
        <v>2376.0330578512398</v>
      </c>
      <c r="K395">
        <f t="shared" si="203"/>
        <v>526.49163208136576</v>
      </c>
      <c r="L395">
        <f>VLOOKUP(V395, Sheet2!E$6:F$261,2,TRUE)</f>
        <v>523.6</v>
      </c>
      <c r="M395">
        <f>VLOOKUP(L395,Sheet3!A$52:B$77,2,TRUE)</f>
        <v>0.89285714285714279</v>
      </c>
      <c r="N395">
        <f t="shared" si="204"/>
        <v>12.091632081365788</v>
      </c>
      <c r="O395">
        <f t="shared" si="205"/>
        <v>11.69163208136581</v>
      </c>
      <c r="P395">
        <v>0</v>
      </c>
      <c r="Q395">
        <f t="shared" si="214"/>
        <v>3.5</v>
      </c>
      <c r="R395">
        <f t="shared" si="206"/>
        <v>96575.00672403365</v>
      </c>
      <c r="S395">
        <f t="shared" ref="S395:S458" si="217">VLOOKUP(O395,$A$8:$B$28,2,TRUE)</f>
        <v>3.5</v>
      </c>
      <c r="T395">
        <f t="shared" si="207"/>
        <v>17490.038593227713</v>
      </c>
      <c r="V395">
        <f t="shared" si="208"/>
        <v>114065.04531726136</v>
      </c>
      <c r="W395">
        <f t="shared" si="209"/>
        <v>934.95468273863662</v>
      </c>
      <c r="X395">
        <f t="shared" si="210"/>
        <v>19.317245511128856</v>
      </c>
      <c r="Y395">
        <f>VLOOKUP(K395,Sheet2!$A$6:$B$262,2,TRUE)</f>
        <v>423.42666666666668</v>
      </c>
      <c r="Z395">
        <f t="shared" si="211"/>
        <v>4.5621230384943923E-2</v>
      </c>
      <c r="AA395">
        <f t="shared" si="212"/>
        <v>526.53725331175076</v>
      </c>
      <c r="AD395">
        <f t="shared" si="189"/>
        <v>528.80316417240147</v>
      </c>
      <c r="AE395">
        <f>VLOOKUP(AU394,Sheet2!$E$6:$F$261,2,TRUE)</f>
        <v>523.6</v>
      </c>
      <c r="AF395">
        <f>VLOOKUP(AE395,Sheet3!K$52:L$77,2,TRUE)</f>
        <v>0.92</v>
      </c>
      <c r="AG395">
        <f t="shared" si="190"/>
        <v>12.403164172401489</v>
      </c>
      <c r="AH395">
        <f t="shared" si="191"/>
        <v>0</v>
      </c>
      <c r="AI395">
        <f t="shared" si="200"/>
        <v>0</v>
      </c>
      <c r="AJ395">
        <f t="shared" si="215"/>
        <v>3.5</v>
      </c>
      <c r="AK395">
        <f t="shared" ref="AK395:AK458" si="218">+AJ395*$AD$3*POWER(AG395,1.5)*AF395</f>
        <v>103381.29049011531</v>
      </c>
      <c r="AM395">
        <f t="shared" si="192"/>
        <v>7.3031641724014662</v>
      </c>
      <c r="AN395">
        <f t="shared" si="193"/>
        <v>1</v>
      </c>
      <c r="AP395">
        <f t="shared" ref="AP395:AP458" si="219">+VLOOKUP(AM395,$A$8:$B$28,2,TRUE)</f>
        <v>3.5</v>
      </c>
      <c r="AQ395">
        <f>VLOOKUP(AE395,Sheet3!$K$52:$L$77,2,TRUE)</f>
        <v>0.92</v>
      </c>
      <c r="AR395">
        <f t="shared" si="213"/>
        <v>10676.569923692008</v>
      </c>
      <c r="AU395">
        <f t="shared" si="195"/>
        <v>114057.86041380731</v>
      </c>
      <c r="AV395">
        <f t="shared" si="196"/>
        <v>942.13958619268669</v>
      </c>
      <c r="AW395">
        <f t="shared" si="197"/>
        <v>19.465693929600963</v>
      </c>
      <c r="AX395">
        <f>VLOOKUP(AD395,Sheet2!$A$6:$B$262,2,TRUE)</f>
        <v>439.58666666666664</v>
      </c>
      <c r="AY395">
        <f t="shared" si="198"/>
        <v>4.4281811541753535E-2</v>
      </c>
      <c r="AZ395">
        <f t="shared" si="199"/>
        <v>528.8474459839432</v>
      </c>
      <c r="BB395">
        <f t="shared" si="188"/>
        <v>2.3101926721924428</v>
      </c>
    </row>
    <row r="396" spans="4:54" x14ac:dyDescent="0.55000000000000004">
      <c r="D396">
        <f t="shared" ref="D396:D459" si="220">+D395+15</f>
        <v>5790</v>
      </c>
      <c r="E396">
        <f t="shared" si="216"/>
        <v>96.5</v>
      </c>
      <c r="F396">
        <v>115000</v>
      </c>
      <c r="H396">
        <f t="shared" si="201"/>
        <v>28750</v>
      </c>
      <c r="J396">
        <f t="shared" si="202"/>
        <v>2376.0330578512398</v>
      </c>
      <c r="K396">
        <f t="shared" si="203"/>
        <v>526.53725331175076</v>
      </c>
      <c r="L396">
        <f>VLOOKUP(V396, Sheet2!E$6:F$261,2,TRUE)</f>
        <v>523.6</v>
      </c>
      <c r="M396">
        <f>VLOOKUP(L396,Sheet3!A$52:B$77,2,TRUE)</f>
        <v>0.89285714285714279</v>
      </c>
      <c r="N396">
        <f t="shared" si="204"/>
        <v>12.137253311750783</v>
      </c>
      <c r="O396">
        <f t="shared" si="205"/>
        <v>11.737253311750806</v>
      </c>
      <c r="P396">
        <v>0</v>
      </c>
      <c r="Q396">
        <f t="shared" si="214"/>
        <v>3.5</v>
      </c>
      <c r="R396">
        <f t="shared" si="206"/>
        <v>97122.082228492873</v>
      </c>
      <c r="S396">
        <f t="shared" si="217"/>
        <v>3.5</v>
      </c>
      <c r="T396">
        <f t="shared" si="207"/>
        <v>17592.508669100484</v>
      </c>
      <c r="V396">
        <f t="shared" si="208"/>
        <v>114714.59089759336</v>
      </c>
      <c r="W396">
        <f t="shared" si="209"/>
        <v>285.4091024066438</v>
      </c>
      <c r="X396">
        <f t="shared" si="210"/>
        <v>5.8968822811290043</v>
      </c>
      <c r="Y396">
        <f>VLOOKUP(K396,Sheet2!$A$6:$B$262,2,TRUE)</f>
        <v>424.1</v>
      </c>
      <c r="Z396">
        <f t="shared" si="211"/>
        <v>1.390446187486207E-2</v>
      </c>
      <c r="AA396">
        <f t="shared" si="212"/>
        <v>526.55115777362562</v>
      </c>
      <c r="AD396">
        <f t="shared" si="189"/>
        <v>528.8474459839432</v>
      </c>
      <c r="AE396">
        <f>VLOOKUP(AU395,Sheet2!$E$6:$F$261,2,TRUE)</f>
        <v>523.6</v>
      </c>
      <c r="AF396">
        <f>VLOOKUP(AE396,Sheet3!K$52:L$77,2,TRUE)</f>
        <v>0.92</v>
      </c>
      <c r="AG396">
        <f t="shared" si="190"/>
        <v>12.447445983943226</v>
      </c>
      <c r="AH396">
        <f t="shared" si="191"/>
        <v>0</v>
      </c>
      <c r="AI396">
        <f t="shared" si="200"/>
        <v>0</v>
      </c>
      <c r="AJ396">
        <f t="shared" si="215"/>
        <v>3.5</v>
      </c>
      <c r="AK396">
        <f t="shared" si="218"/>
        <v>103935.42260691032</v>
      </c>
      <c r="AM396">
        <f t="shared" si="192"/>
        <v>7.3474459839432029</v>
      </c>
      <c r="AN396">
        <f t="shared" si="193"/>
        <v>1</v>
      </c>
      <c r="AP396">
        <f t="shared" si="219"/>
        <v>3.5</v>
      </c>
      <c r="AQ396">
        <f>VLOOKUP(AE396,Sheet3!$K$52:$L$77,2,TRUE)</f>
        <v>0.92</v>
      </c>
      <c r="AR396">
        <f t="shared" si="213"/>
        <v>10773.821015277303</v>
      </c>
      <c r="AU396">
        <f t="shared" si="195"/>
        <v>114709.24362218761</v>
      </c>
      <c r="AV396">
        <f t="shared" si="196"/>
        <v>290.75637781238765</v>
      </c>
      <c r="AW396">
        <f t="shared" si="197"/>
        <v>6.0073631779418939</v>
      </c>
      <c r="AX396">
        <f>VLOOKUP(AD396,Sheet2!$A$6:$B$262,2,TRUE)</f>
        <v>439.58666666666664</v>
      </c>
      <c r="AY396">
        <f t="shared" si="198"/>
        <v>1.3665935828980014E-2</v>
      </c>
      <c r="AZ396">
        <f t="shared" si="199"/>
        <v>528.86111191977216</v>
      </c>
      <c r="BB396">
        <f t="shared" ref="BB396:BB459" si="221">+AZ396-AA396</f>
        <v>2.3099541461465378</v>
      </c>
    </row>
    <row r="397" spans="4:54" x14ac:dyDescent="0.55000000000000004">
      <c r="D397">
        <f t="shared" si="220"/>
        <v>5805</v>
      </c>
      <c r="E397">
        <f t="shared" si="216"/>
        <v>96.75</v>
      </c>
      <c r="F397">
        <v>115000</v>
      </c>
      <c r="H397">
        <f t="shared" si="201"/>
        <v>28750</v>
      </c>
      <c r="J397">
        <f t="shared" si="202"/>
        <v>2376.0330578512398</v>
      </c>
      <c r="K397">
        <f t="shared" si="203"/>
        <v>526.55115777362562</v>
      </c>
      <c r="L397">
        <f>VLOOKUP(V397, Sheet2!E$6:F$261,2,TRUE)</f>
        <v>523.6</v>
      </c>
      <c r="M397">
        <f>VLOOKUP(L397,Sheet3!A$52:B$77,2,TRUE)</f>
        <v>0.89285714285714279</v>
      </c>
      <c r="N397">
        <f t="shared" si="204"/>
        <v>12.151157773625641</v>
      </c>
      <c r="O397">
        <f t="shared" si="205"/>
        <v>11.751157773625664</v>
      </c>
      <c r="P397">
        <v>0</v>
      </c>
      <c r="Q397">
        <f t="shared" si="214"/>
        <v>3.5</v>
      </c>
      <c r="R397">
        <f t="shared" si="206"/>
        <v>97289.024898093397</v>
      </c>
      <c r="S397">
        <f t="shared" si="217"/>
        <v>3.5</v>
      </c>
      <c r="T397">
        <f t="shared" si="207"/>
        <v>17623.779204525552</v>
      </c>
      <c r="V397">
        <f t="shared" si="208"/>
        <v>114912.80410261895</v>
      </c>
      <c r="W397">
        <f t="shared" si="209"/>
        <v>87.195897381054237</v>
      </c>
      <c r="X397">
        <f t="shared" si="210"/>
        <v>1.8015681277077322</v>
      </c>
      <c r="Y397">
        <f>VLOOKUP(K397,Sheet2!$A$6:$B$262,2,TRUE)</f>
        <v>424.1</v>
      </c>
      <c r="Z397">
        <f t="shared" si="211"/>
        <v>4.2479795513033058E-3</v>
      </c>
      <c r="AA397">
        <f t="shared" si="212"/>
        <v>526.55540575317696</v>
      </c>
      <c r="AD397">
        <f t="shared" ref="AD397:AD460" si="222">+AZ396</f>
        <v>528.86111191977216</v>
      </c>
      <c r="AE397">
        <f>VLOOKUP(AU396,Sheet2!$E$6:$F$261,2,TRUE)</f>
        <v>523.6</v>
      </c>
      <c r="AF397">
        <f>VLOOKUP(AE397,Sheet3!K$52:L$77,2,TRUE)</f>
        <v>0.92</v>
      </c>
      <c r="AG397">
        <f t="shared" ref="AG397:AG460" si="223">+AD397-$AF$3</f>
        <v>12.461111919772179</v>
      </c>
      <c r="AH397">
        <f t="shared" ref="AH397:AH460" si="224">VLOOKUP(F397, $AM$3:$AN$5,2,TRUE)</f>
        <v>0</v>
      </c>
      <c r="AI397">
        <f t="shared" si="200"/>
        <v>0</v>
      </c>
      <c r="AJ397">
        <f t="shared" si="215"/>
        <v>3.5</v>
      </c>
      <c r="AK397">
        <f t="shared" si="218"/>
        <v>104106.63418722012</v>
      </c>
      <c r="AM397">
        <f t="shared" ref="AM397:AM460" si="225">+AD397-$AO$3</f>
        <v>7.3611119197721564</v>
      </c>
      <c r="AN397">
        <f t="shared" ref="AN397:AN460" si="226">+VLOOKUP(AM397,$AQ$3:$AR$5,2,TRUE)</f>
        <v>1</v>
      </c>
      <c r="AP397">
        <f t="shared" si="219"/>
        <v>3.5</v>
      </c>
      <c r="AQ397">
        <f>VLOOKUP(AE397,Sheet3!$K$52:$L$77,2,TRUE)</f>
        <v>0.92</v>
      </c>
      <c r="AR397">
        <f t="shared" si="213"/>
        <v>10803.893258368487</v>
      </c>
      <c r="AU397">
        <f t="shared" ref="AU397:AU460" si="227">+AI397+AK397+AR397</f>
        <v>114910.52744558861</v>
      </c>
      <c r="AV397">
        <f t="shared" ref="AV397:AV460" si="228">+F397-AU397</f>
        <v>89.472554411389865</v>
      </c>
      <c r="AW397">
        <f t="shared" ref="AW397:AW460" si="229">+AV397*0.25*3600/43560</f>
        <v>1.8486064961030964</v>
      </c>
      <c r="AX397">
        <f>VLOOKUP(AD397,Sheet2!$A$6:$B$262,2,TRUE)</f>
        <v>439.58666666666664</v>
      </c>
      <c r="AY397">
        <f t="shared" ref="AY397:AY460" si="230">+AW397/AX397</f>
        <v>4.2053288606791906E-3</v>
      </c>
      <c r="AZ397">
        <f t="shared" ref="AZ397:AZ460" si="231">+AD397+AY397</f>
        <v>528.86531724863289</v>
      </c>
      <c r="BB397">
        <f t="shared" si="221"/>
        <v>2.3099114954559354</v>
      </c>
    </row>
    <row r="398" spans="4:54" x14ac:dyDescent="0.55000000000000004">
      <c r="D398">
        <f t="shared" si="220"/>
        <v>5820</v>
      </c>
      <c r="E398">
        <f t="shared" si="216"/>
        <v>97</v>
      </c>
      <c r="F398">
        <v>115000</v>
      </c>
      <c r="H398">
        <f t="shared" si="201"/>
        <v>28750</v>
      </c>
      <c r="J398">
        <f t="shared" si="202"/>
        <v>2376.0330578512398</v>
      </c>
      <c r="K398">
        <f t="shared" si="203"/>
        <v>526.55540575317696</v>
      </c>
      <c r="L398">
        <f>VLOOKUP(V398, Sheet2!E$6:F$261,2,TRUE)</f>
        <v>523.6</v>
      </c>
      <c r="M398">
        <f>VLOOKUP(L398,Sheet3!A$52:B$77,2,TRUE)</f>
        <v>0.89285714285714279</v>
      </c>
      <c r="N398">
        <f t="shared" si="204"/>
        <v>12.155405753176979</v>
      </c>
      <c r="O398">
        <f t="shared" si="205"/>
        <v>11.755405753177001</v>
      </c>
      <c r="P398">
        <v>0</v>
      </c>
      <c r="Q398">
        <f t="shared" si="214"/>
        <v>3.5</v>
      </c>
      <c r="R398">
        <f t="shared" si="206"/>
        <v>97340.04693824047</v>
      </c>
      <c r="S398">
        <f t="shared" si="217"/>
        <v>3.5</v>
      </c>
      <c r="T398">
        <f t="shared" si="207"/>
        <v>17633.336418449879</v>
      </c>
      <c r="V398">
        <f t="shared" si="208"/>
        <v>114973.38335669035</v>
      </c>
      <c r="W398">
        <f t="shared" si="209"/>
        <v>26.616643309651408</v>
      </c>
      <c r="X398">
        <f t="shared" si="210"/>
        <v>0.54993064689362414</v>
      </c>
      <c r="Y398">
        <f>VLOOKUP(K398,Sheet2!$A$6:$B$262,2,TRUE)</f>
        <v>424.1</v>
      </c>
      <c r="Z398">
        <f t="shared" si="211"/>
        <v>1.2967004171035702E-3</v>
      </c>
      <c r="AA398">
        <f t="shared" si="212"/>
        <v>526.55670245359408</v>
      </c>
      <c r="AD398">
        <f t="shared" si="222"/>
        <v>528.86531724863289</v>
      </c>
      <c r="AE398">
        <f>VLOOKUP(AU397,Sheet2!$E$6:$F$261,2,TRUE)</f>
        <v>523.6</v>
      </c>
      <c r="AF398">
        <f>VLOOKUP(AE398,Sheet3!K$52:L$77,2,TRUE)</f>
        <v>0.92</v>
      </c>
      <c r="AG398">
        <f t="shared" si="223"/>
        <v>12.465317248632914</v>
      </c>
      <c r="AH398">
        <f t="shared" si="224"/>
        <v>0</v>
      </c>
      <c r="AI398">
        <f t="shared" si="200"/>
        <v>0</v>
      </c>
      <c r="AJ398">
        <f t="shared" si="215"/>
        <v>3.5</v>
      </c>
      <c r="AK398">
        <f t="shared" si="218"/>
        <v>104159.33890222598</v>
      </c>
      <c r="AM398">
        <f t="shared" si="225"/>
        <v>7.3653172486328913</v>
      </c>
      <c r="AN398">
        <f t="shared" si="226"/>
        <v>1</v>
      </c>
      <c r="AP398">
        <f t="shared" si="219"/>
        <v>3.5</v>
      </c>
      <c r="AQ398">
        <f>VLOOKUP(AE398,Sheet3!$K$52:$L$77,2,TRUE)</f>
        <v>0.92</v>
      </c>
      <c r="AR398">
        <f t="shared" si="213"/>
        <v>10813.152813105056</v>
      </c>
      <c r="AU398">
        <f t="shared" si="227"/>
        <v>114972.49171533104</v>
      </c>
      <c r="AV398">
        <f t="shared" si="228"/>
        <v>27.508284668962006</v>
      </c>
      <c r="AW398">
        <f t="shared" si="229"/>
        <v>0.56835298902814058</v>
      </c>
      <c r="AX398">
        <f>VLOOKUP(AD398,Sheet2!$A$6:$B$262,2,TRUE)</f>
        <v>439.58666666666664</v>
      </c>
      <c r="AY398">
        <f t="shared" si="230"/>
        <v>1.2929259054599942E-3</v>
      </c>
      <c r="AZ398">
        <f t="shared" si="231"/>
        <v>528.86661017453832</v>
      </c>
      <c r="BB398">
        <f t="shared" si="221"/>
        <v>2.3099077209442385</v>
      </c>
    </row>
    <row r="399" spans="4:54" x14ac:dyDescent="0.55000000000000004">
      <c r="D399">
        <f t="shared" si="220"/>
        <v>5835</v>
      </c>
      <c r="E399">
        <f t="shared" si="216"/>
        <v>97.25</v>
      </c>
      <c r="F399">
        <v>116000</v>
      </c>
      <c r="H399">
        <f t="shared" si="201"/>
        <v>29000</v>
      </c>
      <c r="J399">
        <f t="shared" si="202"/>
        <v>2396.6942148760331</v>
      </c>
      <c r="K399">
        <f t="shared" si="203"/>
        <v>526.55670245359408</v>
      </c>
      <c r="L399">
        <f>VLOOKUP(V399, Sheet2!E$6:F$261,2,TRUE)</f>
        <v>523.6</v>
      </c>
      <c r="M399">
        <f>VLOOKUP(L399,Sheet3!A$52:B$77,2,TRUE)</f>
        <v>0.89285714285714279</v>
      </c>
      <c r="N399">
        <f t="shared" si="204"/>
        <v>12.156702453594107</v>
      </c>
      <c r="O399">
        <f t="shared" si="205"/>
        <v>11.75670245359413</v>
      </c>
      <c r="P399">
        <v>0</v>
      </c>
      <c r="Q399">
        <f t="shared" si="214"/>
        <v>3.5</v>
      </c>
      <c r="R399">
        <f t="shared" si="206"/>
        <v>97355.623248260352</v>
      </c>
      <c r="S399">
        <f t="shared" si="217"/>
        <v>3.5</v>
      </c>
      <c r="T399">
        <f t="shared" si="207"/>
        <v>17636.254112534974</v>
      </c>
      <c r="V399">
        <f t="shared" si="208"/>
        <v>114991.87736079533</v>
      </c>
      <c r="W399">
        <f t="shared" si="209"/>
        <v>1008.1226392046665</v>
      </c>
      <c r="X399">
        <f t="shared" si="210"/>
        <v>20.828980148856747</v>
      </c>
      <c r="Y399">
        <f>VLOOKUP(K399,Sheet2!$A$6:$B$262,2,TRUE)</f>
        <v>424.1</v>
      </c>
      <c r="Z399">
        <f t="shared" si="211"/>
        <v>4.9113369839322671E-2</v>
      </c>
      <c r="AA399">
        <f t="shared" si="212"/>
        <v>526.60581582343343</v>
      </c>
      <c r="AD399">
        <f t="shared" si="222"/>
        <v>528.86661017453832</v>
      </c>
      <c r="AE399">
        <f>VLOOKUP(AU398,Sheet2!$E$6:$F$261,2,TRUE)</f>
        <v>523.6</v>
      </c>
      <c r="AF399">
        <f>VLOOKUP(AE399,Sheet3!K$52:L$77,2,TRUE)</f>
        <v>0.92</v>
      </c>
      <c r="AG399">
        <f t="shared" si="223"/>
        <v>12.466610174538346</v>
      </c>
      <c r="AH399">
        <f t="shared" si="224"/>
        <v>0</v>
      </c>
      <c r="AI399">
        <f t="shared" si="200"/>
        <v>0</v>
      </c>
      <c r="AJ399">
        <f t="shared" si="215"/>
        <v>3.5</v>
      </c>
      <c r="AK399">
        <f t="shared" si="218"/>
        <v>104175.5447231701</v>
      </c>
      <c r="AM399">
        <f t="shared" si="225"/>
        <v>7.366610174538323</v>
      </c>
      <c r="AN399">
        <f t="shared" si="226"/>
        <v>1</v>
      </c>
      <c r="AP399">
        <f t="shared" si="219"/>
        <v>3.5</v>
      </c>
      <c r="AQ399">
        <f>VLOOKUP(AE399,Sheet3!$K$52:$L$77,2,TRUE)</f>
        <v>0.92</v>
      </c>
      <c r="AR399">
        <f t="shared" si="213"/>
        <v>10816.000189215752</v>
      </c>
      <c r="AU399">
        <f t="shared" si="227"/>
        <v>114991.54491238584</v>
      </c>
      <c r="AV399">
        <f t="shared" si="228"/>
        <v>1008.4550876141584</v>
      </c>
      <c r="AW399">
        <f t="shared" si="229"/>
        <v>20.835848917647901</v>
      </c>
      <c r="AX399">
        <f>VLOOKUP(AD399,Sheet2!$A$6:$B$262,2,TRUE)</f>
        <v>439.58666666666664</v>
      </c>
      <c r="AY399">
        <f t="shared" si="230"/>
        <v>4.7398728163535221E-2</v>
      </c>
      <c r="AZ399">
        <f t="shared" si="231"/>
        <v>528.91400890270188</v>
      </c>
      <c r="BB399">
        <f t="shared" si="221"/>
        <v>2.3081930792684489</v>
      </c>
    </row>
    <row r="400" spans="4:54" x14ac:dyDescent="0.55000000000000004">
      <c r="D400">
        <f t="shared" si="220"/>
        <v>5850</v>
      </c>
      <c r="E400">
        <f t="shared" si="216"/>
        <v>97.5</v>
      </c>
      <c r="F400">
        <v>115000</v>
      </c>
      <c r="H400">
        <f t="shared" si="201"/>
        <v>28750</v>
      </c>
      <c r="J400">
        <f t="shared" si="202"/>
        <v>2376.0330578512398</v>
      </c>
      <c r="K400">
        <f t="shared" si="203"/>
        <v>526.60581582343343</v>
      </c>
      <c r="L400">
        <f>VLOOKUP(V400, Sheet2!E$6:F$261,2,TRUE)</f>
        <v>523.76</v>
      </c>
      <c r="M400">
        <f>VLOOKUP(L400,Sheet3!A$52:B$77,2,TRUE)</f>
        <v>0.89285714285714279</v>
      </c>
      <c r="N400">
        <f t="shared" si="204"/>
        <v>12.205815823433454</v>
      </c>
      <c r="O400">
        <f t="shared" si="205"/>
        <v>11.805815823433477</v>
      </c>
      <c r="P400">
        <v>0</v>
      </c>
      <c r="Q400">
        <f t="shared" si="214"/>
        <v>3.5</v>
      </c>
      <c r="R400">
        <f t="shared" si="206"/>
        <v>97946.197313229452</v>
      </c>
      <c r="S400">
        <f t="shared" si="217"/>
        <v>3.5</v>
      </c>
      <c r="T400">
        <f t="shared" si="207"/>
        <v>17746.882052612753</v>
      </c>
      <c r="V400">
        <f t="shared" si="208"/>
        <v>115693.0793658422</v>
      </c>
      <c r="W400">
        <f t="shared" si="209"/>
        <v>-693.07936584220442</v>
      </c>
      <c r="X400">
        <f t="shared" si="210"/>
        <v>-14.31982160831001</v>
      </c>
      <c r="Y400">
        <f>VLOOKUP(K400,Sheet2!$A$6:$B$262,2,TRUE)</f>
        <v>424.77333333333331</v>
      </c>
      <c r="Z400">
        <f t="shared" si="211"/>
        <v>-3.3711677463219625E-2</v>
      </c>
      <c r="AA400">
        <f t="shared" si="212"/>
        <v>526.57210414597023</v>
      </c>
      <c r="AD400">
        <f t="shared" si="222"/>
        <v>528.91400890270188</v>
      </c>
      <c r="AE400">
        <f>VLOOKUP(AU399,Sheet2!$E$6:$F$261,2,TRUE)</f>
        <v>523.6</v>
      </c>
      <c r="AF400">
        <f>VLOOKUP(AE400,Sheet3!K$52:L$77,2,TRUE)</f>
        <v>0.92</v>
      </c>
      <c r="AG400">
        <f t="shared" si="223"/>
        <v>12.514008902701903</v>
      </c>
      <c r="AH400">
        <f t="shared" si="224"/>
        <v>0</v>
      </c>
      <c r="AI400">
        <f t="shared" si="200"/>
        <v>0</v>
      </c>
      <c r="AJ400">
        <f t="shared" si="215"/>
        <v>3.5</v>
      </c>
      <c r="AK400">
        <f t="shared" si="218"/>
        <v>104770.23069489533</v>
      </c>
      <c r="AM400">
        <f t="shared" si="225"/>
        <v>7.4140089027018803</v>
      </c>
      <c r="AN400">
        <f t="shared" si="226"/>
        <v>1</v>
      </c>
      <c r="AP400">
        <f t="shared" si="219"/>
        <v>3.5</v>
      </c>
      <c r="AQ400">
        <f>VLOOKUP(AE400,Sheet3!$K$52:$L$77,2,TRUE)</f>
        <v>0.92</v>
      </c>
      <c r="AR400">
        <f t="shared" si="213"/>
        <v>10920.557457803945</v>
      </c>
      <c r="AU400">
        <f t="shared" si="227"/>
        <v>115690.78815269927</v>
      </c>
      <c r="AV400">
        <f t="shared" si="228"/>
        <v>-690.78815269927145</v>
      </c>
      <c r="AW400">
        <f t="shared" si="229"/>
        <v>-14.272482493786601</v>
      </c>
      <c r="AX400">
        <f>VLOOKUP(AD400,Sheet2!$A$6:$B$262,2,TRUE)</f>
        <v>440.26</v>
      </c>
      <c r="AY400">
        <f t="shared" si="230"/>
        <v>-3.2418303942639809E-2</v>
      </c>
      <c r="AZ400">
        <f t="shared" si="231"/>
        <v>528.8815905987592</v>
      </c>
      <c r="BB400">
        <f t="shared" si="221"/>
        <v>2.309486452788974</v>
      </c>
    </row>
    <row r="401" spans="4:54" x14ac:dyDescent="0.55000000000000004">
      <c r="D401">
        <f t="shared" si="220"/>
        <v>5865</v>
      </c>
      <c r="E401">
        <f t="shared" si="216"/>
        <v>97.75</v>
      </c>
      <c r="F401">
        <v>115000</v>
      </c>
      <c r="H401">
        <f t="shared" si="201"/>
        <v>28750</v>
      </c>
      <c r="J401">
        <f t="shared" si="202"/>
        <v>2376.0330578512398</v>
      </c>
      <c r="K401">
        <f t="shared" si="203"/>
        <v>526.57210414597023</v>
      </c>
      <c r="L401">
        <f>VLOOKUP(V401, Sheet2!E$6:F$261,2,TRUE)</f>
        <v>523.76</v>
      </c>
      <c r="M401">
        <f>VLOOKUP(L401,Sheet3!A$52:B$77,2,TRUE)</f>
        <v>0.89285714285714279</v>
      </c>
      <c r="N401">
        <f t="shared" si="204"/>
        <v>12.172104145970252</v>
      </c>
      <c r="O401">
        <f t="shared" si="205"/>
        <v>11.772104145970275</v>
      </c>
      <c r="P401">
        <v>0</v>
      </c>
      <c r="Q401">
        <f t="shared" si="214"/>
        <v>3.5</v>
      </c>
      <c r="R401">
        <f t="shared" si="206"/>
        <v>97540.695991592773</v>
      </c>
      <c r="S401">
        <f t="shared" si="217"/>
        <v>3.5</v>
      </c>
      <c r="T401">
        <f t="shared" si="207"/>
        <v>17670.92162701497</v>
      </c>
      <c r="V401">
        <f t="shared" si="208"/>
        <v>115211.61761860774</v>
      </c>
      <c r="W401">
        <f t="shared" si="209"/>
        <v>-211.61761860773549</v>
      </c>
      <c r="X401">
        <f t="shared" si="210"/>
        <v>-4.3722648472672621</v>
      </c>
      <c r="Y401">
        <f>VLOOKUP(K401,Sheet2!$A$6:$B$262,2,TRUE)</f>
        <v>424.1</v>
      </c>
      <c r="Z401">
        <f t="shared" si="211"/>
        <v>-1.0309513905369634E-2</v>
      </c>
      <c r="AA401">
        <f t="shared" si="212"/>
        <v>526.5617946320649</v>
      </c>
      <c r="AD401">
        <f t="shared" si="222"/>
        <v>528.8815905987592</v>
      </c>
      <c r="AE401">
        <f>VLOOKUP(AU400,Sheet2!$E$6:$F$261,2,TRUE)</f>
        <v>523.76</v>
      </c>
      <c r="AF401">
        <f>VLOOKUP(AE401,Sheet3!K$52:L$77,2,TRUE)</f>
        <v>0.92</v>
      </c>
      <c r="AG401">
        <f t="shared" si="223"/>
        <v>12.481590598759226</v>
      </c>
      <c r="AH401">
        <f t="shared" si="224"/>
        <v>0</v>
      </c>
      <c r="AI401">
        <f t="shared" si="200"/>
        <v>0</v>
      </c>
      <c r="AJ401">
        <f t="shared" si="215"/>
        <v>3.5</v>
      </c>
      <c r="AK401">
        <f t="shared" si="218"/>
        <v>104363.37395948444</v>
      </c>
      <c r="AM401">
        <f t="shared" si="225"/>
        <v>7.3815905987592032</v>
      </c>
      <c r="AN401">
        <f t="shared" si="226"/>
        <v>1</v>
      </c>
      <c r="AP401">
        <f t="shared" si="219"/>
        <v>3.5</v>
      </c>
      <c r="AQ401">
        <f>VLOOKUP(AE401,Sheet3!$K$52:$L$77,2,TRUE)</f>
        <v>0.92</v>
      </c>
      <c r="AR401">
        <f t="shared" si="213"/>
        <v>10849.009391463725</v>
      </c>
      <c r="AU401">
        <f t="shared" si="227"/>
        <v>115212.38335094816</v>
      </c>
      <c r="AV401">
        <f t="shared" si="228"/>
        <v>-212.38335094816284</v>
      </c>
      <c r="AW401">
        <f t="shared" si="229"/>
        <v>-4.3880857633917945</v>
      </c>
      <c r="AX401">
        <f>VLOOKUP(AD401,Sheet2!$A$6:$B$262,2,TRUE)</f>
        <v>439.58666666666664</v>
      </c>
      <c r="AY401">
        <f t="shared" si="230"/>
        <v>-9.9822995011794296E-3</v>
      </c>
      <c r="AZ401">
        <f t="shared" si="231"/>
        <v>528.87160829925801</v>
      </c>
      <c r="BB401">
        <f t="shared" si="221"/>
        <v>2.3098136671931115</v>
      </c>
    </row>
    <row r="402" spans="4:54" x14ac:dyDescent="0.55000000000000004">
      <c r="D402">
        <f t="shared" si="220"/>
        <v>5880</v>
      </c>
      <c r="E402">
        <f t="shared" si="216"/>
        <v>98</v>
      </c>
      <c r="F402">
        <v>115000</v>
      </c>
      <c r="H402">
        <f t="shared" si="201"/>
        <v>28750</v>
      </c>
      <c r="J402">
        <f t="shared" si="202"/>
        <v>2376.0330578512398</v>
      </c>
      <c r="K402">
        <f t="shared" si="203"/>
        <v>526.5617946320649</v>
      </c>
      <c r="L402">
        <f>VLOOKUP(V402, Sheet2!E$6:F$261,2,TRUE)</f>
        <v>523.76</v>
      </c>
      <c r="M402">
        <f>VLOOKUP(L402,Sheet3!A$52:B$77,2,TRUE)</f>
        <v>0.89285714285714279</v>
      </c>
      <c r="N402">
        <f t="shared" si="204"/>
        <v>12.161794632064925</v>
      </c>
      <c r="O402">
        <f t="shared" si="205"/>
        <v>11.761794632064948</v>
      </c>
      <c r="P402">
        <v>0</v>
      </c>
      <c r="Q402">
        <f t="shared" si="214"/>
        <v>3.5</v>
      </c>
      <c r="R402">
        <f t="shared" si="206"/>
        <v>97416.799885832515</v>
      </c>
      <c r="S402">
        <f t="shared" si="217"/>
        <v>3.5</v>
      </c>
      <c r="T402">
        <f t="shared" si="207"/>
        <v>17647.713534639246</v>
      </c>
      <c r="V402">
        <f t="shared" si="208"/>
        <v>115064.51342047176</v>
      </c>
      <c r="W402">
        <f t="shared" si="209"/>
        <v>-64.513420471761492</v>
      </c>
      <c r="X402">
        <f t="shared" si="210"/>
        <v>-1.3329219105735846</v>
      </c>
      <c r="Y402">
        <f>VLOOKUP(K402,Sheet2!$A$6:$B$262,2,TRUE)</f>
        <v>424.1</v>
      </c>
      <c r="Z402">
        <f t="shared" si="211"/>
        <v>-3.1429424913312532E-3</v>
      </c>
      <c r="AA402">
        <f t="shared" si="212"/>
        <v>526.55865168957359</v>
      </c>
      <c r="AD402">
        <f t="shared" si="222"/>
        <v>528.87160829925801</v>
      </c>
      <c r="AE402">
        <f>VLOOKUP(AU401,Sheet2!$E$6:$F$261,2,TRUE)</f>
        <v>523.76</v>
      </c>
      <c r="AF402">
        <f>VLOOKUP(AE402,Sheet3!K$52:L$77,2,TRUE)</f>
        <v>0.92</v>
      </c>
      <c r="AG402">
        <f t="shared" si="223"/>
        <v>12.471608299258037</v>
      </c>
      <c r="AH402">
        <f t="shared" si="224"/>
        <v>0</v>
      </c>
      <c r="AI402">
        <f t="shared" si="200"/>
        <v>0</v>
      </c>
      <c r="AJ402">
        <f t="shared" si="215"/>
        <v>3.5</v>
      </c>
      <c r="AK402">
        <f t="shared" si="218"/>
        <v>104238.20023368222</v>
      </c>
      <c r="AM402">
        <f t="shared" si="225"/>
        <v>7.3716082992580141</v>
      </c>
      <c r="AN402">
        <f t="shared" si="226"/>
        <v>1</v>
      </c>
      <c r="AP402">
        <f t="shared" si="219"/>
        <v>3.5</v>
      </c>
      <c r="AQ402">
        <f>VLOOKUP(AE402,Sheet3!$K$52:$L$77,2,TRUE)</f>
        <v>0.92</v>
      </c>
      <c r="AR402">
        <f t="shared" si="213"/>
        <v>10827.009775427427</v>
      </c>
      <c r="AU402">
        <f t="shared" si="227"/>
        <v>115065.21000910965</v>
      </c>
      <c r="AV402">
        <f t="shared" si="228"/>
        <v>-65.210009109650855</v>
      </c>
      <c r="AW402">
        <f t="shared" si="229"/>
        <v>-1.3473142378027037</v>
      </c>
      <c r="AX402">
        <f>VLOOKUP(AD402,Sheet2!$A$6:$B$262,2,TRUE)</f>
        <v>439.58666666666664</v>
      </c>
      <c r="AY402">
        <f t="shared" si="230"/>
        <v>-3.0649570152325753E-3</v>
      </c>
      <c r="AZ402">
        <f t="shared" si="231"/>
        <v>528.86854334224279</v>
      </c>
      <c r="BB402">
        <f t="shared" si="221"/>
        <v>2.3098916526691937</v>
      </c>
    </row>
    <row r="403" spans="4:54" x14ac:dyDescent="0.55000000000000004">
      <c r="D403">
        <f t="shared" si="220"/>
        <v>5895</v>
      </c>
      <c r="E403">
        <f t="shared" si="216"/>
        <v>98.25</v>
      </c>
      <c r="F403">
        <v>114000</v>
      </c>
      <c r="H403">
        <f t="shared" si="201"/>
        <v>28500</v>
      </c>
      <c r="J403">
        <f t="shared" si="202"/>
        <v>2355.3719008264461</v>
      </c>
      <c r="K403">
        <f t="shared" si="203"/>
        <v>526.55865168957359</v>
      </c>
      <c r="L403">
        <f>VLOOKUP(V403, Sheet2!E$6:F$261,2,TRUE)</f>
        <v>523.76</v>
      </c>
      <c r="M403">
        <f>VLOOKUP(L403,Sheet3!A$52:B$77,2,TRUE)</f>
        <v>0.89285714285714279</v>
      </c>
      <c r="N403">
        <f t="shared" si="204"/>
        <v>12.158651689573617</v>
      </c>
      <c r="O403">
        <f t="shared" si="205"/>
        <v>11.758651689573639</v>
      </c>
      <c r="P403">
        <v>0</v>
      </c>
      <c r="Q403">
        <f t="shared" si="214"/>
        <v>3.5</v>
      </c>
      <c r="R403">
        <f t="shared" si="206"/>
        <v>97379.039551880865</v>
      </c>
      <c r="S403">
        <f t="shared" si="217"/>
        <v>3.5</v>
      </c>
      <c r="T403">
        <f t="shared" si="207"/>
        <v>17640.640373828097</v>
      </c>
      <c r="V403">
        <f t="shared" si="208"/>
        <v>115019.67992570896</v>
      </c>
      <c r="W403">
        <f t="shared" si="209"/>
        <v>-1019.6799257089588</v>
      </c>
      <c r="X403">
        <f t="shared" si="210"/>
        <v>-21.067767060102454</v>
      </c>
      <c r="Y403">
        <f>VLOOKUP(K403,Sheet2!$A$6:$B$262,2,TRUE)</f>
        <v>424.1</v>
      </c>
      <c r="Z403">
        <f t="shared" si="211"/>
        <v>-4.9676413723420076E-2</v>
      </c>
      <c r="AA403">
        <f t="shared" si="212"/>
        <v>526.50897527585016</v>
      </c>
      <c r="AD403">
        <f t="shared" si="222"/>
        <v>528.86854334224279</v>
      </c>
      <c r="AE403">
        <f>VLOOKUP(AU402,Sheet2!$E$6:$F$261,2,TRUE)</f>
        <v>523.76</v>
      </c>
      <c r="AF403">
        <f>VLOOKUP(AE403,Sheet3!K$52:L$77,2,TRUE)</f>
        <v>0.92</v>
      </c>
      <c r="AG403">
        <f t="shared" si="223"/>
        <v>12.46854334224281</v>
      </c>
      <c r="AH403">
        <f t="shared" si="224"/>
        <v>0</v>
      </c>
      <c r="AI403">
        <f t="shared" si="200"/>
        <v>0</v>
      </c>
      <c r="AJ403">
        <f t="shared" si="215"/>
        <v>3.5</v>
      </c>
      <c r="AK403">
        <f t="shared" si="218"/>
        <v>104199.77704489033</v>
      </c>
      <c r="AM403">
        <f t="shared" si="225"/>
        <v>7.3685433422427877</v>
      </c>
      <c r="AN403">
        <f t="shared" si="226"/>
        <v>1</v>
      </c>
      <c r="AP403">
        <f t="shared" si="219"/>
        <v>3.5</v>
      </c>
      <c r="AQ403">
        <f>VLOOKUP(AE403,Sheet3!$K$52:$L$77,2,TRUE)</f>
        <v>0.92</v>
      </c>
      <c r="AR403">
        <f t="shared" si="213"/>
        <v>10820.258018826993</v>
      </c>
      <c r="AU403">
        <f t="shared" si="227"/>
        <v>115020.03506371733</v>
      </c>
      <c r="AV403">
        <f t="shared" si="228"/>
        <v>-1020.0350637173251</v>
      </c>
      <c r="AW403">
        <f t="shared" si="229"/>
        <v>-21.075104622258785</v>
      </c>
      <c r="AX403">
        <f>VLOOKUP(AD403,Sheet2!$A$6:$B$262,2,TRUE)</f>
        <v>439.58666666666664</v>
      </c>
      <c r="AY403">
        <f t="shared" si="230"/>
        <v>-4.7943002416494553E-2</v>
      </c>
      <c r="AZ403">
        <f t="shared" si="231"/>
        <v>528.82060033982634</v>
      </c>
      <c r="BB403">
        <f t="shared" si="221"/>
        <v>2.3116250639761802</v>
      </c>
    </row>
    <row r="404" spans="4:54" x14ac:dyDescent="0.55000000000000004">
      <c r="D404">
        <f t="shared" si="220"/>
        <v>5910</v>
      </c>
      <c r="E404">
        <f t="shared" si="216"/>
        <v>98.5</v>
      </c>
      <c r="F404">
        <v>115000</v>
      </c>
      <c r="H404">
        <f t="shared" si="201"/>
        <v>28750</v>
      </c>
      <c r="J404">
        <f t="shared" si="202"/>
        <v>2376.0330578512398</v>
      </c>
      <c r="K404">
        <f t="shared" si="203"/>
        <v>526.50897527585016</v>
      </c>
      <c r="L404">
        <f>VLOOKUP(V404, Sheet2!E$6:F$261,2,TRUE)</f>
        <v>523.6</v>
      </c>
      <c r="M404">
        <f>VLOOKUP(L404,Sheet3!A$52:B$77,2,TRUE)</f>
        <v>0.89285714285714279</v>
      </c>
      <c r="N404">
        <f t="shared" si="204"/>
        <v>12.108975275850185</v>
      </c>
      <c r="O404">
        <f t="shared" si="205"/>
        <v>11.708975275850207</v>
      </c>
      <c r="P404">
        <v>0</v>
      </c>
      <c r="Q404">
        <f t="shared" si="214"/>
        <v>3.5</v>
      </c>
      <c r="R404">
        <f t="shared" si="206"/>
        <v>96782.85950508136</v>
      </c>
      <c r="S404">
        <f t="shared" si="217"/>
        <v>3.5</v>
      </c>
      <c r="T404">
        <f t="shared" si="207"/>
        <v>17528.969719472199</v>
      </c>
      <c r="V404">
        <f t="shared" si="208"/>
        <v>114311.82922455356</v>
      </c>
      <c r="W404">
        <f t="shared" si="209"/>
        <v>688.17077544644417</v>
      </c>
      <c r="X404">
        <f t="shared" si="210"/>
        <v>14.218404451372814</v>
      </c>
      <c r="Y404">
        <f>VLOOKUP(K404,Sheet2!$A$6:$B$262,2,TRUE)</f>
        <v>424.1</v>
      </c>
      <c r="Z404">
        <f t="shared" si="211"/>
        <v>3.3526065671711423E-2</v>
      </c>
      <c r="AA404">
        <f t="shared" si="212"/>
        <v>526.54250134152187</v>
      </c>
      <c r="AD404">
        <f t="shared" si="222"/>
        <v>528.82060033982634</v>
      </c>
      <c r="AE404">
        <f>VLOOKUP(AU403,Sheet2!$E$6:$F$261,2,TRUE)</f>
        <v>523.76</v>
      </c>
      <c r="AF404">
        <f>VLOOKUP(AE404,Sheet3!K$52:L$77,2,TRUE)</f>
        <v>0.92</v>
      </c>
      <c r="AG404">
        <f t="shared" si="223"/>
        <v>12.420600339826365</v>
      </c>
      <c r="AH404">
        <f t="shared" si="224"/>
        <v>0</v>
      </c>
      <c r="AI404">
        <f t="shared" si="200"/>
        <v>0</v>
      </c>
      <c r="AJ404">
        <f t="shared" si="215"/>
        <v>3.5</v>
      </c>
      <c r="AK404">
        <f t="shared" si="218"/>
        <v>103599.36470367832</v>
      </c>
      <c r="AM404">
        <f t="shared" si="225"/>
        <v>7.320600339826342</v>
      </c>
      <c r="AN404">
        <f t="shared" si="226"/>
        <v>1</v>
      </c>
      <c r="AP404">
        <f t="shared" si="219"/>
        <v>3.5</v>
      </c>
      <c r="AQ404">
        <f>VLOOKUP(AE404,Sheet3!$K$52:$L$77,2,TRUE)</f>
        <v>0.92</v>
      </c>
      <c r="AR404">
        <f t="shared" si="213"/>
        <v>10714.827901590372</v>
      </c>
      <c r="AU404">
        <f t="shared" si="227"/>
        <v>114314.19260526869</v>
      </c>
      <c r="AV404">
        <f t="shared" si="228"/>
        <v>685.80739473130961</v>
      </c>
      <c r="AW404">
        <f t="shared" si="229"/>
        <v>14.169574271308051</v>
      </c>
      <c r="AX404">
        <f>VLOOKUP(AD404,Sheet2!$A$6:$B$262,2,TRUE)</f>
        <v>439.58666666666664</v>
      </c>
      <c r="AY404">
        <f t="shared" si="230"/>
        <v>3.2233858180354388E-2</v>
      </c>
      <c r="AZ404">
        <f t="shared" si="231"/>
        <v>528.85283419800669</v>
      </c>
      <c r="BB404">
        <f t="shared" si="221"/>
        <v>2.3103328564848198</v>
      </c>
    </row>
    <row r="405" spans="4:54" x14ac:dyDescent="0.55000000000000004">
      <c r="D405">
        <f t="shared" si="220"/>
        <v>5925</v>
      </c>
      <c r="E405">
        <f t="shared" si="216"/>
        <v>98.75</v>
      </c>
      <c r="F405">
        <v>115000</v>
      </c>
      <c r="H405">
        <f t="shared" si="201"/>
        <v>28750</v>
      </c>
      <c r="J405">
        <f t="shared" si="202"/>
        <v>2376.0330578512398</v>
      </c>
      <c r="K405">
        <f t="shared" si="203"/>
        <v>526.54250134152187</v>
      </c>
      <c r="L405">
        <f>VLOOKUP(V405, Sheet2!E$6:F$261,2,TRUE)</f>
        <v>523.6</v>
      </c>
      <c r="M405">
        <f>VLOOKUP(L405,Sheet3!A$52:B$77,2,TRUE)</f>
        <v>0.89285714285714279</v>
      </c>
      <c r="N405">
        <f t="shared" si="204"/>
        <v>12.142501341521893</v>
      </c>
      <c r="O405">
        <f t="shared" si="205"/>
        <v>11.742501341521915</v>
      </c>
      <c r="P405">
        <v>0</v>
      </c>
      <c r="Q405">
        <f t="shared" si="214"/>
        <v>3.5</v>
      </c>
      <c r="R405">
        <f t="shared" si="206"/>
        <v>97185.080996729448</v>
      </c>
      <c r="S405">
        <f t="shared" si="217"/>
        <v>3.5</v>
      </c>
      <c r="T405">
        <f t="shared" si="207"/>
        <v>17604.309086927329</v>
      </c>
      <c r="V405">
        <f t="shared" si="208"/>
        <v>114789.39008365678</v>
      </c>
      <c r="W405">
        <f t="shared" si="209"/>
        <v>210.60991634322272</v>
      </c>
      <c r="X405">
        <f t="shared" si="210"/>
        <v>4.3514445525459244</v>
      </c>
      <c r="Y405">
        <f>VLOOKUP(K405,Sheet2!$A$6:$B$262,2,TRUE)</f>
        <v>424.1</v>
      </c>
      <c r="Z405">
        <f t="shared" si="211"/>
        <v>1.0260421015199066E-2</v>
      </c>
      <c r="AA405">
        <f t="shared" si="212"/>
        <v>526.5527617625371</v>
      </c>
      <c r="AD405">
        <f t="shared" si="222"/>
        <v>528.85283419800669</v>
      </c>
      <c r="AE405">
        <f>VLOOKUP(AU404,Sheet2!$E$6:$F$261,2,TRUE)</f>
        <v>523.6</v>
      </c>
      <c r="AF405">
        <f>VLOOKUP(AE405,Sheet3!K$52:L$77,2,TRUE)</f>
        <v>0.92</v>
      </c>
      <c r="AG405">
        <f t="shared" si="223"/>
        <v>12.452834198006713</v>
      </c>
      <c r="AH405">
        <f t="shared" si="224"/>
        <v>0</v>
      </c>
      <c r="AI405">
        <f t="shared" si="200"/>
        <v>0</v>
      </c>
      <c r="AJ405">
        <f t="shared" si="215"/>
        <v>3.5</v>
      </c>
      <c r="AK405">
        <f t="shared" si="218"/>
        <v>104002.91680304185</v>
      </c>
      <c r="AM405">
        <f t="shared" si="225"/>
        <v>7.3528341980066898</v>
      </c>
      <c r="AN405">
        <f t="shared" si="226"/>
        <v>1</v>
      </c>
      <c r="AP405">
        <f t="shared" si="219"/>
        <v>3.5</v>
      </c>
      <c r="AQ405">
        <f>VLOOKUP(AE405,Sheet3!$K$52:$L$77,2,TRUE)</f>
        <v>0.92</v>
      </c>
      <c r="AR405">
        <f t="shared" si="213"/>
        <v>10785.674582295049</v>
      </c>
      <c r="AU405">
        <f t="shared" si="227"/>
        <v>114788.5913853369</v>
      </c>
      <c r="AV405">
        <f t="shared" si="228"/>
        <v>211.40861466310162</v>
      </c>
      <c r="AW405">
        <f t="shared" si="229"/>
        <v>4.3679465839483802</v>
      </c>
      <c r="AX405">
        <f>VLOOKUP(AD405,Sheet2!$A$6:$B$262,2,TRUE)</f>
        <v>439.58666666666664</v>
      </c>
      <c r="AY405">
        <f t="shared" si="230"/>
        <v>9.9364856015083415E-3</v>
      </c>
      <c r="AZ405">
        <f t="shared" si="231"/>
        <v>528.86277068360823</v>
      </c>
      <c r="BB405">
        <f t="shared" si="221"/>
        <v>2.3100089210711303</v>
      </c>
    </row>
    <row r="406" spans="4:54" x14ac:dyDescent="0.55000000000000004">
      <c r="D406">
        <f t="shared" si="220"/>
        <v>5940</v>
      </c>
      <c r="E406">
        <f t="shared" si="216"/>
        <v>99</v>
      </c>
      <c r="F406">
        <v>115000</v>
      </c>
      <c r="H406">
        <f t="shared" si="201"/>
        <v>28750</v>
      </c>
      <c r="J406">
        <f t="shared" si="202"/>
        <v>2376.0330578512398</v>
      </c>
      <c r="K406">
        <f t="shared" si="203"/>
        <v>526.5527617625371</v>
      </c>
      <c r="L406">
        <f>VLOOKUP(V406, Sheet2!E$6:F$261,2,TRUE)</f>
        <v>523.6</v>
      </c>
      <c r="M406">
        <f>VLOOKUP(L406,Sheet3!A$52:B$77,2,TRUE)</f>
        <v>0.89285714285714279</v>
      </c>
      <c r="N406">
        <f t="shared" si="204"/>
        <v>12.152761762537125</v>
      </c>
      <c r="O406">
        <f t="shared" si="205"/>
        <v>11.752761762537148</v>
      </c>
      <c r="P406">
        <v>0</v>
      </c>
      <c r="Q406">
        <f t="shared" si="214"/>
        <v>3.5</v>
      </c>
      <c r="R406">
        <f t="shared" si="206"/>
        <v>97308.289194103971</v>
      </c>
      <c r="S406">
        <f t="shared" si="217"/>
        <v>3.5</v>
      </c>
      <c r="T406">
        <f t="shared" si="207"/>
        <v>17627.387697183371</v>
      </c>
      <c r="V406">
        <f t="shared" si="208"/>
        <v>114935.67689128734</v>
      </c>
      <c r="W406">
        <f t="shared" si="209"/>
        <v>64.323108712662361</v>
      </c>
      <c r="X406">
        <f t="shared" si="210"/>
        <v>1.3289898494351728</v>
      </c>
      <c r="Y406">
        <f>VLOOKUP(K406,Sheet2!$A$6:$B$262,2,TRUE)</f>
        <v>424.1</v>
      </c>
      <c r="Z406">
        <f t="shared" si="211"/>
        <v>3.1336709489157575E-3</v>
      </c>
      <c r="AA406">
        <f t="shared" si="212"/>
        <v>526.55589543348606</v>
      </c>
      <c r="AD406">
        <f t="shared" si="222"/>
        <v>528.86277068360823</v>
      </c>
      <c r="AE406">
        <f>VLOOKUP(AU405,Sheet2!$E$6:$F$261,2,TRUE)</f>
        <v>523.6</v>
      </c>
      <c r="AF406">
        <f>VLOOKUP(AE406,Sheet3!K$52:L$77,2,TRUE)</f>
        <v>0.92</v>
      </c>
      <c r="AG406">
        <f t="shared" si="223"/>
        <v>12.462770683608255</v>
      </c>
      <c r="AH406">
        <f t="shared" si="224"/>
        <v>0</v>
      </c>
      <c r="AI406">
        <f t="shared" si="200"/>
        <v>0</v>
      </c>
      <c r="AJ406">
        <f t="shared" si="215"/>
        <v>3.5</v>
      </c>
      <c r="AK406">
        <f t="shared" si="218"/>
        <v>104127.4221475239</v>
      </c>
      <c r="AM406">
        <f t="shared" si="225"/>
        <v>7.3627706836082325</v>
      </c>
      <c r="AN406">
        <f t="shared" si="226"/>
        <v>1</v>
      </c>
      <c r="AP406">
        <f t="shared" si="219"/>
        <v>3.5</v>
      </c>
      <c r="AQ406">
        <f>VLOOKUP(AE406,Sheet3!$K$52:$L$77,2,TRUE)</f>
        <v>0.92</v>
      </c>
      <c r="AR406">
        <f t="shared" si="213"/>
        <v>10807.545311993417</v>
      </c>
      <c r="AU406">
        <f t="shared" si="227"/>
        <v>114934.96745951733</v>
      </c>
      <c r="AV406">
        <f t="shared" si="228"/>
        <v>65.03254048267263</v>
      </c>
      <c r="AW406">
        <f t="shared" si="229"/>
        <v>1.3436475306337321</v>
      </c>
      <c r="AX406">
        <f>VLOOKUP(AD406,Sheet2!$A$6:$B$262,2,TRUE)</f>
        <v>439.58666666666664</v>
      </c>
      <c r="AY406">
        <f t="shared" si="230"/>
        <v>3.0566157541184118E-3</v>
      </c>
      <c r="AZ406">
        <f t="shared" si="231"/>
        <v>528.86582729936231</v>
      </c>
      <c r="BB406">
        <f t="shared" si="221"/>
        <v>2.3099318658762513</v>
      </c>
    </row>
    <row r="407" spans="4:54" x14ac:dyDescent="0.55000000000000004">
      <c r="D407">
        <f t="shared" si="220"/>
        <v>5955</v>
      </c>
      <c r="E407">
        <f t="shared" si="216"/>
        <v>99.25</v>
      </c>
      <c r="F407">
        <v>115000</v>
      </c>
      <c r="H407">
        <f t="shared" si="201"/>
        <v>28750</v>
      </c>
      <c r="J407">
        <f t="shared" si="202"/>
        <v>2376.0330578512398</v>
      </c>
      <c r="K407">
        <f t="shared" si="203"/>
        <v>526.55589543348606</v>
      </c>
      <c r="L407">
        <f>VLOOKUP(V407, Sheet2!E$6:F$261,2,TRUE)</f>
        <v>523.6</v>
      </c>
      <c r="M407">
        <f>VLOOKUP(L407,Sheet3!A$52:B$77,2,TRUE)</f>
        <v>0.89285714285714279</v>
      </c>
      <c r="N407">
        <f t="shared" si="204"/>
        <v>12.15589543348608</v>
      </c>
      <c r="O407">
        <f t="shared" si="205"/>
        <v>11.755895433486103</v>
      </c>
      <c r="P407">
        <v>0</v>
      </c>
      <c r="Q407">
        <f t="shared" si="214"/>
        <v>3.5</v>
      </c>
      <c r="R407">
        <f t="shared" si="206"/>
        <v>97345.929010623135</v>
      </c>
      <c r="S407">
        <f t="shared" si="217"/>
        <v>3.5</v>
      </c>
      <c r="T407">
        <f t="shared" si="207"/>
        <v>17634.438224852358</v>
      </c>
      <c r="V407">
        <f t="shared" si="208"/>
        <v>114980.3672354755</v>
      </c>
      <c r="W407">
        <f t="shared" si="209"/>
        <v>19.632764524503727</v>
      </c>
      <c r="X407">
        <f t="shared" si="210"/>
        <v>0.40563563067156461</v>
      </c>
      <c r="Y407">
        <f>VLOOKUP(K407,Sheet2!$A$6:$B$262,2,TRUE)</f>
        <v>424.1</v>
      </c>
      <c r="Z407">
        <f t="shared" si="211"/>
        <v>9.5646222747362549E-4</v>
      </c>
      <c r="AA407">
        <f t="shared" si="212"/>
        <v>526.55685189571352</v>
      </c>
      <c r="AD407">
        <f t="shared" si="222"/>
        <v>528.86582729936231</v>
      </c>
      <c r="AE407">
        <f>VLOOKUP(AU406,Sheet2!$E$6:$F$261,2,TRUE)</f>
        <v>523.6</v>
      </c>
      <c r="AF407">
        <f>VLOOKUP(AE407,Sheet3!K$52:L$77,2,TRUE)</f>
        <v>0.92</v>
      </c>
      <c r="AG407">
        <f t="shared" si="223"/>
        <v>12.465827299362331</v>
      </c>
      <c r="AH407">
        <f t="shared" si="224"/>
        <v>0</v>
      </c>
      <c r="AI407">
        <f t="shared" si="200"/>
        <v>0</v>
      </c>
      <c r="AJ407">
        <f t="shared" si="215"/>
        <v>3.5</v>
      </c>
      <c r="AK407">
        <f t="shared" si="218"/>
        <v>104165.73189116942</v>
      </c>
      <c r="AM407">
        <f t="shared" si="225"/>
        <v>7.3658272993623086</v>
      </c>
      <c r="AN407">
        <f t="shared" si="226"/>
        <v>1</v>
      </c>
      <c r="AP407">
        <f t="shared" si="219"/>
        <v>3.5</v>
      </c>
      <c r="AQ407">
        <f>VLOOKUP(AE407,Sheet3!$K$52:$L$77,2,TRUE)</f>
        <v>0.92</v>
      </c>
      <c r="AR407">
        <f t="shared" si="213"/>
        <v>10814.276054326514</v>
      </c>
      <c r="AU407">
        <f t="shared" si="227"/>
        <v>114980.00794549593</v>
      </c>
      <c r="AV407">
        <f t="shared" si="228"/>
        <v>19.992054504065891</v>
      </c>
      <c r="AW407">
        <f t="shared" si="229"/>
        <v>0.4130589773567333</v>
      </c>
      <c r="AX407">
        <f>VLOOKUP(AD407,Sheet2!$A$6:$B$262,2,TRUE)</f>
        <v>439.58666666666664</v>
      </c>
      <c r="AY407">
        <f t="shared" si="230"/>
        <v>9.3965310751781977E-4</v>
      </c>
      <c r="AZ407">
        <f t="shared" si="231"/>
        <v>528.86676695246979</v>
      </c>
      <c r="BB407">
        <f t="shared" si="221"/>
        <v>2.3099150567562674</v>
      </c>
    </row>
    <row r="408" spans="4:54" x14ac:dyDescent="0.55000000000000004">
      <c r="D408">
        <f t="shared" si="220"/>
        <v>5970</v>
      </c>
      <c r="E408">
        <f t="shared" si="216"/>
        <v>99.5</v>
      </c>
      <c r="F408">
        <v>115000</v>
      </c>
      <c r="H408">
        <f t="shared" si="201"/>
        <v>28750</v>
      </c>
      <c r="J408">
        <f t="shared" si="202"/>
        <v>2376.0330578512398</v>
      </c>
      <c r="K408">
        <f t="shared" si="203"/>
        <v>526.55685189571352</v>
      </c>
      <c r="L408">
        <f>VLOOKUP(V408, Sheet2!E$6:F$261,2,TRUE)</f>
        <v>523.6</v>
      </c>
      <c r="M408">
        <f>VLOOKUP(L408,Sheet3!A$52:B$77,2,TRUE)</f>
        <v>0.89285714285714279</v>
      </c>
      <c r="N408">
        <f t="shared" si="204"/>
        <v>12.156851895713544</v>
      </c>
      <c r="O408">
        <f t="shared" si="205"/>
        <v>11.756851895713567</v>
      </c>
      <c r="P408">
        <v>0</v>
      </c>
      <c r="Q408">
        <f t="shared" si="214"/>
        <v>3.5</v>
      </c>
      <c r="R408">
        <f t="shared" si="206"/>
        <v>97357.418440103575</v>
      </c>
      <c r="S408">
        <f t="shared" si="217"/>
        <v>3.5</v>
      </c>
      <c r="T408">
        <f t="shared" si="207"/>
        <v>17636.590381260743</v>
      </c>
      <c r="V408">
        <f t="shared" si="208"/>
        <v>114994.00882136432</v>
      </c>
      <c r="W408">
        <f t="shared" si="209"/>
        <v>5.991178635682445</v>
      </c>
      <c r="X408">
        <f t="shared" si="210"/>
        <v>0.12378468255542242</v>
      </c>
      <c r="Y408">
        <f>VLOOKUP(K408,Sheet2!$A$6:$B$262,2,TRUE)</f>
        <v>424.1</v>
      </c>
      <c r="Z408">
        <f t="shared" si="211"/>
        <v>2.9187616730823492E-4</v>
      </c>
      <c r="AA408">
        <f t="shared" si="212"/>
        <v>526.55714377188087</v>
      </c>
      <c r="AD408">
        <f t="shared" si="222"/>
        <v>528.86676695246979</v>
      </c>
      <c r="AE408">
        <f>VLOOKUP(AU407,Sheet2!$E$6:$F$261,2,TRUE)</f>
        <v>523.6</v>
      </c>
      <c r="AF408">
        <f>VLOOKUP(AE408,Sheet3!K$52:L$77,2,TRUE)</f>
        <v>0.92</v>
      </c>
      <c r="AG408">
        <f t="shared" si="223"/>
        <v>12.466766952469811</v>
      </c>
      <c r="AH408">
        <f t="shared" si="224"/>
        <v>0</v>
      </c>
      <c r="AI408">
        <f t="shared" si="200"/>
        <v>0</v>
      </c>
      <c r="AJ408">
        <f t="shared" si="215"/>
        <v>3.5</v>
      </c>
      <c r="AK408">
        <f t="shared" si="218"/>
        <v>104177.50986977339</v>
      </c>
      <c r="AM408">
        <f t="shared" si="225"/>
        <v>7.3667669524697885</v>
      </c>
      <c r="AN408">
        <f t="shared" si="226"/>
        <v>1</v>
      </c>
      <c r="AP408">
        <f t="shared" si="219"/>
        <v>3.5</v>
      </c>
      <c r="AQ408">
        <f>VLOOKUP(AE408,Sheet3!$K$52:$L$77,2,TRUE)</f>
        <v>0.92</v>
      </c>
      <c r="AR408">
        <f t="shared" si="213"/>
        <v>10816.345474045202</v>
      </c>
      <c r="AU408">
        <f t="shared" si="227"/>
        <v>114993.85534381859</v>
      </c>
      <c r="AV408">
        <f t="shared" si="228"/>
        <v>6.1446561814082088</v>
      </c>
      <c r="AW408">
        <f t="shared" si="229"/>
        <v>0.12695570622744234</v>
      </c>
      <c r="AX408">
        <f>VLOOKUP(AD408,Sheet2!$A$6:$B$262,2,TRUE)</f>
        <v>439.58666666666664</v>
      </c>
      <c r="AY408">
        <f t="shared" si="230"/>
        <v>2.8880699951646023E-4</v>
      </c>
      <c r="AZ408">
        <f t="shared" si="231"/>
        <v>528.86705575946928</v>
      </c>
      <c r="BB408">
        <f t="shared" si="221"/>
        <v>2.3099119875884071</v>
      </c>
    </row>
    <row r="409" spans="4:54" x14ac:dyDescent="0.55000000000000004">
      <c r="D409">
        <f t="shared" si="220"/>
        <v>5985</v>
      </c>
      <c r="E409">
        <f t="shared" si="216"/>
        <v>99.75</v>
      </c>
      <c r="F409">
        <v>115000</v>
      </c>
      <c r="H409">
        <f t="shared" si="201"/>
        <v>28750</v>
      </c>
      <c r="J409">
        <f t="shared" si="202"/>
        <v>2376.0330578512398</v>
      </c>
      <c r="K409">
        <f t="shared" si="203"/>
        <v>526.55714377188087</v>
      </c>
      <c r="L409">
        <f>VLOOKUP(V409, Sheet2!E$6:F$261,2,TRUE)</f>
        <v>523.6</v>
      </c>
      <c r="M409">
        <f>VLOOKUP(L409,Sheet3!A$52:B$77,2,TRUE)</f>
        <v>0.89285714285714279</v>
      </c>
      <c r="N409">
        <f t="shared" si="204"/>
        <v>12.157143771880897</v>
      </c>
      <c r="O409">
        <f t="shared" si="205"/>
        <v>11.757143771880919</v>
      </c>
      <c r="P409">
        <v>0</v>
      </c>
      <c r="Q409">
        <f t="shared" si="214"/>
        <v>3.5</v>
      </c>
      <c r="R409">
        <f t="shared" si="206"/>
        <v>97360.924670289285</v>
      </c>
      <c r="S409">
        <f t="shared" si="217"/>
        <v>3.5</v>
      </c>
      <c r="T409">
        <f t="shared" si="207"/>
        <v>17637.247155591223</v>
      </c>
      <c r="V409">
        <f t="shared" si="208"/>
        <v>114998.1718258805</v>
      </c>
      <c r="W409">
        <f t="shared" si="209"/>
        <v>1.8281741194950882</v>
      </c>
      <c r="X409">
        <f t="shared" si="210"/>
        <v>3.7772192551551412E-2</v>
      </c>
      <c r="Y409">
        <f>VLOOKUP(K409,Sheet2!$A$6:$B$262,2,TRUE)</f>
        <v>424.1</v>
      </c>
      <c r="Z409">
        <f t="shared" si="211"/>
        <v>8.9064354047515697E-5</v>
      </c>
      <c r="AA409">
        <f t="shared" si="212"/>
        <v>526.5572328362349</v>
      </c>
      <c r="AD409">
        <f t="shared" si="222"/>
        <v>528.86705575946928</v>
      </c>
      <c r="AE409">
        <f>VLOOKUP(AU408,Sheet2!$E$6:$F$261,2,TRUE)</f>
        <v>523.6</v>
      </c>
      <c r="AF409">
        <f>VLOOKUP(AE409,Sheet3!K$52:L$77,2,TRUE)</f>
        <v>0.92</v>
      </c>
      <c r="AG409">
        <f t="shared" si="223"/>
        <v>12.467055759469304</v>
      </c>
      <c r="AH409">
        <f t="shared" si="224"/>
        <v>0</v>
      </c>
      <c r="AI409">
        <f t="shared" si="200"/>
        <v>0</v>
      </c>
      <c r="AJ409">
        <f t="shared" si="215"/>
        <v>3.5</v>
      </c>
      <c r="AK409">
        <f t="shared" si="218"/>
        <v>104181.12997854804</v>
      </c>
      <c r="AM409">
        <f t="shared" si="225"/>
        <v>7.3670557594692809</v>
      </c>
      <c r="AN409">
        <f t="shared" si="226"/>
        <v>1</v>
      </c>
      <c r="AP409">
        <f t="shared" si="219"/>
        <v>3.5</v>
      </c>
      <c r="AQ409">
        <f>VLOOKUP(AE409,Sheet3!$K$52:$L$77,2,TRUE)</f>
        <v>0.92</v>
      </c>
      <c r="AR409">
        <f t="shared" si="213"/>
        <v>10816.981546881192</v>
      </c>
      <c r="AU409">
        <f t="shared" si="227"/>
        <v>114998.11152542922</v>
      </c>
      <c r="AV409">
        <f t="shared" si="228"/>
        <v>1.8884745707764523</v>
      </c>
      <c r="AW409">
        <f t="shared" si="229"/>
        <v>3.9018069644141576E-2</v>
      </c>
      <c r="AX409">
        <f>VLOOKUP(AD409,Sheet2!$A$6:$B$262,2,TRUE)</f>
        <v>439.58666666666664</v>
      </c>
      <c r="AY409">
        <f t="shared" si="230"/>
        <v>8.8760812378616834E-5</v>
      </c>
      <c r="AZ409">
        <f t="shared" si="231"/>
        <v>528.86714452028161</v>
      </c>
      <c r="BB409">
        <f t="shared" si="221"/>
        <v>2.3099116840467104</v>
      </c>
    </row>
    <row r="410" spans="4:54" x14ac:dyDescent="0.55000000000000004">
      <c r="D410">
        <f t="shared" si="220"/>
        <v>6000</v>
      </c>
      <c r="E410">
        <f t="shared" si="216"/>
        <v>100</v>
      </c>
      <c r="F410">
        <v>116000</v>
      </c>
      <c r="H410">
        <f t="shared" si="201"/>
        <v>29000</v>
      </c>
      <c r="J410">
        <f t="shared" si="202"/>
        <v>2396.6942148760331</v>
      </c>
      <c r="K410">
        <f t="shared" si="203"/>
        <v>526.5572328362349</v>
      </c>
      <c r="L410">
        <f>VLOOKUP(V410, Sheet2!E$6:F$261,2,TRUE)</f>
        <v>523.6</v>
      </c>
      <c r="M410">
        <f>VLOOKUP(L410,Sheet3!A$52:B$77,2,TRUE)</f>
        <v>0.89285714285714279</v>
      </c>
      <c r="N410">
        <f t="shared" si="204"/>
        <v>12.157232836234925</v>
      </c>
      <c r="O410">
        <f t="shared" si="205"/>
        <v>11.757232836234948</v>
      </c>
      <c r="P410">
        <v>0</v>
      </c>
      <c r="Q410">
        <f t="shared" si="214"/>
        <v>3.5</v>
      </c>
      <c r="R410">
        <f t="shared" si="206"/>
        <v>97361.9945848895</v>
      </c>
      <c r="S410">
        <f t="shared" si="217"/>
        <v>3.5</v>
      </c>
      <c r="T410">
        <f t="shared" si="207"/>
        <v>17637.447568169748</v>
      </c>
      <c r="V410">
        <f t="shared" si="208"/>
        <v>114999.44215305925</v>
      </c>
      <c r="W410">
        <f t="shared" si="209"/>
        <v>1000.5578469407483</v>
      </c>
      <c r="X410">
        <f t="shared" si="210"/>
        <v>20.672682788031992</v>
      </c>
      <c r="Y410">
        <f>VLOOKUP(K410,Sheet2!$A$6:$B$262,2,TRUE)</f>
        <v>424.1</v>
      </c>
      <c r="Z410">
        <f t="shared" si="211"/>
        <v>4.8744830907880198E-2</v>
      </c>
      <c r="AA410">
        <f t="shared" si="212"/>
        <v>526.60597766714284</v>
      </c>
      <c r="AD410">
        <f t="shared" si="222"/>
        <v>528.86714452028161</v>
      </c>
      <c r="AE410">
        <f>VLOOKUP(AU409,Sheet2!$E$6:$F$261,2,TRUE)</f>
        <v>523.6</v>
      </c>
      <c r="AF410">
        <f>VLOOKUP(AE410,Sheet3!K$52:L$77,2,TRUE)</f>
        <v>0.92</v>
      </c>
      <c r="AG410">
        <f t="shared" si="223"/>
        <v>12.467144520281636</v>
      </c>
      <c r="AH410">
        <f t="shared" si="224"/>
        <v>0</v>
      </c>
      <c r="AI410">
        <f t="shared" si="200"/>
        <v>0</v>
      </c>
      <c r="AJ410">
        <f t="shared" si="215"/>
        <v>3.5</v>
      </c>
      <c r="AK410">
        <f t="shared" si="218"/>
        <v>104182.24257702731</v>
      </c>
      <c r="AM410">
        <f t="shared" si="225"/>
        <v>7.367144520281613</v>
      </c>
      <c r="AN410">
        <f t="shared" si="226"/>
        <v>1</v>
      </c>
      <c r="AP410">
        <f t="shared" si="219"/>
        <v>3.5</v>
      </c>
      <c r="AQ410">
        <f>VLOOKUP(AE410,Sheet3!$K$52:$L$77,2,TRUE)</f>
        <v>0.92</v>
      </c>
      <c r="AR410">
        <f t="shared" si="213"/>
        <v>10817.177037520689</v>
      </c>
      <c r="AU410">
        <f t="shared" si="227"/>
        <v>114999.41961454799</v>
      </c>
      <c r="AV410">
        <f t="shared" si="228"/>
        <v>1000.5803854520054</v>
      </c>
      <c r="AW410">
        <f t="shared" si="229"/>
        <v>20.673148459752181</v>
      </c>
      <c r="AX410">
        <f>VLOOKUP(AD410,Sheet2!$A$6:$B$262,2,TRUE)</f>
        <v>439.58666666666664</v>
      </c>
      <c r="AY410">
        <f t="shared" si="230"/>
        <v>4.7028606705736102E-2</v>
      </c>
      <c r="AZ410">
        <f t="shared" si="231"/>
        <v>528.91417312698729</v>
      </c>
      <c r="BB410">
        <f t="shared" si="221"/>
        <v>2.3081954598444554</v>
      </c>
    </row>
    <row r="411" spans="4:54" x14ac:dyDescent="0.55000000000000004">
      <c r="D411">
        <f t="shared" si="220"/>
        <v>6015</v>
      </c>
      <c r="E411">
        <f t="shared" si="216"/>
        <v>100.25</v>
      </c>
      <c r="F411">
        <v>115000</v>
      </c>
      <c r="H411">
        <f t="shared" si="201"/>
        <v>28750</v>
      </c>
      <c r="J411">
        <f t="shared" si="202"/>
        <v>2376.0330578512398</v>
      </c>
      <c r="K411">
        <f t="shared" si="203"/>
        <v>526.60597766714284</v>
      </c>
      <c r="L411">
        <f>VLOOKUP(V411, Sheet2!E$6:F$261,2,TRUE)</f>
        <v>523.76</v>
      </c>
      <c r="M411">
        <f>VLOOKUP(L411,Sheet3!A$52:B$77,2,TRUE)</f>
        <v>0.89285714285714279</v>
      </c>
      <c r="N411">
        <f t="shared" si="204"/>
        <v>12.205977667142861</v>
      </c>
      <c r="O411">
        <f t="shared" si="205"/>
        <v>11.805977667142884</v>
      </c>
      <c r="P411">
        <v>0</v>
      </c>
      <c r="Q411">
        <f t="shared" si="214"/>
        <v>3.5</v>
      </c>
      <c r="R411">
        <f t="shared" si="206"/>
        <v>97948.145404451599</v>
      </c>
      <c r="S411">
        <f t="shared" si="217"/>
        <v>3.5</v>
      </c>
      <c r="T411">
        <f t="shared" si="207"/>
        <v>17747.246986867416</v>
      </c>
      <c r="V411">
        <f t="shared" si="208"/>
        <v>115695.39239131901</v>
      </c>
      <c r="W411">
        <f t="shared" si="209"/>
        <v>-695.39239131900831</v>
      </c>
      <c r="X411">
        <f t="shared" si="210"/>
        <v>-14.367611390888602</v>
      </c>
      <c r="Y411">
        <f>VLOOKUP(K411,Sheet2!$A$6:$B$262,2,TRUE)</f>
        <v>424.77333333333331</v>
      </c>
      <c r="Z411">
        <f t="shared" si="211"/>
        <v>-3.38241840139571E-2</v>
      </c>
      <c r="AA411">
        <f t="shared" si="212"/>
        <v>526.57215348312889</v>
      </c>
      <c r="AD411">
        <f t="shared" si="222"/>
        <v>528.91417312698729</v>
      </c>
      <c r="AE411">
        <f>VLOOKUP(AU410,Sheet2!$E$6:$F$261,2,TRUE)</f>
        <v>523.6</v>
      </c>
      <c r="AF411">
        <f>VLOOKUP(AE411,Sheet3!K$52:L$77,2,TRUE)</f>
        <v>0.92</v>
      </c>
      <c r="AG411">
        <f t="shared" si="223"/>
        <v>12.514173126987316</v>
      </c>
      <c r="AH411">
        <f t="shared" si="224"/>
        <v>0</v>
      </c>
      <c r="AI411">
        <f t="shared" ref="AI411:AI474" si="232">4500*AH411</f>
        <v>0</v>
      </c>
      <c r="AJ411">
        <f t="shared" si="215"/>
        <v>3.5</v>
      </c>
      <c r="AK411">
        <f t="shared" si="218"/>
        <v>104772.29308827197</v>
      </c>
      <c r="AM411">
        <f t="shared" si="225"/>
        <v>7.4141731269872935</v>
      </c>
      <c r="AN411">
        <f t="shared" si="226"/>
        <v>1</v>
      </c>
      <c r="AP411">
        <f t="shared" si="219"/>
        <v>3.5</v>
      </c>
      <c r="AQ411">
        <f>VLOOKUP(AE411,Sheet3!$K$52:$L$77,2,TRUE)</f>
        <v>0.92</v>
      </c>
      <c r="AR411">
        <f t="shared" si="213"/>
        <v>10920.920304146526</v>
      </c>
      <c r="AU411">
        <f t="shared" si="227"/>
        <v>115693.21339241849</v>
      </c>
      <c r="AV411">
        <f t="shared" si="228"/>
        <v>-693.21339241848909</v>
      </c>
      <c r="AW411">
        <f t="shared" si="229"/>
        <v>-14.322590752448122</v>
      </c>
      <c r="AX411">
        <f>VLOOKUP(AD411,Sheet2!$A$6:$B$262,2,TRUE)</f>
        <v>440.26</v>
      </c>
      <c r="AY411">
        <f t="shared" si="230"/>
        <v>-3.2532119094280929E-2</v>
      </c>
      <c r="AZ411">
        <f t="shared" si="231"/>
        <v>528.88164100789299</v>
      </c>
      <c r="BB411">
        <f t="shared" si="221"/>
        <v>2.3094875247641085</v>
      </c>
    </row>
    <row r="412" spans="4:54" x14ac:dyDescent="0.55000000000000004">
      <c r="D412">
        <f t="shared" si="220"/>
        <v>6030</v>
      </c>
      <c r="E412">
        <f t="shared" si="216"/>
        <v>100.5</v>
      </c>
      <c r="F412">
        <v>115000</v>
      </c>
      <c r="H412">
        <f t="shared" si="201"/>
        <v>28750</v>
      </c>
      <c r="J412">
        <f t="shared" si="202"/>
        <v>2376.0330578512398</v>
      </c>
      <c r="K412">
        <f t="shared" si="203"/>
        <v>526.57215348312889</v>
      </c>
      <c r="L412">
        <f>VLOOKUP(V412, Sheet2!E$6:F$261,2,TRUE)</f>
        <v>523.76</v>
      </c>
      <c r="M412">
        <f>VLOOKUP(L412,Sheet3!A$52:B$77,2,TRUE)</f>
        <v>0.89285714285714279</v>
      </c>
      <c r="N412">
        <f t="shared" si="204"/>
        <v>12.172153483128909</v>
      </c>
      <c r="O412">
        <f t="shared" si="205"/>
        <v>11.772153483128932</v>
      </c>
      <c r="P412">
        <v>0</v>
      </c>
      <c r="Q412">
        <f t="shared" si="214"/>
        <v>3.5</v>
      </c>
      <c r="R412">
        <f t="shared" si="206"/>
        <v>97541.2890343748</v>
      </c>
      <c r="S412">
        <f t="shared" si="217"/>
        <v>3.5</v>
      </c>
      <c r="T412">
        <f t="shared" si="207"/>
        <v>17671.032715988535</v>
      </c>
      <c r="V412">
        <f t="shared" si="208"/>
        <v>115212.32175036334</v>
      </c>
      <c r="W412">
        <f t="shared" si="209"/>
        <v>-212.32175036333501</v>
      </c>
      <c r="X412">
        <f t="shared" si="210"/>
        <v>-4.3868130240358472</v>
      </c>
      <c r="Y412">
        <f>VLOOKUP(K412,Sheet2!$A$6:$B$262,2,TRUE)</f>
        <v>424.1</v>
      </c>
      <c r="Z412">
        <f t="shared" si="211"/>
        <v>-1.0343817552548566E-2</v>
      </c>
      <c r="AA412">
        <f t="shared" si="212"/>
        <v>526.56180966557633</v>
      </c>
      <c r="AD412">
        <f t="shared" si="222"/>
        <v>528.88164100789299</v>
      </c>
      <c r="AE412">
        <f>VLOOKUP(AU411,Sheet2!$E$6:$F$261,2,TRUE)</f>
        <v>523.76</v>
      </c>
      <c r="AF412">
        <f>VLOOKUP(AE412,Sheet3!K$52:L$77,2,TRUE)</f>
        <v>0.92</v>
      </c>
      <c r="AG412">
        <f t="shared" si="223"/>
        <v>12.481641007893018</v>
      </c>
      <c r="AH412">
        <f t="shared" si="224"/>
        <v>0</v>
      </c>
      <c r="AI412">
        <f t="shared" si="232"/>
        <v>0</v>
      </c>
      <c r="AJ412">
        <f t="shared" si="215"/>
        <v>3.5</v>
      </c>
      <c r="AK412">
        <f t="shared" si="218"/>
        <v>104364.00619532216</v>
      </c>
      <c r="AM412">
        <f t="shared" si="225"/>
        <v>7.3816410078929948</v>
      </c>
      <c r="AN412">
        <f t="shared" si="226"/>
        <v>1</v>
      </c>
      <c r="AP412">
        <f t="shared" si="219"/>
        <v>3.5</v>
      </c>
      <c r="AQ412">
        <f>VLOOKUP(AE412,Sheet3!$K$52:$L$77,2,TRUE)</f>
        <v>0.92</v>
      </c>
      <c r="AR412">
        <f t="shared" si="213"/>
        <v>10849.120524035821</v>
      </c>
      <c r="AU412">
        <f t="shared" si="227"/>
        <v>115213.12671935798</v>
      </c>
      <c r="AV412">
        <f t="shared" si="228"/>
        <v>-213.12671935798426</v>
      </c>
      <c r="AW412">
        <f t="shared" si="229"/>
        <v>-4.4034446148343855</v>
      </c>
      <c r="AX412">
        <f>VLOOKUP(AD412,Sheet2!$A$6:$B$262,2,TRUE)</f>
        <v>439.58666666666664</v>
      </c>
      <c r="AY412">
        <f t="shared" si="230"/>
        <v>-1.0017238803499619E-2</v>
      </c>
      <c r="AZ412">
        <f t="shared" si="231"/>
        <v>528.87162376908952</v>
      </c>
      <c r="BB412">
        <f t="shared" si="221"/>
        <v>2.3098141035131903</v>
      </c>
    </row>
    <row r="413" spans="4:54" x14ac:dyDescent="0.55000000000000004">
      <c r="D413">
        <f t="shared" si="220"/>
        <v>6045</v>
      </c>
      <c r="E413">
        <f t="shared" si="216"/>
        <v>100.75</v>
      </c>
      <c r="F413">
        <v>115000</v>
      </c>
      <c r="H413">
        <f t="shared" si="201"/>
        <v>28750</v>
      </c>
      <c r="J413">
        <f t="shared" si="202"/>
        <v>2376.0330578512398</v>
      </c>
      <c r="K413">
        <f t="shared" si="203"/>
        <v>526.56180966557633</v>
      </c>
      <c r="L413">
        <f>VLOOKUP(V413, Sheet2!E$6:F$261,2,TRUE)</f>
        <v>523.76</v>
      </c>
      <c r="M413">
        <f>VLOOKUP(L413,Sheet3!A$52:B$77,2,TRUE)</f>
        <v>0.89285714285714279</v>
      </c>
      <c r="N413">
        <f t="shared" si="204"/>
        <v>12.161809665576357</v>
      </c>
      <c r="O413">
        <f t="shared" si="205"/>
        <v>11.761809665576379</v>
      </c>
      <c r="P413">
        <v>0</v>
      </c>
      <c r="Q413">
        <f t="shared" si="214"/>
        <v>3.5</v>
      </c>
      <c r="R413">
        <f t="shared" si="206"/>
        <v>97416.980515057687</v>
      </c>
      <c r="S413">
        <f t="shared" si="217"/>
        <v>3.5</v>
      </c>
      <c r="T413">
        <f t="shared" si="207"/>
        <v>17647.747369678396</v>
      </c>
      <c r="V413">
        <f t="shared" si="208"/>
        <v>115064.72788473609</v>
      </c>
      <c r="W413">
        <f t="shared" si="209"/>
        <v>-64.727884736086708</v>
      </c>
      <c r="X413">
        <f t="shared" si="210"/>
        <v>-1.3373529904150145</v>
      </c>
      <c r="Y413">
        <f>VLOOKUP(K413,Sheet2!$A$6:$B$262,2,TRUE)</f>
        <v>424.1</v>
      </c>
      <c r="Z413">
        <f t="shared" si="211"/>
        <v>-3.1533906871375017E-3</v>
      </c>
      <c r="AA413">
        <f t="shared" si="212"/>
        <v>526.55865627488924</v>
      </c>
      <c r="AD413">
        <f t="shared" si="222"/>
        <v>528.87162376908952</v>
      </c>
      <c r="AE413">
        <f>VLOOKUP(AU412,Sheet2!$E$6:$F$261,2,TRUE)</f>
        <v>523.76</v>
      </c>
      <c r="AF413">
        <f>VLOOKUP(AE413,Sheet3!K$52:L$77,2,TRUE)</f>
        <v>0.92</v>
      </c>
      <c r="AG413">
        <f t="shared" si="223"/>
        <v>12.471623769089547</v>
      </c>
      <c r="AH413">
        <f t="shared" si="224"/>
        <v>0</v>
      </c>
      <c r="AI413">
        <f t="shared" si="232"/>
        <v>0</v>
      </c>
      <c r="AJ413">
        <f t="shared" si="215"/>
        <v>3.5</v>
      </c>
      <c r="AK413">
        <f t="shared" si="218"/>
        <v>104238.39417994673</v>
      </c>
      <c r="AM413">
        <f t="shared" si="225"/>
        <v>7.3716237690895241</v>
      </c>
      <c r="AN413">
        <f t="shared" si="226"/>
        <v>1</v>
      </c>
      <c r="AP413">
        <f t="shared" si="219"/>
        <v>3.5</v>
      </c>
      <c r="AQ413">
        <f>VLOOKUP(AE413,Sheet3!$K$52:$L$77,2,TRUE)</f>
        <v>0.92</v>
      </c>
      <c r="AR413">
        <f t="shared" si="213"/>
        <v>10827.043857292205</v>
      </c>
      <c r="AU413">
        <f t="shared" si="227"/>
        <v>115065.43803723893</v>
      </c>
      <c r="AV413">
        <f t="shared" si="228"/>
        <v>-65.438037238927791</v>
      </c>
      <c r="AW413">
        <f t="shared" si="229"/>
        <v>-1.3520255627877642</v>
      </c>
      <c r="AX413">
        <f>VLOOKUP(AD413,Sheet2!$A$6:$B$262,2,TRUE)</f>
        <v>439.58666666666664</v>
      </c>
      <c r="AY413">
        <f t="shared" si="230"/>
        <v>-3.0756746400886384E-3</v>
      </c>
      <c r="AZ413">
        <f t="shared" si="231"/>
        <v>528.86854809444947</v>
      </c>
      <c r="BB413">
        <f t="shared" si="221"/>
        <v>2.3098918195602209</v>
      </c>
    </row>
    <row r="414" spans="4:54" x14ac:dyDescent="0.55000000000000004">
      <c r="D414">
        <f t="shared" si="220"/>
        <v>6060</v>
      </c>
      <c r="E414">
        <f t="shared" si="216"/>
        <v>101</v>
      </c>
      <c r="F414">
        <v>114000</v>
      </c>
      <c r="H414">
        <f t="shared" si="201"/>
        <v>28500</v>
      </c>
      <c r="J414">
        <f t="shared" si="202"/>
        <v>2355.3719008264461</v>
      </c>
      <c r="K414">
        <f t="shared" si="203"/>
        <v>526.55865627488924</v>
      </c>
      <c r="L414">
        <f>VLOOKUP(V414, Sheet2!E$6:F$261,2,TRUE)</f>
        <v>523.76</v>
      </c>
      <c r="M414">
        <f>VLOOKUP(L414,Sheet3!A$52:B$77,2,TRUE)</f>
        <v>0.89285714285714279</v>
      </c>
      <c r="N414">
        <f t="shared" si="204"/>
        <v>12.158656274889267</v>
      </c>
      <c r="O414">
        <f t="shared" si="205"/>
        <v>11.75865627488929</v>
      </c>
      <c r="P414">
        <v>0</v>
      </c>
      <c r="Q414">
        <f t="shared" si="214"/>
        <v>3.5</v>
      </c>
      <c r="R414">
        <f t="shared" si="206"/>
        <v>97379.094637800881</v>
      </c>
      <c r="S414">
        <f t="shared" si="217"/>
        <v>3.5</v>
      </c>
      <c r="T414">
        <f t="shared" si="207"/>
        <v>17640.650692346884</v>
      </c>
      <c r="V414">
        <f t="shared" si="208"/>
        <v>115019.74533014777</v>
      </c>
      <c r="W414">
        <f t="shared" si="209"/>
        <v>-1019.7453301477653</v>
      </c>
      <c r="X414">
        <f t="shared" si="210"/>
        <v>-21.069118391482753</v>
      </c>
      <c r="Y414">
        <f>VLOOKUP(K414,Sheet2!$A$6:$B$262,2,TRUE)</f>
        <v>424.1</v>
      </c>
      <c r="Z414">
        <f t="shared" si="211"/>
        <v>-4.9679600074234269E-2</v>
      </c>
      <c r="AA414">
        <f t="shared" si="212"/>
        <v>526.50897667481502</v>
      </c>
      <c r="AD414">
        <f t="shared" si="222"/>
        <v>528.86854809444947</v>
      </c>
      <c r="AE414">
        <f>VLOOKUP(AU413,Sheet2!$E$6:$F$261,2,TRUE)</f>
        <v>523.76</v>
      </c>
      <c r="AF414">
        <f>VLOOKUP(AE414,Sheet3!K$52:L$77,2,TRUE)</f>
        <v>0.92</v>
      </c>
      <c r="AG414">
        <f t="shared" si="223"/>
        <v>12.468548094449488</v>
      </c>
      <c r="AH414">
        <f t="shared" si="224"/>
        <v>0</v>
      </c>
      <c r="AI414">
        <f t="shared" si="232"/>
        <v>0</v>
      </c>
      <c r="AJ414">
        <f t="shared" si="215"/>
        <v>3.5</v>
      </c>
      <c r="AK414">
        <f t="shared" si="218"/>
        <v>104199.83661627448</v>
      </c>
      <c r="AM414">
        <f t="shared" si="225"/>
        <v>7.3685480944494657</v>
      </c>
      <c r="AN414">
        <f t="shared" si="226"/>
        <v>1</v>
      </c>
      <c r="AP414">
        <f t="shared" si="219"/>
        <v>3.5</v>
      </c>
      <c r="AQ414">
        <f>VLOOKUP(AE414,Sheet3!$K$52:$L$77,2,TRUE)</f>
        <v>0.92</v>
      </c>
      <c r="AR414">
        <f t="shared" si="213"/>
        <v>10820.268486318664</v>
      </c>
      <c r="AU414">
        <f t="shared" si="227"/>
        <v>115020.10510259314</v>
      </c>
      <c r="AV414">
        <f t="shared" si="228"/>
        <v>-1020.1051025931374</v>
      </c>
      <c r="AW414">
        <f t="shared" si="229"/>
        <v>-21.076551706469782</v>
      </c>
      <c r="AX414">
        <f>VLOOKUP(AD414,Sheet2!$A$6:$B$262,2,TRUE)</f>
        <v>439.58666666666664</v>
      </c>
      <c r="AY414">
        <f t="shared" si="230"/>
        <v>-4.7946294336656668E-2</v>
      </c>
      <c r="AZ414">
        <f t="shared" si="231"/>
        <v>528.82060180011285</v>
      </c>
      <c r="BB414">
        <f t="shared" si="221"/>
        <v>2.3116251252978373</v>
      </c>
    </row>
    <row r="415" spans="4:54" x14ac:dyDescent="0.55000000000000004">
      <c r="D415">
        <f t="shared" si="220"/>
        <v>6075</v>
      </c>
      <c r="E415">
        <f t="shared" si="216"/>
        <v>101.25</v>
      </c>
      <c r="F415">
        <v>115000</v>
      </c>
      <c r="H415">
        <f t="shared" ref="H415:H478" si="233">+F415*0.25</f>
        <v>28750</v>
      </c>
      <c r="J415">
        <f t="shared" ref="J415:J478" si="234">+H415*3600/43560</f>
        <v>2376.0330578512398</v>
      </c>
      <c r="K415">
        <f t="shared" ref="K415:K478" si="235">+AA414</f>
        <v>526.50897667481502</v>
      </c>
      <c r="L415">
        <f>VLOOKUP(V415, Sheet2!E$6:F$261,2,TRUE)</f>
        <v>523.6</v>
      </c>
      <c r="M415">
        <f>VLOOKUP(L415,Sheet3!A$52:B$77,2,TRUE)</f>
        <v>0.89285714285714279</v>
      </c>
      <c r="N415">
        <f t="shared" ref="N415:N478" si="236">+(K415-J$3)</f>
        <v>12.10897667481504</v>
      </c>
      <c r="O415">
        <f t="shared" ref="O415:O478" si="237">+K415-O$3</f>
        <v>11.708976674815062</v>
      </c>
      <c r="P415">
        <v>0</v>
      </c>
      <c r="Q415">
        <f t="shared" si="214"/>
        <v>3.5</v>
      </c>
      <c r="R415">
        <f t="shared" ref="R415:R478" si="238">+Q415*H$3*POWER(N415,1.5)*M414</f>
        <v>96782.876277246629</v>
      </c>
      <c r="S415">
        <f t="shared" si="217"/>
        <v>3.5</v>
      </c>
      <c r="T415">
        <f t="shared" ref="T415:T478" si="239">S415*L$3*POWER(O415,1.5)*M414</f>
        <v>17528.972860961447</v>
      </c>
      <c r="V415">
        <f t="shared" ref="V415:V478" si="240">+R415+T415</f>
        <v>114311.84913820808</v>
      </c>
      <c r="W415">
        <f t="shared" ref="W415:W478" si="241">+F415-V415</f>
        <v>688.15086179191712</v>
      </c>
      <c r="X415">
        <f t="shared" ref="X415:X478" si="242">+W415*0.25*3600/43560</f>
        <v>14.217993012229693</v>
      </c>
      <c r="Y415">
        <f>VLOOKUP(K415,Sheet2!$A$6:$B$262,2,TRUE)</f>
        <v>424.1</v>
      </c>
      <c r="Z415">
        <f t="shared" ref="Z415:Z478" si="243">+X415/Y415</f>
        <v>3.3525095525182014E-2</v>
      </c>
      <c r="AA415">
        <f t="shared" ref="AA415:AA478" si="244">+K415+Z415</f>
        <v>526.54250177034021</v>
      </c>
      <c r="AD415">
        <f t="shared" si="222"/>
        <v>528.82060180011285</v>
      </c>
      <c r="AE415">
        <f>VLOOKUP(AU414,Sheet2!$E$6:$F$261,2,TRUE)</f>
        <v>523.76</v>
      </c>
      <c r="AF415">
        <f>VLOOKUP(AE415,Sheet3!K$52:L$77,2,TRUE)</f>
        <v>0.92</v>
      </c>
      <c r="AG415">
        <f t="shared" si="223"/>
        <v>12.420601800112877</v>
      </c>
      <c r="AH415">
        <f t="shared" si="224"/>
        <v>0</v>
      </c>
      <c r="AI415">
        <f t="shared" si="232"/>
        <v>0</v>
      </c>
      <c r="AJ415">
        <f t="shared" si="215"/>
        <v>3.5</v>
      </c>
      <c r="AK415">
        <f t="shared" si="218"/>
        <v>103599.38297390145</v>
      </c>
      <c r="AM415">
        <f t="shared" si="225"/>
        <v>7.3206018001128541</v>
      </c>
      <c r="AN415">
        <f t="shared" si="226"/>
        <v>1</v>
      </c>
      <c r="AP415">
        <f t="shared" si="219"/>
        <v>3.5</v>
      </c>
      <c r="AQ415">
        <f>VLOOKUP(AE415,Sheet3!$K$52:$L$77,2,TRUE)</f>
        <v>0.92</v>
      </c>
      <c r="AR415">
        <f t="shared" si="213"/>
        <v>10714.831107622398</v>
      </c>
      <c r="AU415">
        <f t="shared" si="227"/>
        <v>114314.21408152385</v>
      </c>
      <c r="AV415">
        <f t="shared" si="228"/>
        <v>685.78591847614734</v>
      </c>
      <c r="AW415">
        <f t="shared" si="229"/>
        <v>14.169130547027837</v>
      </c>
      <c r="AX415">
        <f>VLOOKUP(AD415,Sheet2!$A$6:$B$262,2,TRUE)</f>
        <v>439.58666666666664</v>
      </c>
      <c r="AY415">
        <f t="shared" si="230"/>
        <v>3.2232848767845185E-2</v>
      </c>
      <c r="AZ415">
        <f t="shared" si="231"/>
        <v>528.85283464888073</v>
      </c>
      <c r="BB415">
        <f t="shared" si="221"/>
        <v>2.3103328785405211</v>
      </c>
    </row>
    <row r="416" spans="4:54" x14ac:dyDescent="0.55000000000000004">
      <c r="D416">
        <f t="shared" si="220"/>
        <v>6090</v>
      </c>
      <c r="E416">
        <f t="shared" si="216"/>
        <v>101.5</v>
      </c>
      <c r="F416">
        <v>115000</v>
      </c>
      <c r="H416">
        <f t="shared" si="233"/>
        <v>28750</v>
      </c>
      <c r="J416">
        <f t="shared" si="234"/>
        <v>2376.0330578512398</v>
      </c>
      <c r="K416">
        <f t="shared" si="235"/>
        <v>526.54250177034021</v>
      </c>
      <c r="L416">
        <f>VLOOKUP(V416, Sheet2!E$6:F$261,2,TRUE)</f>
        <v>523.6</v>
      </c>
      <c r="M416">
        <f>VLOOKUP(L416,Sheet3!A$52:B$77,2,TRUE)</f>
        <v>0.89285714285714279</v>
      </c>
      <c r="N416">
        <f t="shared" si="236"/>
        <v>12.142501770340232</v>
      </c>
      <c r="O416">
        <f t="shared" si="237"/>
        <v>11.742501770340255</v>
      </c>
      <c r="P416">
        <v>0</v>
      </c>
      <c r="Q416">
        <f t="shared" si="214"/>
        <v>3.5</v>
      </c>
      <c r="R416">
        <f t="shared" si="238"/>
        <v>97185.086144937071</v>
      </c>
      <c r="S416">
        <f t="shared" si="217"/>
        <v>3.5</v>
      </c>
      <c r="T416">
        <f t="shared" si="239"/>
        <v>17604.310051251334</v>
      </c>
      <c r="V416">
        <f t="shared" si="240"/>
        <v>114789.39619618841</v>
      </c>
      <c r="W416">
        <f t="shared" si="241"/>
        <v>210.60380381159484</v>
      </c>
      <c r="X416">
        <f t="shared" si="242"/>
        <v>4.3513182605701415</v>
      </c>
      <c r="Y416">
        <f>VLOOKUP(K416,Sheet2!$A$6:$B$262,2,TRUE)</f>
        <v>424.1</v>
      </c>
      <c r="Z416">
        <f t="shared" si="243"/>
        <v>1.0260123226998683E-2</v>
      </c>
      <c r="AA416">
        <f t="shared" si="244"/>
        <v>526.55276189356721</v>
      </c>
      <c r="AD416">
        <f t="shared" si="222"/>
        <v>528.85283464888073</v>
      </c>
      <c r="AE416">
        <f>VLOOKUP(AU415,Sheet2!$E$6:$F$261,2,TRUE)</f>
        <v>523.6</v>
      </c>
      <c r="AF416">
        <f>VLOOKUP(AE416,Sheet3!K$52:L$77,2,TRUE)</f>
        <v>0.92</v>
      </c>
      <c r="AG416">
        <f t="shared" si="223"/>
        <v>12.452834648880753</v>
      </c>
      <c r="AH416">
        <f t="shared" si="224"/>
        <v>0</v>
      </c>
      <c r="AI416">
        <f t="shared" si="232"/>
        <v>0</v>
      </c>
      <c r="AJ416">
        <f t="shared" si="215"/>
        <v>3.5</v>
      </c>
      <c r="AK416">
        <f t="shared" si="218"/>
        <v>104002.92245142056</v>
      </c>
      <c r="AM416">
        <f t="shared" si="225"/>
        <v>7.3528346488807301</v>
      </c>
      <c r="AN416">
        <f t="shared" si="226"/>
        <v>1</v>
      </c>
      <c r="AP416">
        <f t="shared" si="219"/>
        <v>3.5</v>
      </c>
      <c r="AQ416">
        <f>VLOOKUP(AE416,Sheet3!$K$52:$L$77,2,TRUE)</f>
        <v>0.92</v>
      </c>
      <c r="AR416">
        <f t="shared" si="213"/>
        <v>10785.675574357556</v>
      </c>
      <c r="AU416">
        <f t="shared" si="227"/>
        <v>114788.5980257781</v>
      </c>
      <c r="AV416">
        <f t="shared" si="228"/>
        <v>211.40197422189522</v>
      </c>
      <c r="AW416">
        <f t="shared" si="229"/>
        <v>4.3678093847499015</v>
      </c>
      <c r="AX416">
        <f>VLOOKUP(AD416,Sheet2!$A$6:$B$262,2,TRUE)</f>
        <v>439.58666666666664</v>
      </c>
      <c r="AY416">
        <f t="shared" si="230"/>
        <v>9.9361734919543396E-3</v>
      </c>
      <c r="AZ416">
        <f t="shared" si="231"/>
        <v>528.86277082237268</v>
      </c>
      <c r="BB416">
        <f t="shared" si="221"/>
        <v>2.3100089288054733</v>
      </c>
    </row>
    <row r="417" spans="4:54" x14ac:dyDescent="0.55000000000000004">
      <c r="D417">
        <f t="shared" si="220"/>
        <v>6105</v>
      </c>
      <c r="E417">
        <f t="shared" si="216"/>
        <v>101.75</v>
      </c>
      <c r="F417">
        <v>114000</v>
      </c>
      <c r="H417">
        <f t="shared" si="233"/>
        <v>28500</v>
      </c>
      <c r="J417">
        <f t="shared" si="234"/>
        <v>2355.3719008264461</v>
      </c>
      <c r="K417">
        <f t="shared" si="235"/>
        <v>526.55276189356721</v>
      </c>
      <c r="L417">
        <f>VLOOKUP(V417, Sheet2!E$6:F$261,2,TRUE)</f>
        <v>523.6</v>
      </c>
      <c r="M417">
        <f>VLOOKUP(L417,Sheet3!A$52:B$77,2,TRUE)</f>
        <v>0.89285714285714279</v>
      </c>
      <c r="N417">
        <f t="shared" si="236"/>
        <v>12.152761893567231</v>
      </c>
      <c r="O417">
        <f t="shared" si="237"/>
        <v>11.752761893567254</v>
      </c>
      <c r="P417">
        <v>0</v>
      </c>
      <c r="Q417">
        <f t="shared" si="214"/>
        <v>3.5</v>
      </c>
      <c r="R417">
        <f t="shared" si="238"/>
        <v>97308.29076785926</v>
      </c>
      <c r="S417">
        <f t="shared" si="217"/>
        <v>3.5</v>
      </c>
      <c r="T417">
        <f t="shared" si="239"/>
        <v>17627.387991971766</v>
      </c>
      <c r="V417">
        <f t="shared" si="240"/>
        <v>114935.67875983103</v>
      </c>
      <c r="W417">
        <f t="shared" si="241"/>
        <v>-935.67875983103295</v>
      </c>
      <c r="X417">
        <f t="shared" si="242"/>
        <v>-19.332205781632911</v>
      </c>
      <c r="Y417">
        <f>VLOOKUP(K417,Sheet2!$A$6:$B$262,2,TRUE)</f>
        <v>424.1</v>
      </c>
      <c r="Z417">
        <f t="shared" si="243"/>
        <v>-4.5584073995833321E-2</v>
      </c>
      <c r="AA417">
        <f t="shared" si="244"/>
        <v>526.50717781957133</v>
      </c>
      <c r="AD417">
        <f t="shared" si="222"/>
        <v>528.86277082237268</v>
      </c>
      <c r="AE417">
        <f>VLOOKUP(AU416,Sheet2!$E$6:$F$261,2,TRUE)</f>
        <v>523.6</v>
      </c>
      <c r="AF417">
        <f>VLOOKUP(AE417,Sheet3!K$52:L$77,2,TRUE)</f>
        <v>0.92</v>
      </c>
      <c r="AG417">
        <f t="shared" si="223"/>
        <v>12.462770822372704</v>
      </c>
      <c r="AH417">
        <f t="shared" si="224"/>
        <v>0</v>
      </c>
      <c r="AI417">
        <f t="shared" si="232"/>
        <v>0</v>
      </c>
      <c r="AJ417">
        <f t="shared" si="215"/>
        <v>3.5</v>
      </c>
      <c r="AK417">
        <f t="shared" si="218"/>
        <v>104127.42388660567</v>
      </c>
      <c r="AM417">
        <f t="shared" si="225"/>
        <v>7.3627708223726813</v>
      </c>
      <c r="AN417">
        <f t="shared" si="226"/>
        <v>1</v>
      </c>
      <c r="AP417">
        <f t="shared" si="219"/>
        <v>3.5</v>
      </c>
      <c r="AQ417">
        <f>VLOOKUP(AE417,Sheet3!$K$52:$L$77,2,TRUE)</f>
        <v>0.92</v>
      </c>
      <c r="AR417">
        <f t="shared" si="213"/>
        <v>10807.545617524409</v>
      </c>
      <c r="AU417">
        <f t="shared" si="227"/>
        <v>114934.96950413007</v>
      </c>
      <c r="AV417">
        <f t="shared" si="228"/>
        <v>-934.96950413007289</v>
      </c>
      <c r="AW417">
        <f t="shared" si="229"/>
        <v>-19.317551738224648</v>
      </c>
      <c r="AX417">
        <f>VLOOKUP(AD417,Sheet2!$A$6:$B$262,2,TRUE)</f>
        <v>439.58666666666664</v>
      </c>
      <c r="AY417">
        <f t="shared" si="230"/>
        <v>-4.3944808164240609E-2</v>
      </c>
      <c r="AZ417">
        <f t="shared" si="231"/>
        <v>528.81882601420841</v>
      </c>
      <c r="BB417">
        <f t="shared" si="221"/>
        <v>2.3116481946370868</v>
      </c>
    </row>
    <row r="418" spans="4:54" x14ac:dyDescent="0.55000000000000004">
      <c r="D418">
        <f t="shared" si="220"/>
        <v>6120</v>
      </c>
      <c r="E418">
        <f t="shared" si="216"/>
        <v>102</v>
      </c>
      <c r="F418">
        <v>113000</v>
      </c>
      <c r="H418">
        <f t="shared" si="233"/>
        <v>28250</v>
      </c>
      <c r="J418">
        <f t="shared" si="234"/>
        <v>2334.7107438016528</v>
      </c>
      <c r="K418">
        <f t="shared" si="235"/>
        <v>526.50717781957133</v>
      </c>
      <c r="L418">
        <f>VLOOKUP(V418, Sheet2!E$6:F$261,2,TRUE)</f>
        <v>523.6</v>
      </c>
      <c r="M418">
        <f>VLOOKUP(L418,Sheet3!A$52:B$77,2,TRUE)</f>
        <v>0.89285714285714279</v>
      </c>
      <c r="N418">
        <f t="shared" si="236"/>
        <v>12.107177819571348</v>
      </c>
      <c r="O418">
        <f t="shared" si="237"/>
        <v>11.70717781957137</v>
      </c>
      <c r="P418">
        <v>0</v>
      </c>
      <c r="Q418">
        <f t="shared" si="214"/>
        <v>3.5</v>
      </c>
      <c r="R418">
        <f t="shared" si="238"/>
        <v>96761.310633445231</v>
      </c>
      <c r="S418">
        <f t="shared" si="217"/>
        <v>3.5</v>
      </c>
      <c r="T418">
        <f t="shared" si="239"/>
        <v>17524.933540380323</v>
      </c>
      <c r="V418">
        <f t="shared" si="240"/>
        <v>114286.24417382556</v>
      </c>
      <c r="W418">
        <f t="shared" si="241"/>
        <v>-1286.2441738255584</v>
      </c>
      <c r="X418">
        <f t="shared" si="242"/>
        <v>-26.575292847635502</v>
      </c>
      <c r="Y418">
        <f>VLOOKUP(K418,Sheet2!$A$6:$B$262,2,TRUE)</f>
        <v>424.1</v>
      </c>
      <c r="Z418">
        <f t="shared" si="243"/>
        <v>-6.2662798508925963E-2</v>
      </c>
      <c r="AA418">
        <f t="shared" si="244"/>
        <v>526.44451502106244</v>
      </c>
      <c r="AD418">
        <f t="shared" si="222"/>
        <v>528.81882601420841</v>
      </c>
      <c r="AE418">
        <f>VLOOKUP(AU417,Sheet2!$E$6:$F$261,2,TRUE)</f>
        <v>523.6</v>
      </c>
      <c r="AF418">
        <f>VLOOKUP(AE418,Sheet3!K$52:L$77,2,TRUE)</f>
        <v>0.92</v>
      </c>
      <c r="AG418">
        <f t="shared" si="223"/>
        <v>12.418826014208435</v>
      </c>
      <c r="AH418">
        <f t="shared" si="224"/>
        <v>0</v>
      </c>
      <c r="AI418">
        <f t="shared" si="232"/>
        <v>0</v>
      </c>
      <c r="AJ418">
        <f t="shared" si="215"/>
        <v>3.5</v>
      </c>
      <c r="AK418">
        <f t="shared" si="218"/>
        <v>103577.16620640593</v>
      </c>
      <c r="AM418">
        <f t="shared" si="225"/>
        <v>7.3188260142084118</v>
      </c>
      <c r="AN418">
        <f t="shared" si="226"/>
        <v>1</v>
      </c>
      <c r="AP418">
        <f t="shared" si="219"/>
        <v>3.5</v>
      </c>
      <c r="AQ418">
        <f>VLOOKUP(AE418,Sheet3!$K$52:$L$77,2,TRUE)</f>
        <v>0.92</v>
      </c>
      <c r="AR418">
        <f t="shared" si="213"/>
        <v>10710.932638757833</v>
      </c>
      <c r="AU418">
        <f t="shared" si="227"/>
        <v>114288.09884516377</v>
      </c>
      <c r="AV418">
        <f t="shared" si="228"/>
        <v>-1288.0988451637677</v>
      </c>
      <c r="AW418">
        <f t="shared" si="229"/>
        <v>-26.613612503383631</v>
      </c>
      <c r="AX418">
        <f>VLOOKUP(AD418,Sheet2!$A$6:$B$262,2,TRUE)</f>
        <v>439.58666666666664</v>
      </c>
      <c r="AY418">
        <f t="shared" si="230"/>
        <v>-6.0542356084618047E-2</v>
      </c>
      <c r="AZ418">
        <f t="shared" si="231"/>
        <v>528.75828365812379</v>
      </c>
      <c r="BB418">
        <f t="shared" si="221"/>
        <v>2.3137686370613437</v>
      </c>
    </row>
    <row r="419" spans="4:54" x14ac:dyDescent="0.55000000000000004">
      <c r="D419">
        <f t="shared" si="220"/>
        <v>6135</v>
      </c>
      <c r="E419">
        <f t="shared" si="216"/>
        <v>102.25</v>
      </c>
      <c r="F419">
        <v>113000</v>
      </c>
      <c r="H419">
        <f t="shared" si="233"/>
        <v>28250</v>
      </c>
      <c r="J419">
        <f t="shared" si="234"/>
        <v>2334.7107438016528</v>
      </c>
      <c r="K419">
        <f t="shared" si="235"/>
        <v>526.44451502106244</v>
      </c>
      <c r="L419">
        <f>VLOOKUP(V419, Sheet2!E$6:F$261,2,TRUE)</f>
        <v>523.44000000000005</v>
      </c>
      <c r="M419">
        <f>VLOOKUP(L419,Sheet3!A$52:B$77,2,TRUE)</f>
        <v>0.89285714285714279</v>
      </c>
      <c r="N419">
        <f t="shared" si="236"/>
        <v>12.044515021062466</v>
      </c>
      <c r="O419">
        <f t="shared" si="237"/>
        <v>11.644515021062489</v>
      </c>
      <c r="P419">
        <v>0</v>
      </c>
      <c r="Q419">
        <f t="shared" si="214"/>
        <v>3.5</v>
      </c>
      <c r="R419">
        <f t="shared" si="238"/>
        <v>96011.076058385428</v>
      </c>
      <c r="S419">
        <f t="shared" si="217"/>
        <v>3.5</v>
      </c>
      <c r="T419">
        <f t="shared" si="239"/>
        <v>17384.418387737431</v>
      </c>
      <c r="V419">
        <f t="shared" si="240"/>
        <v>113395.49444612286</v>
      </c>
      <c r="W419">
        <f t="shared" si="241"/>
        <v>-395.49444612285879</v>
      </c>
      <c r="X419">
        <f t="shared" si="242"/>
        <v>-8.1713728537780739</v>
      </c>
      <c r="Y419">
        <f>VLOOKUP(K419,Sheet2!$A$6:$B$262,2,TRUE)</f>
        <v>423.42666666666668</v>
      </c>
      <c r="Z419">
        <f t="shared" si="243"/>
        <v>-1.9298200838660941E-2</v>
      </c>
      <c r="AA419">
        <f t="shared" si="244"/>
        <v>526.4252168202238</v>
      </c>
      <c r="AD419">
        <f t="shared" si="222"/>
        <v>528.75828365812379</v>
      </c>
      <c r="AE419">
        <f>VLOOKUP(AU418,Sheet2!$E$6:$F$261,2,TRUE)</f>
        <v>523.6</v>
      </c>
      <c r="AF419">
        <f>VLOOKUP(AE419,Sheet3!K$52:L$77,2,TRUE)</f>
        <v>0.92</v>
      </c>
      <c r="AG419">
        <f t="shared" si="223"/>
        <v>12.35828365812381</v>
      </c>
      <c r="AH419">
        <f t="shared" si="224"/>
        <v>0</v>
      </c>
      <c r="AI419">
        <f t="shared" si="232"/>
        <v>0</v>
      </c>
      <c r="AJ419">
        <f t="shared" si="215"/>
        <v>3.5</v>
      </c>
      <c r="AK419">
        <f t="shared" si="218"/>
        <v>102820.674791727</v>
      </c>
      <c r="AM419">
        <f t="shared" si="225"/>
        <v>7.2582836581237871</v>
      </c>
      <c r="AN419">
        <f t="shared" si="226"/>
        <v>1</v>
      </c>
      <c r="AP419">
        <f t="shared" si="219"/>
        <v>3.5</v>
      </c>
      <c r="AQ419">
        <f>VLOOKUP(AE419,Sheet3!$K$52:$L$77,2,TRUE)</f>
        <v>0.92</v>
      </c>
      <c r="AR419">
        <f t="shared" si="213"/>
        <v>10578.304360671129</v>
      </c>
      <c r="AU419">
        <f t="shared" si="227"/>
        <v>113398.97915239813</v>
      </c>
      <c r="AV419">
        <f t="shared" si="228"/>
        <v>-398.97915239812573</v>
      </c>
      <c r="AW419">
        <f t="shared" si="229"/>
        <v>-8.2433709173166481</v>
      </c>
      <c r="AX419">
        <f>VLOOKUP(AD419,Sheet2!$A$6:$B$262,2,TRUE)</f>
        <v>438.91333333333336</v>
      </c>
      <c r="AY419">
        <f t="shared" si="230"/>
        <v>-1.8781318067310131E-2</v>
      </c>
      <c r="AZ419">
        <f t="shared" si="231"/>
        <v>528.73950234005645</v>
      </c>
      <c r="BB419">
        <f t="shared" si="221"/>
        <v>2.3142855198326515</v>
      </c>
    </row>
    <row r="420" spans="4:54" x14ac:dyDescent="0.55000000000000004">
      <c r="D420">
        <f t="shared" si="220"/>
        <v>6150</v>
      </c>
      <c r="E420">
        <f t="shared" si="216"/>
        <v>102.5</v>
      </c>
      <c r="F420">
        <v>112000</v>
      </c>
      <c r="H420">
        <f t="shared" si="233"/>
        <v>28000</v>
      </c>
      <c r="J420">
        <f t="shared" si="234"/>
        <v>2314.0495867768595</v>
      </c>
      <c r="K420">
        <f t="shared" si="235"/>
        <v>526.4252168202238</v>
      </c>
      <c r="L420">
        <f>VLOOKUP(V420, Sheet2!E$6:F$261,2,TRUE)</f>
        <v>523.44000000000005</v>
      </c>
      <c r="M420">
        <f>VLOOKUP(L420,Sheet3!A$52:B$77,2,TRUE)</f>
        <v>0.89285714285714279</v>
      </c>
      <c r="N420">
        <f t="shared" si="236"/>
        <v>12.025216820223818</v>
      </c>
      <c r="O420">
        <f t="shared" si="237"/>
        <v>11.625216820223841</v>
      </c>
      <c r="P420">
        <v>0</v>
      </c>
      <c r="Q420">
        <f t="shared" si="214"/>
        <v>3.5</v>
      </c>
      <c r="R420">
        <f t="shared" si="238"/>
        <v>95780.419366969814</v>
      </c>
      <c r="S420">
        <f t="shared" si="217"/>
        <v>3.5</v>
      </c>
      <c r="T420">
        <f t="shared" si="239"/>
        <v>17341.220071716962</v>
      </c>
      <c r="V420">
        <f t="shared" si="240"/>
        <v>113121.63943868678</v>
      </c>
      <c r="W420">
        <f t="shared" si="241"/>
        <v>-1121.639438686776</v>
      </c>
      <c r="X420">
        <f t="shared" si="242"/>
        <v>-23.174368567908594</v>
      </c>
      <c r="Y420">
        <f>VLOOKUP(K420,Sheet2!$A$6:$B$262,2,TRUE)</f>
        <v>423.42666666666668</v>
      </c>
      <c r="Z420">
        <f t="shared" si="243"/>
        <v>-5.473053634137811E-2</v>
      </c>
      <c r="AA420">
        <f t="shared" si="244"/>
        <v>526.37048628388243</v>
      </c>
      <c r="AD420">
        <f t="shared" si="222"/>
        <v>528.73950234005645</v>
      </c>
      <c r="AE420">
        <f>VLOOKUP(AU419,Sheet2!$E$6:$F$261,2,TRUE)</f>
        <v>523.44000000000005</v>
      </c>
      <c r="AF420">
        <f>VLOOKUP(AE420,Sheet3!K$52:L$77,2,TRUE)</f>
        <v>0.92</v>
      </c>
      <c r="AG420">
        <f t="shared" si="223"/>
        <v>12.33950234005647</v>
      </c>
      <c r="AH420">
        <f t="shared" si="224"/>
        <v>0</v>
      </c>
      <c r="AI420">
        <f t="shared" si="232"/>
        <v>0</v>
      </c>
      <c r="AJ420">
        <f t="shared" si="215"/>
        <v>3.5</v>
      </c>
      <c r="AK420">
        <f t="shared" si="218"/>
        <v>102586.37357666488</v>
      </c>
      <c r="AM420">
        <f t="shared" si="225"/>
        <v>7.2395023400564469</v>
      </c>
      <c r="AN420">
        <f t="shared" si="226"/>
        <v>1</v>
      </c>
      <c r="AP420">
        <f t="shared" si="219"/>
        <v>3.5</v>
      </c>
      <c r="AQ420">
        <f>VLOOKUP(AE420,Sheet3!$K$52:$L$77,2,TRUE)</f>
        <v>0.92</v>
      </c>
      <c r="AR420">
        <f t="shared" si="213"/>
        <v>10537.272775595558</v>
      </c>
      <c r="AU420">
        <f t="shared" si="227"/>
        <v>113123.64635226043</v>
      </c>
      <c r="AV420">
        <f t="shared" si="228"/>
        <v>-1123.6463522604317</v>
      </c>
      <c r="AW420">
        <f t="shared" si="229"/>
        <v>-23.215833724389086</v>
      </c>
      <c r="AX420">
        <f>VLOOKUP(AD420,Sheet2!$A$6:$B$262,2,TRUE)</f>
        <v>438.91333333333336</v>
      </c>
      <c r="AY420">
        <f t="shared" si="230"/>
        <v>-5.2893890345221725E-2</v>
      </c>
      <c r="AZ420">
        <f t="shared" si="231"/>
        <v>528.68660844971123</v>
      </c>
      <c r="BB420">
        <f t="shared" si="221"/>
        <v>2.3161221658288014</v>
      </c>
    </row>
    <row r="421" spans="4:54" x14ac:dyDescent="0.55000000000000004">
      <c r="D421">
        <f t="shared" si="220"/>
        <v>6165</v>
      </c>
      <c r="E421">
        <f t="shared" si="216"/>
        <v>102.75</v>
      </c>
      <c r="F421">
        <v>112000</v>
      </c>
      <c r="H421">
        <f t="shared" si="233"/>
        <v>28000</v>
      </c>
      <c r="J421">
        <f t="shared" si="234"/>
        <v>2314.0495867768595</v>
      </c>
      <c r="K421">
        <f t="shared" si="235"/>
        <v>526.37048628388243</v>
      </c>
      <c r="L421">
        <f>VLOOKUP(V421, Sheet2!E$6:F$261,2,TRUE)</f>
        <v>523.28</v>
      </c>
      <c r="M421">
        <f>VLOOKUP(L421,Sheet3!A$52:B$77,2,TRUE)</f>
        <v>0.89285714285714279</v>
      </c>
      <c r="N421">
        <f t="shared" si="236"/>
        <v>11.970486283882451</v>
      </c>
      <c r="O421">
        <f t="shared" si="237"/>
        <v>11.570486283882474</v>
      </c>
      <c r="P421">
        <v>0</v>
      </c>
      <c r="Q421">
        <f t="shared" si="214"/>
        <v>3.5</v>
      </c>
      <c r="R421">
        <f t="shared" si="238"/>
        <v>95127.273817567475</v>
      </c>
      <c r="S421">
        <f t="shared" si="217"/>
        <v>3.5</v>
      </c>
      <c r="T421">
        <f t="shared" si="239"/>
        <v>17218.902826188827</v>
      </c>
      <c r="V421">
        <f t="shared" si="240"/>
        <v>112346.17664375631</v>
      </c>
      <c r="W421">
        <f t="shared" si="241"/>
        <v>-346.17664375630557</v>
      </c>
      <c r="X421">
        <f t="shared" si="242"/>
        <v>-7.1524099949649909</v>
      </c>
      <c r="Y421">
        <f>VLOOKUP(K421,Sheet2!$A$6:$B$262,2,TRUE)</f>
        <v>422.75333333333333</v>
      </c>
      <c r="Z421">
        <f t="shared" si="243"/>
        <v>-1.691863654526278E-2</v>
      </c>
      <c r="AA421">
        <f t="shared" si="244"/>
        <v>526.35356764733717</v>
      </c>
      <c r="AD421">
        <f t="shared" si="222"/>
        <v>528.68660844971123</v>
      </c>
      <c r="AE421">
        <f>VLOOKUP(AU420,Sheet2!$E$6:$F$261,2,TRUE)</f>
        <v>523.44000000000005</v>
      </c>
      <c r="AF421">
        <f>VLOOKUP(AE421,Sheet3!K$52:L$77,2,TRUE)</f>
        <v>0.92</v>
      </c>
      <c r="AG421">
        <f t="shared" si="223"/>
        <v>12.286608449711252</v>
      </c>
      <c r="AH421">
        <f t="shared" si="224"/>
        <v>0</v>
      </c>
      <c r="AI421">
        <f t="shared" si="232"/>
        <v>0</v>
      </c>
      <c r="AJ421">
        <f t="shared" si="215"/>
        <v>3.5</v>
      </c>
      <c r="AK421">
        <f t="shared" si="218"/>
        <v>101927.46856085303</v>
      </c>
      <c r="AM421">
        <f t="shared" si="225"/>
        <v>7.1866084497112297</v>
      </c>
      <c r="AN421">
        <f t="shared" si="226"/>
        <v>1</v>
      </c>
      <c r="AP421">
        <f t="shared" si="219"/>
        <v>3.5</v>
      </c>
      <c r="AQ421">
        <f>VLOOKUP(AE421,Sheet3!$K$52:$L$77,2,TRUE)</f>
        <v>0.92</v>
      </c>
      <c r="AR421">
        <f t="shared" si="213"/>
        <v>10422.00144309204</v>
      </c>
      <c r="AU421">
        <f t="shared" si="227"/>
        <v>112349.47000394507</v>
      </c>
      <c r="AV421">
        <f t="shared" si="228"/>
        <v>-349.47000394506904</v>
      </c>
      <c r="AW421">
        <f t="shared" si="229"/>
        <v>-7.2204546269642362</v>
      </c>
      <c r="AX421">
        <f>VLOOKUP(AD421,Sheet2!$A$6:$B$262,2,TRUE)</f>
        <v>438.24</v>
      </c>
      <c r="AY421">
        <f t="shared" si="230"/>
        <v>-1.6476028265252456E-2</v>
      </c>
      <c r="AZ421">
        <f t="shared" si="231"/>
        <v>528.67013242144594</v>
      </c>
      <c r="BB421">
        <f t="shared" si="221"/>
        <v>2.3165647741087696</v>
      </c>
    </row>
    <row r="422" spans="4:54" x14ac:dyDescent="0.55000000000000004">
      <c r="D422">
        <f t="shared" si="220"/>
        <v>6180</v>
      </c>
      <c r="E422">
        <f t="shared" si="216"/>
        <v>103</v>
      </c>
      <c r="F422">
        <v>112000</v>
      </c>
      <c r="H422">
        <f t="shared" si="233"/>
        <v>28000</v>
      </c>
      <c r="J422">
        <f t="shared" si="234"/>
        <v>2314.0495867768595</v>
      </c>
      <c r="K422">
        <f t="shared" si="235"/>
        <v>526.35356764733717</v>
      </c>
      <c r="L422">
        <f>VLOOKUP(V422, Sheet2!E$6:F$261,2,TRUE)</f>
        <v>523.28</v>
      </c>
      <c r="M422">
        <f>VLOOKUP(L422,Sheet3!A$52:B$77,2,TRUE)</f>
        <v>0.89285714285714279</v>
      </c>
      <c r="N422">
        <f t="shared" si="236"/>
        <v>11.953567647337195</v>
      </c>
      <c r="O422">
        <f t="shared" si="237"/>
        <v>11.553567647337218</v>
      </c>
      <c r="P422">
        <v>0</v>
      </c>
      <c r="Q422">
        <f t="shared" si="214"/>
        <v>3.5</v>
      </c>
      <c r="R422">
        <f t="shared" si="238"/>
        <v>94925.671110174604</v>
      </c>
      <c r="S422">
        <f t="shared" si="217"/>
        <v>3.5</v>
      </c>
      <c r="T422">
        <f t="shared" si="239"/>
        <v>17181.149809809987</v>
      </c>
      <c r="V422">
        <f t="shared" si="240"/>
        <v>112106.82091998459</v>
      </c>
      <c r="W422">
        <f t="shared" si="241"/>
        <v>-106.82091998458782</v>
      </c>
      <c r="X422">
        <f t="shared" si="242"/>
        <v>-2.2070438013344589</v>
      </c>
      <c r="Y422">
        <f>VLOOKUP(K422,Sheet2!$A$6:$B$262,2,TRUE)</f>
        <v>422.75333333333333</v>
      </c>
      <c r="Z422">
        <f t="shared" si="243"/>
        <v>-5.2206419850845858E-3</v>
      </c>
      <c r="AA422">
        <f t="shared" si="244"/>
        <v>526.34834700535214</v>
      </c>
      <c r="AD422">
        <f t="shared" si="222"/>
        <v>528.67013242144594</v>
      </c>
      <c r="AE422">
        <f>VLOOKUP(AU421,Sheet2!$E$6:$F$261,2,TRUE)</f>
        <v>523.28</v>
      </c>
      <c r="AF422">
        <f>VLOOKUP(AE422,Sheet3!K$52:L$77,2,TRUE)</f>
        <v>0.92</v>
      </c>
      <c r="AG422">
        <f t="shared" si="223"/>
        <v>12.270132421445965</v>
      </c>
      <c r="AH422">
        <f t="shared" si="224"/>
        <v>0</v>
      </c>
      <c r="AI422">
        <f t="shared" si="232"/>
        <v>0</v>
      </c>
      <c r="AJ422">
        <f t="shared" si="215"/>
        <v>3.5</v>
      </c>
      <c r="AK422">
        <f t="shared" si="218"/>
        <v>101722.51410910262</v>
      </c>
      <c r="AM422">
        <f t="shared" si="225"/>
        <v>7.1701324214459419</v>
      </c>
      <c r="AN422">
        <f t="shared" si="226"/>
        <v>1</v>
      </c>
      <c r="AP422">
        <f t="shared" si="219"/>
        <v>3.5</v>
      </c>
      <c r="AQ422">
        <f>VLOOKUP(AE422,Sheet3!$K$52:$L$77,2,TRUE)</f>
        <v>0.92</v>
      </c>
      <c r="AR422">
        <f t="shared" si="213"/>
        <v>10386.181750858794</v>
      </c>
      <c r="AU422">
        <f t="shared" si="227"/>
        <v>112108.69585996142</v>
      </c>
      <c r="AV422">
        <f t="shared" si="228"/>
        <v>-108.69585996141541</v>
      </c>
      <c r="AW422">
        <f t="shared" si="229"/>
        <v>-2.2457822306077562</v>
      </c>
      <c r="AX422">
        <f>VLOOKUP(AD422,Sheet2!$A$6:$B$262,2,TRUE)</f>
        <v>438.24</v>
      </c>
      <c r="AY422">
        <f t="shared" si="230"/>
        <v>-5.1245487189844749E-3</v>
      </c>
      <c r="AZ422">
        <f t="shared" si="231"/>
        <v>528.66500787272696</v>
      </c>
      <c r="BB422">
        <f t="shared" si="221"/>
        <v>2.3166608673748215</v>
      </c>
    </row>
    <row r="423" spans="4:54" x14ac:dyDescent="0.55000000000000004">
      <c r="D423">
        <f t="shared" si="220"/>
        <v>6195</v>
      </c>
      <c r="E423">
        <f t="shared" si="216"/>
        <v>103.25</v>
      </c>
      <c r="F423">
        <v>111000</v>
      </c>
      <c r="H423">
        <f t="shared" si="233"/>
        <v>27750</v>
      </c>
      <c r="J423">
        <f t="shared" si="234"/>
        <v>2293.3884297520663</v>
      </c>
      <c r="K423">
        <f t="shared" si="235"/>
        <v>526.34834700535214</v>
      </c>
      <c r="L423">
        <f>VLOOKUP(V423, Sheet2!E$6:F$261,2,TRUE)</f>
        <v>523.28</v>
      </c>
      <c r="M423">
        <f>VLOOKUP(L423,Sheet3!A$52:B$77,2,TRUE)</f>
        <v>0.89285714285714279</v>
      </c>
      <c r="N423">
        <f t="shared" si="236"/>
        <v>11.948347005352161</v>
      </c>
      <c r="O423">
        <f t="shared" si="237"/>
        <v>11.548347005352184</v>
      </c>
      <c r="P423">
        <v>0</v>
      </c>
      <c r="Q423">
        <f t="shared" si="214"/>
        <v>3.5</v>
      </c>
      <c r="R423">
        <f t="shared" si="238"/>
        <v>94863.490657629387</v>
      </c>
      <c r="S423">
        <f t="shared" si="217"/>
        <v>3.5</v>
      </c>
      <c r="T423">
        <f t="shared" si="239"/>
        <v>17169.505809270297</v>
      </c>
      <c r="V423">
        <f t="shared" si="240"/>
        <v>112032.99646689968</v>
      </c>
      <c r="W423">
        <f t="shared" si="241"/>
        <v>-1032.9964668996836</v>
      </c>
      <c r="X423">
        <f t="shared" si="242"/>
        <v>-21.342902208671148</v>
      </c>
      <c r="Y423">
        <f>VLOOKUP(K423,Sheet2!$A$6:$B$262,2,TRUE)</f>
        <v>422.75333333333333</v>
      </c>
      <c r="Z423">
        <f t="shared" si="243"/>
        <v>-5.0485473503866278E-2</v>
      </c>
      <c r="AA423">
        <f t="shared" si="244"/>
        <v>526.2978615318483</v>
      </c>
      <c r="AD423">
        <f t="shared" si="222"/>
        <v>528.66500787272696</v>
      </c>
      <c r="AE423">
        <f>VLOOKUP(AU422,Sheet2!$E$6:$F$261,2,TRUE)</f>
        <v>523.28</v>
      </c>
      <c r="AF423">
        <f>VLOOKUP(AE423,Sheet3!K$52:L$77,2,TRUE)</f>
        <v>0.92</v>
      </c>
      <c r="AG423">
        <f t="shared" si="223"/>
        <v>12.265007872726983</v>
      </c>
      <c r="AH423">
        <f t="shared" si="224"/>
        <v>0</v>
      </c>
      <c r="AI423">
        <f t="shared" si="232"/>
        <v>0</v>
      </c>
      <c r="AJ423">
        <f t="shared" si="215"/>
        <v>3.5</v>
      </c>
      <c r="AK423">
        <f t="shared" si="218"/>
        <v>101658.79504763425</v>
      </c>
      <c r="AM423">
        <f t="shared" si="225"/>
        <v>7.1650078727269602</v>
      </c>
      <c r="AN423">
        <f t="shared" si="226"/>
        <v>1</v>
      </c>
      <c r="AP423">
        <f t="shared" si="219"/>
        <v>3.5</v>
      </c>
      <c r="AQ423">
        <f>VLOOKUP(AE423,Sheet3!$K$52:$L$77,2,TRUE)</f>
        <v>0.92</v>
      </c>
      <c r="AR423">
        <f t="shared" si="213"/>
        <v>10375.049114778292</v>
      </c>
      <c r="AU423">
        <f t="shared" si="227"/>
        <v>112033.84416241254</v>
      </c>
      <c r="AV423">
        <f t="shared" si="228"/>
        <v>-1033.8441624125408</v>
      </c>
      <c r="AW423">
        <f t="shared" si="229"/>
        <v>-21.360416578771503</v>
      </c>
      <c r="AX423">
        <f>VLOOKUP(AD423,Sheet2!$A$6:$B$262,2,TRUE)</f>
        <v>438.24</v>
      </c>
      <c r="AY423">
        <f t="shared" si="230"/>
        <v>-4.8741366782519856E-2</v>
      </c>
      <c r="AZ423">
        <f t="shared" si="231"/>
        <v>528.6162665059444</v>
      </c>
      <c r="BB423">
        <f t="shared" si="221"/>
        <v>2.3184049740960972</v>
      </c>
    </row>
    <row r="424" spans="4:54" x14ac:dyDescent="0.55000000000000004">
      <c r="D424">
        <f t="shared" si="220"/>
        <v>6210</v>
      </c>
      <c r="E424">
        <f t="shared" si="216"/>
        <v>103.5</v>
      </c>
      <c r="F424">
        <v>111000</v>
      </c>
      <c r="H424">
        <f t="shared" si="233"/>
        <v>27750</v>
      </c>
      <c r="J424">
        <f t="shared" si="234"/>
        <v>2293.3884297520663</v>
      </c>
      <c r="K424">
        <f t="shared" si="235"/>
        <v>526.2978615318483</v>
      </c>
      <c r="L424">
        <f>VLOOKUP(V424, Sheet2!E$6:F$261,2,TRUE)</f>
        <v>523.12</v>
      </c>
      <c r="M424">
        <f>VLOOKUP(L424,Sheet3!A$52:B$77,2,TRUE)</f>
        <v>0.89285714285714279</v>
      </c>
      <c r="N424">
        <f t="shared" si="236"/>
        <v>11.897861531848321</v>
      </c>
      <c r="O424">
        <f t="shared" si="237"/>
        <v>11.497861531848343</v>
      </c>
      <c r="P424">
        <v>0</v>
      </c>
      <c r="Q424">
        <f t="shared" si="214"/>
        <v>3.5</v>
      </c>
      <c r="R424">
        <f t="shared" si="238"/>
        <v>94262.884689314174</v>
      </c>
      <c r="S424">
        <f t="shared" si="217"/>
        <v>3.5</v>
      </c>
      <c r="T424">
        <f t="shared" si="239"/>
        <v>17057.040026767514</v>
      </c>
      <c r="V424">
        <f t="shared" si="240"/>
        <v>111319.92471608169</v>
      </c>
      <c r="W424">
        <f t="shared" si="241"/>
        <v>-319.92471608168853</v>
      </c>
      <c r="X424">
        <f t="shared" si="242"/>
        <v>-6.6100147950762089</v>
      </c>
      <c r="Y424">
        <f>VLOOKUP(K424,Sheet2!$A$6:$B$262,2,TRUE)</f>
        <v>422.08</v>
      </c>
      <c r="Z424">
        <f t="shared" si="243"/>
        <v>-1.5660573339357962E-2</v>
      </c>
      <c r="AA424">
        <f t="shared" si="244"/>
        <v>526.28220095850895</v>
      </c>
      <c r="AD424">
        <f t="shared" si="222"/>
        <v>528.6162665059444</v>
      </c>
      <c r="AE424">
        <f>VLOOKUP(AU423,Sheet2!$E$6:$F$261,2,TRUE)</f>
        <v>523.28</v>
      </c>
      <c r="AF424">
        <f>VLOOKUP(AE424,Sheet3!K$52:L$77,2,TRUE)</f>
        <v>0.92</v>
      </c>
      <c r="AG424">
        <f t="shared" si="223"/>
        <v>12.216266505944418</v>
      </c>
      <c r="AH424">
        <f t="shared" si="224"/>
        <v>0</v>
      </c>
      <c r="AI424">
        <f t="shared" si="232"/>
        <v>0</v>
      </c>
      <c r="AJ424">
        <f t="shared" si="215"/>
        <v>3.5</v>
      </c>
      <c r="AK424">
        <f t="shared" si="218"/>
        <v>101053.40662089159</v>
      </c>
      <c r="AM424">
        <f t="shared" si="225"/>
        <v>7.1162665059443952</v>
      </c>
      <c r="AN424">
        <f t="shared" si="226"/>
        <v>1</v>
      </c>
      <c r="AP424">
        <f t="shared" si="219"/>
        <v>3.5</v>
      </c>
      <c r="AQ424">
        <f>VLOOKUP(AE424,Sheet3!$K$52:$L$77,2,TRUE)</f>
        <v>0.92</v>
      </c>
      <c r="AR424">
        <f t="shared" si="213"/>
        <v>10269.361915618465</v>
      </c>
      <c r="AU424">
        <f t="shared" si="227"/>
        <v>111322.76853651006</v>
      </c>
      <c r="AV424">
        <f t="shared" si="228"/>
        <v>-322.7685365100624</v>
      </c>
      <c r="AW424">
        <f t="shared" si="229"/>
        <v>-6.6687714154971571</v>
      </c>
      <c r="AX424">
        <f>VLOOKUP(AD424,Sheet2!$A$6:$B$262,2,TRUE)</f>
        <v>438.24</v>
      </c>
      <c r="AY424">
        <f t="shared" si="230"/>
        <v>-1.521716734094824E-2</v>
      </c>
      <c r="AZ424">
        <f t="shared" si="231"/>
        <v>528.6010493386035</v>
      </c>
      <c r="BB424">
        <f t="shared" si="221"/>
        <v>2.3188483800945505</v>
      </c>
    </row>
    <row r="425" spans="4:54" x14ac:dyDescent="0.55000000000000004">
      <c r="D425">
        <f t="shared" si="220"/>
        <v>6225</v>
      </c>
      <c r="E425">
        <f t="shared" si="216"/>
        <v>103.75</v>
      </c>
      <c r="F425">
        <v>110000</v>
      </c>
      <c r="H425">
        <f t="shared" si="233"/>
        <v>27500</v>
      </c>
      <c r="J425">
        <f t="shared" si="234"/>
        <v>2272.7272727272725</v>
      </c>
      <c r="K425">
        <f t="shared" si="235"/>
        <v>526.28220095850895</v>
      </c>
      <c r="L425">
        <f>VLOOKUP(V425, Sheet2!E$6:F$261,2,TRUE)</f>
        <v>523.12</v>
      </c>
      <c r="M425">
        <f>VLOOKUP(L425,Sheet3!A$52:B$77,2,TRUE)</f>
        <v>0.89285714285714279</v>
      </c>
      <c r="N425">
        <f t="shared" si="236"/>
        <v>11.882200958508975</v>
      </c>
      <c r="O425">
        <f t="shared" si="237"/>
        <v>11.482200958508997</v>
      </c>
      <c r="P425">
        <v>0</v>
      </c>
      <c r="Q425">
        <f t="shared" si="214"/>
        <v>3.5</v>
      </c>
      <c r="R425">
        <f t="shared" si="238"/>
        <v>94076.835506157367</v>
      </c>
      <c r="S425">
        <f t="shared" si="217"/>
        <v>3.5</v>
      </c>
      <c r="T425">
        <f t="shared" si="239"/>
        <v>17022.203281689297</v>
      </c>
      <c r="V425">
        <f t="shared" si="240"/>
        <v>111099.03878784666</v>
      </c>
      <c r="W425">
        <f t="shared" si="241"/>
        <v>-1099.0387878466572</v>
      </c>
      <c r="X425">
        <f t="shared" si="242"/>
        <v>-22.707412972038373</v>
      </c>
      <c r="Y425">
        <f>VLOOKUP(K425,Sheet2!$A$6:$B$262,2,TRUE)</f>
        <v>422.08</v>
      </c>
      <c r="Z425">
        <f t="shared" si="243"/>
        <v>-5.3798836647172041E-2</v>
      </c>
      <c r="AA425">
        <f t="shared" si="244"/>
        <v>526.22840212186179</v>
      </c>
      <c r="AD425">
        <f t="shared" si="222"/>
        <v>528.6010493386035</v>
      </c>
      <c r="AE425">
        <f>VLOOKUP(AU424,Sheet2!$E$6:$F$261,2,TRUE)</f>
        <v>523.12</v>
      </c>
      <c r="AF425">
        <f>VLOOKUP(AE425,Sheet3!K$52:L$77,2,TRUE)</f>
        <v>0.92</v>
      </c>
      <c r="AG425">
        <f t="shared" si="223"/>
        <v>12.201049338603525</v>
      </c>
      <c r="AH425">
        <f t="shared" si="224"/>
        <v>0</v>
      </c>
      <c r="AI425">
        <f t="shared" si="232"/>
        <v>0</v>
      </c>
      <c r="AJ425">
        <f t="shared" si="215"/>
        <v>3.5</v>
      </c>
      <c r="AK425">
        <f t="shared" si="218"/>
        <v>100864.6499791656</v>
      </c>
      <c r="AM425">
        <f t="shared" si="225"/>
        <v>7.1010493386035023</v>
      </c>
      <c r="AN425">
        <f t="shared" si="226"/>
        <v>1</v>
      </c>
      <c r="AP425">
        <f t="shared" si="219"/>
        <v>3.5</v>
      </c>
      <c r="AQ425">
        <f>VLOOKUP(AE425,Sheet3!$K$52:$L$77,2,TRUE)</f>
        <v>0.92</v>
      </c>
      <c r="AR425">
        <f t="shared" si="213"/>
        <v>10236.440081962804</v>
      </c>
      <c r="AU425">
        <f t="shared" si="227"/>
        <v>111101.0900611284</v>
      </c>
      <c r="AV425">
        <f t="shared" si="228"/>
        <v>-1101.0900611284014</v>
      </c>
      <c r="AW425">
        <f t="shared" si="229"/>
        <v>-22.749794651413254</v>
      </c>
      <c r="AX425">
        <f>VLOOKUP(AD425,Sheet2!$A$6:$B$262,2,TRUE)</f>
        <v>438.24</v>
      </c>
      <c r="AY425">
        <f t="shared" si="230"/>
        <v>-5.1911725655835281E-2</v>
      </c>
      <c r="AZ425">
        <f t="shared" si="231"/>
        <v>528.54913761294767</v>
      </c>
      <c r="BB425">
        <f t="shared" si="221"/>
        <v>2.320735491085884</v>
      </c>
    </row>
    <row r="426" spans="4:54" x14ac:dyDescent="0.55000000000000004">
      <c r="D426">
        <f t="shared" si="220"/>
        <v>6240</v>
      </c>
      <c r="E426">
        <f t="shared" si="216"/>
        <v>104</v>
      </c>
      <c r="F426">
        <v>109000</v>
      </c>
      <c r="H426">
        <f t="shared" si="233"/>
        <v>27250</v>
      </c>
      <c r="J426">
        <f t="shared" si="234"/>
        <v>2252.0661157024792</v>
      </c>
      <c r="K426">
        <f t="shared" si="235"/>
        <v>526.22840212186179</v>
      </c>
      <c r="L426">
        <f>VLOOKUP(V426, Sheet2!E$6:F$261,2,TRUE)</f>
        <v>522.96</v>
      </c>
      <c r="M426">
        <f>VLOOKUP(L426,Sheet3!A$52:B$77,2,TRUE)</f>
        <v>0.90714285714285714</v>
      </c>
      <c r="N426">
        <f t="shared" si="236"/>
        <v>11.828402121861814</v>
      </c>
      <c r="O426">
        <f t="shared" si="237"/>
        <v>11.428402121861836</v>
      </c>
      <c r="P426">
        <v>0</v>
      </c>
      <c r="Q426">
        <f t="shared" si="214"/>
        <v>3.5</v>
      </c>
      <c r="R426">
        <f t="shared" si="238"/>
        <v>93438.634163451759</v>
      </c>
      <c r="S426">
        <f t="shared" si="217"/>
        <v>3.5</v>
      </c>
      <c r="T426">
        <f t="shared" si="239"/>
        <v>16902.709483960782</v>
      </c>
      <c r="V426">
        <f t="shared" si="240"/>
        <v>110341.34364741255</v>
      </c>
      <c r="W426">
        <f t="shared" si="241"/>
        <v>-1341.3436474125483</v>
      </c>
      <c r="X426">
        <f t="shared" si="242"/>
        <v>-27.713711723399758</v>
      </c>
      <c r="Y426">
        <f>VLOOKUP(K426,Sheet2!$A$6:$B$262,2,TRUE)</f>
        <v>422.08</v>
      </c>
      <c r="Z426">
        <f t="shared" si="243"/>
        <v>-6.5659855296151814E-2</v>
      </c>
      <c r="AA426">
        <f t="shared" si="244"/>
        <v>526.1627422665656</v>
      </c>
      <c r="AD426">
        <f t="shared" si="222"/>
        <v>528.54913761294767</v>
      </c>
      <c r="AE426">
        <f>VLOOKUP(AU425,Sheet2!$E$6:$F$261,2,TRUE)</f>
        <v>523.12</v>
      </c>
      <c r="AF426">
        <f>VLOOKUP(AE426,Sheet3!K$52:L$77,2,TRUE)</f>
        <v>0.92</v>
      </c>
      <c r="AG426">
        <f t="shared" si="223"/>
        <v>12.149137612947698</v>
      </c>
      <c r="AH426">
        <f t="shared" si="224"/>
        <v>0</v>
      </c>
      <c r="AI426">
        <f t="shared" si="232"/>
        <v>0</v>
      </c>
      <c r="AJ426">
        <f t="shared" si="215"/>
        <v>3.5</v>
      </c>
      <c r="AK426">
        <f t="shared" si="218"/>
        <v>100221.61291550787</v>
      </c>
      <c r="AM426">
        <f t="shared" si="225"/>
        <v>7.0491376129476748</v>
      </c>
      <c r="AN426">
        <f t="shared" si="226"/>
        <v>1</v>
      </c>
      <c r="AP426">
        <f t="shared" si="219"/>
        <v>3.5</v>
      </c>
      <c r="AQ426">
        <f>VLOOKUP(AE426,Sheet3!$K$52:$L$77,2,TRUE)</f>
        <v>0.92</v>
      </c>
      <c r="AR426">
        <f t="shared" si="213"/>
        <v>10124.396308705405</v>
      </c>
      <c r="AU426">
        <f t="shared" si="227"/>
        <v>110346.00922421327</v>
      </c>
      <c r="AV426">
        <f t="shared" si="228"/>
        <v>-1346.0092242132669</v>
      </c>
      <c r="AW426">
        <f t="shared" si="229"/>
        <v>-27.810107938290635</v>
      </c>
      <c r="AX426">
        <f>VLOOKUP(AD426,Sheet2!$A$6:$B$262,2,TRUE)</f>
        <v>437.56666666666666</v>
      </c>
      <c r="AY426">
        <f t="shared" si="230"/>
        <v>-6.3556276235904555E-2</v>
      </c>
      <c r="AZ426">
        <f t="shared" si="231"/>
        <v>528.48558133671179</v>
      </c>
      <c r="BB426">
        <f t="shared" si="221"/>
        <v>2.3228390701461876</v>
      </c>
    </row>
    <row r="427" spans="4:54" x14ac:dyDescent="0.55000000000000004">
      <c r="D427">
        <f t="shared" si="220"/>
        <v>6255</v>
      </c>
      <c r="E427">
        <f t="shared" si="216"/>
        <v>104.25</v>
      </c>
      <c r="F427">
        <v>108000</v>
      </c>
      <c r="H427">
        <f t="shared" si="233"/>
        <v>27000</v>
      </c>
      <c r="J427">
        <f t="shared" si="234"/>
        <v>2231.404958677686</v>
      </c>
      <c r="K427">
        <f t="shared" si="235"/>
        <v>526.1627422665656</v>
      </c>
      <c r="L427">
        <f>VLOOKUP(V427, Sheet2!E$6:F$261,2,TRUE)</f>
        <v>523.12</v>
      </c>
      <c r="M427">
        <f>VLOOKUP(L427,Sheet3!A$52:B$77,2,TRUE)</f>
        <v>0.89285714285714279</v>
      </c>
      <c r="N427">
        <f t="shared" si="236"/>
        <v>11.762742266565624</v>
      </c>
      <c r="O427">
        <f t="shared" si="237"/>
        <v>11.362742266565647</v>
      </c>
      <c r="P427">
        <v>0</v>
      </c>
      <c r="Q427">
        <f t="shared" si="214"/>
        <v>3.5</v>
      </c>
      <c r="R427">
        <f t="shared" si="238"/>
        <v>94144.280495438899</v>
      </c>
      <c r="S427">
        <f t="shared" si="217"/>
        <v>3.5</v>
      </c>
      <c r="T427">
        <f t="shared" si="239"/>
        <v>17025.367662855842</v>
      </c>
      <c r="V427">
        <f t="shared" si="240"/>
        <v>111169.64815829475</v>
      </c>
      <c r="W427">
        <f t="shared" si="241"/>
        <v>-3169.6481582947454</v>
      </c>
      <c r="X427">
        <f t="shared" si="242"/>
        <v>-65.48859831187491</v>
      </c>
      <c r="Y427">
        <f>VLOOKUP(K427,Sheet2!$A$6:$B$262,2,TRUE)</f>
        <v>421.40666666666664</v>
      </c>
      <c r="Z427">
        <f t="shared" si="243"/>
        <v>-0.15540475149548713</v>
      </c>
      <c r="AA427">
        <f t="shared" si="244"/>
        <v>526.00733751507016</v>
      </c>
      <c r="AD427">
        <f t="shared" si="222"/>
        <v>528.48558133671179</v>
      </c>
      <c r="AE427">
        <f>VLOOKUP(AU426,Sheet2!$E$6:$F$261,2,TRUE)</f>
        <v>522.96</v>
      </c>
      <c r="AF427">
        <f>VLOOKUP(AE427,Sheet3!K$52:L$77,2,TRUE)</f>
        <v>0.95</v>
      </c>
      <c r="AG427">
        <f t="shared" si="223"/>
        <v>12.085581336711812</v>
      </c>
      <c r="AH427">
        <f t="shared" si="224"/>
        <v>0</v>
      </c>
      <c r="AI427">
        <f t="shared" si="232"/>
        <v>0</v>
      </c>
      <c r="AJ427">
        <f t="shared" si="215"/>
        <v>3.5</v>
      </c>
      <c r="AK427">
        <f t="shared" si="218"/>
        <v>102678.68712316366</v>
      </c>
      <c r="AM427">
        <f t="shared" si="225"/>
        <v>6.9855813367117889</v>
      </c>
      <c r="AN427">
        <f t="shared" si="226"/>
        <v>1</v>
      </c>
      <c r="AP427">
        <f t="shared" si="219"/>
        <v>3.5</v>
      </c>
      <c r="AQ427">
        <f>VLOOKUP(AE427,Sheet3!$K$52:$L$77,2,TRUE)</f>
        <v>0.95</v>
      </c>
      <c r="AR427">
        <f t="shared" si="213"/>
        <v>10313.46886779034</v>
      </c>
      <c r="AU427">
        <f t="shared" si="227"/>
        <v>112992.15599095399</v>
      </c>
      <c r="AV427">
        <f t="shared" si="228"/>
        <v>-4992.1559909539938</v>
      </c>
      <c r="AW427">
        <f t="shared" si="229"/>
        <v>-103.14371882136351</v>
      </c>
      <c r="AX427">
        <f>VLOOKUP(AD427,Sheet2!$A$6:$B$262,2,TRUE)</f>
        <v>436.89333333333332</v>
      </c>
      <c r="AY427">
        <f t="shared" si="230"/>
        <v>-0.23608444201795292</v>
      </c>
      <c r="AZ427">
        <f t="shared" si="231"/>
        <v>528.24949689469383</v>
      </c>
      <c r="BB427">
        <f t="shared" si="221"/>
        <v>2.2421593796236721</v>
      </c>
    </row>
    <row r="428" spans="4:54" x14ac:dyDescent="0.55000000000000004">
      <c r="D428">
        <f t="shared" si="220"/>
        <v>6270</v>
      </c>
      <c r="E428">
        <f t="shared" si="216"/>
        <v>104.5</v>
      </c>
      <c r="F428">
        <v>108000</v>
      </c>
      <c r="H428">
        <f t="shared" si="233"/>
        <v>27000</v>
      </c>
      <c r="J428">
        <f t="shared" si="234"/>
        <v>2231.404958677686</v>
      </c>
      <c r="K428">
        <f t="shared" si="235"/>
        <v>526.00733751507016</v>
      </c>
      <c r="L428">
        <f>VLOOKUP(V428, Sheet2!E$6:F$261,2,TRUE)</f>
        <v>522.48</v>
      </c>
      <c r="M428">
        <f>VLOOKUP(L428,Sheet3!A$52:B$77,2,TRUE)</f>
        <v>0.90714285714285714</v>
      </c>
      <c r="N428">
        <f t="shared" si="236"/>
        <v>11.607337515070185</v>
      </c>
      <c r="O428">
        <f t="shared" si="237"/>
        <v>11.207337515070208</v>
      </c>
      <c r="P428">
        <v>0</v>
      </c>
      <c r="Q428">
        <f t="shared" si="214"/>
        <v>3.5</v>
      </c>
      <c r="R428">
        <f t="shared" si="238"/>
        <v>90831.456899405632</v>
      </c>
      <c r="S428">
        <f t="shared" si="217"/>
        <v>3.5</v>
      </c>
      <c r="T428">
        <f t="shared" si="239"/>
        <v>16414.654048715416</v>
      </c>
      <c r="V428">
        <f t="shared" si="240"/>
        <v>107246.11094812104</v>
      </c>
      <c r="W428">
        <f t="shared" si="241"/>
        <v>753.8890518789558</v>
      </c>
      <c r="X428">
        <f t="shared" si="242"/>
        <v>15.576220080143713</v>
      </c>
      <c r="Y428">
        <f>VLOOKUP(K428,Sheet2!$A$6:$B$262,2,TRUE)</f>
        <v>420.73333333333335</v>
      </c>
      <c r="Z428">
        <f t="shared" si="243"/>
        <v>3.7021597401704277E-2</v>
      </c>
      <c r="AA428">
        <f t="shared" si="244"/>
        <v>526.04435911247185</v>
      </c>
      <c r="AD428">
        <f t="shared" si="222"/>
        <v>528.24949689469383</v>
      </c>
      <c r="AE428">
        <f>VLOOKUP(AU427,Sheet2!$E$6:$F$261,2,TRUE)</f>
        <v>523.28</v>
      </c>
      <c r="AF428">
        <f>VLOOKUP(AE428,Sheet3!K$52:L$77,2,TRUE)</f>
        <v>0.92</v>
      </c>
      <c r="AG428">
        <f t="shared" si="223"/>
        <v>11.849496894693857</v>
      </c>
      <c r="AH428">
        <f t="shared" si="224"/>
        <v>0</v>
      </c>
      <c r="AI428">
        <f t="shared" si="232"/>
        <v>0</v>
      </c>
      <c r="AJ428">
        <f t="shared" si="215"/>
        <v>3.5</v>
      </c>
      <c r="AK428">
        <f t="shared" si="218"/>
        <v>96536.839849431257</v>
      </c>
      <c r="AM428">
        <f t="shared" si="225"/>
        <v>6.7494968946938343</v>
      </c>
      <c r="AN428">
        <f t="shared" si="226"/>
        <v>1</v>
      </c>
      <c r="AP428">
        <f t="shared" si="219"/>
        <v>3.5</v>
      </c>
      <c r="AQ428">
        <f>VLOOKUP(AE428,Sheet3!$K$52:$L$77,2,TRUE)</f>
        <v>0.92</v>
      </c>
      <c r="AR428">
        <f t="shared" si="213"/>
        <v>9485.7627059620681</v>
      </c>
      <c r="AU428">
        <f t="shared" si="227"/>
        <v>106022.60255539333</v>
      </c>
      <c r="AV428">
        <f t="shared" si="228"/>
        <v>1977.3974446066713</v>
      </c>
      <c r="AW428">
        <f t="shared" si="229"/>
        <v>40.85531910344362</v>
      </c>
      <c r="AX428">
        <f>VLOOKUP(AD428,Sheet2!$A$6:$B$262,2,TRUE)</f>
        <v>435.54666666666668</v>
      </c>
      <c r="AY428">
        <f t="shared" si="230"/>
        <v>9.3802391867944382E-2</v>
      </c>
      <c r="AZ428">
        <f t="shared" si="231"/>
        <v>528.34329928656177</v>
      </c>
      <c r="BB428">
        <f t="shared" si="221"/>
        <v>2.2989401740899211</v>
      </c>
    </row>
    <row r="429" spans="4:54" x14ac:dyDescent="0.55000000000000004">
      <c r="D429">
        <f t="shared" si="220"/>
        <v>6285</v>
      </c>
      <c r="E429">
        <f t="shared" si="216"/>
        <v>104.75</v>
      </c>
      <c r="F429">
        <v>107000</v>
      </c>
      <c r="H429">
        <f t="shared" si="233"/>
        <v>26750</v>
      </c>
      <c r="J429">
        <f t="shared" si="234"/>
        <v>2210.7438016528927</v>
      </c>
      <c r="K429">
        <f t="shared" si="235"/>
        <v>526.04435911247185</v>
      </c>
      <c r="L429">
        <f>VLOOKUP(V429, Sheet2!E$6:F$261,2,TRUE)</f>
        <v>522.79999999999995</v>
      </c>
      <c r="M429">
        <f>VLOOKUP(L429,Sheet3!A$52:B$77,2,TRUE)</f>
        <v>0.90714285714285714</v>
      </c>
      <c r="N429">
        <f t="shared" si="236"/>
        <v>11.644359112471875</v>
      </c>
      <c r="O429">
        <f t="shared" si="237"/>
        <v>11.244359112471898</v>
      </c>
      <c r="P429">
        <v>0</v>
      </c>
      <c r="Q429">
        <f t="shared" si="214"/>
        <v>3.5</v>
      </c>
      <c r="R429">
        <f t="shared" si="238"/>
        <v>92726.625371704693</v>
      </c>
      <c r="S429">
        <f t="shared" si="217"/>
        <v>3.5</v>
      </c>
      <c r="T429">
        <f t="shared" si="239"/>
        <v>16759.992741794129</v>
      </c>
      <c r="V429">
        <f t="shared" si="240"/>
        <v>109486.61811349881</v>
      </c>
      <c r="W429">
        <f t="shared" si="241"/>
        <v>-2486.6181134988146</v>
      </c>
      <c r="X429">
        <f t="shared" si="242"/>
        <v>-51.376407303694513</v>
      </c>
      <c r="Y429">
        <f>VLOOKUP(K429,Sheet2!$A$6:$B$262,2,TRUE)</f>
        <v>420.73333333333335</v>
      </c>
      <c r="Z429">
        <f t="shared" si="243"/>
        <v>-0.12211156861914398</v>
      </c>
      <c r="AA429">
        <f t="shared" si="244"/>
        <v>525.92224754385268</v>
      </c>
      <c r="AD429">
        <f t="shared" si="222"/>
        <v>528.34329928656177</v>
      </c>
      <c r="AE429">
        <f>VLOOKUP(AU428,Sheet2!$E$6:$F$261,2,TRUE)</f>
        <v>522.32000000000005</v>
      </c>
      <c r="AF429">
        <f>VLOOKUP(AE429,Sheet3!K$52:L$77,2,TRUE)</f>
        <v>0.95</v>
      </c>
      <c r="AG429">
        <f t="shared" si="223"/>
        <v>11.943299286561796</v>
      </c>
      <c r="AH429">
        <f t="shared" si="224"/>
        <v>0</v>
      </c>
      <c r="AI429">
        <f t="shared" si="232"/>
        <v>0</v>
      </c>
      <c r="AJ429">
        <f t="shared" si="215"/>
        <v>3.5</v>
      </c>
      <c r="AK429">
        <f t="shared" si="218"/>
        <v>100870.79921634609</v>
      </c>
      <c r="AM429">
        <f t="shared" si="225"/>
        <v>6.8432992865617734</v>
      </c>
      <c r="AN429">
        <f t="shared" si="226"/>
        <v>1</v>
      </c>
      <c r="AP429">
        <f t="shared" si="219"/>
        <v>3.5</v>
      </c>
      <c r="AQ429">
        <f>VLOOKUP(AE429,Sheet3!$K$52:$L$77,2,TRUE)</f>
        <v>0.95</v>
      </c>
      <c r="AR429">
        <f t="shared" si="213"/>
        <v>9999.9823230154107</v>
      </c>
      <c r="AU429">
        <f t="shared" si="227"/>
        <v>110870.7815393615</v>
      </c>
      <c r="AV429">
        <f t="shared" si="228"/>
        <v>-3870.7815393615019</v>
      </c>
      <c r="AW429">
        <f t="shared" si="229"/>
        <v>-79.974825193419463</v>
      </c>
      <c r="AX429">
        <f>VLOOKUP(AD429,Sheet2!$A$6:$B$262,2,TRUE)</f>
        <v>436.22</v>
      </c>
      <c r="AY429">
        <f t="shared" si="230"/>
        <v>-0.1833359891646863</v>
      </c>
      <c r="AZ429">
        <f t="shared" si="231"/>
        <v>528.1599632973971</v>
      </c>
      <c r="BB429">
        <f t="shared" si="221"/>
        <v>2.2377157535444212</v>
      </c>
    </row>
    <row r="430" spans="4:54" x14ac:dyDescent="0.55000000000000004">
      <c r="D430">
        <f t="shared" si="220"/>
        <v>6300</v>
      </c>
      <c r="E430">
        <f t="shared" si="216"/>
        <v>105</v>
      </c>
      <c r="F430">
        <v>107000</v>
      </c>
      <c r="H430">
        <f t="shared" si="233"/>
        <v>26750</v>
      </c>
      <c r="J430">
        <f t="shared" si="234"/>
        <v>2210.7438016528927</v>
      </c>
      <c r="K430">
        <f t="shared" si="235"/>
        <v>525.92224754385268</v>
      </c>
      <c r="L430">
        <f>VLOOKUP(V430, Sheet2!E$6:F$261,2,TRUE)</f>
        <v>522.48</v>
      </c>
      <c r="M430">
        <f>VLOOKUP(L430,Sheet3!A$52:B$77,2,TRUE)</f>
        <v>0.90714285714285714</v>
      </c>
      <c r="N430">
        <f t="shared" si="236"/>
        <v>11.5222475438527</v>
      </c>
      <c r="O430">
        <f t="shared" si="237"/>
        <v>11.122247543852723</v>
      </c>
      <c r="P430">
        <v>0</v>
      </c>
      <c r="Q430">
        <f t="shared" si="214"/>
        <v>3.5</v>
      </c>
      <c r="R430">
        <f t="shared" si="238"/>
        <v>91271.853652581762</v>
      </c>
      <c r="S430">
        <f t="shared" si="217"/>
        <v>3.5</v>
      </c>
      <c r="T430">
        <f t="shared" si="239"/>
        <v>16487.719885477429</v>
      </c>
      <c r="V430">
        <f t="shared" si="240"/>
        <v>107759.57353805919</v>
      </c>
      <c r="W430">
        <f t="shared" si="241"/>
        <v>-759.57353805919411</v>
      </c>
      <c r="X430">
        <f t="shared" si="242"/>
        <v>-15.693668141718886</v>
      </c>
      <c r="Y430">
        <f>VLOOKUP(K430,Sheet2!$A$6:$B$262,2,TRUE)</f>
        <v>420.06</v>
      </c>
      <c r="Z430">
        <f t="shared" si="243"/>
        <v>-3.7360539308000963E-2</v>
      </c>
      <c r="AA430">
        <f t="shared" si="244"/>
        <v>525.88488700454468</v>
      </c>
      <c r="AD430">
        <f t="shared" si="222"/>
        <v>528.1599632973971</v>
      </c>
      <c r="AE430">
        <f>VLOOKUP(AU429,Sheet2!$E$6:$F$261,2,TRUE)</f>
        <v>522.96</v>
      </c>
      <c r="AF430">
        <f>VLOOKUP(AE430,Sheet3!K$52:L$77,2,TRUE)</f>
        <v>0.95</v>
      </c>
      <c r="AG430">
        <f t="shared" si="223"/>
        <v>11.759963297397121</v>
      </c>
      <c r="AH430">
        <f t="shared" si="224"/>
        <v>0</v>
      </c>
      <c r="AI430">
        <f t="shared" si="232"/>
        <v>0</v>
      </c>
      <c r="AJ430">
        <f t="shared" si="215"/>
        <v>3.5</v>
      </c>
      <c r="AK430">
        <f t="shared" si="218"/>
        <v>98557.105019657014</v>
      </c>
      <c r="AM430">
        <f t="shared" si="225"/>
        <v>6.6599632973970984</v>
      </c>
      <c r="AN430">
        <f t="shared" si="226"/>
        <v>1</v>
      </c>
      <c r="AP430">
        <f t="shared" si="219"/>
        <v>3.5</v>
      </c>
      <c r="AQ430">
        <f>VLOOKUP(AE430,Sheet3!$K$52:$L$77,2,TRUE)</f>
        <v>0.95</v>
      </c>
      <c r="AR430">
        <f t="shared" si="213"/>
        <v>9600.8279061819594</v>
      </c>
      <c r="AU430">
        <f t="shared" si="227"/>
        <v>108157.93292583898</v>
      </c>
      <c r="AV430">
        <f t="shared" si="228"/>
        <v>-1157.9329258389771</v>
      </c>
      <c r="AW430">
        <f t="shared" si="229"/>
        <v>-23.924234004937542</v>
      </c>
      <c r="AX430">
        <f>VLOOKUP(AD430,Sheet2!$A$6:$B$262,2,TRUE)</f>
        <v>434.87333333333333</v>
      </c>
      <c r="AY430">
        <f t="shared" si="230"/>
        <v>-5.5014258569401529E-2</v>
      </c>
      <c r="AZ430">
        <f t="shared" si="231"/>
        <v>528.10494903882773</v>
      </c>
      <c r="BB430">
        <f t="shared" si="221"/>
        <v>2.2200620342830462</v>
      </c>
    </row>
    <row r="431" spans="4:54" x14ac:dyDescent="0.55000000000000004">
      <c r="D431">
        <f t="shared" si="220"/>
        <v>6315</v>
      </c>
      <c r="E431">
        <f t="shared" si="216"/>
        <v>105.25</v>
      </c>
      <c r="F431">
        <v>106000</v>
      </c>
      <c r="H431">
        <f t="shared" si="233"/>
        <v>26500</v>
      </c>
      <c r="J431">
        <f t="shared" si="234"/>
        <v>2190.0826446280994</v>
      </c>
      <c r="K431">
        <f t="shared" si="235"/>
        <v>525.88488700454468</v>
      </c>
      <c r="L431">
        <f>VLOOKUP(V431, Sheet2!E$6:F$261,2,TRUE)</f>
        <v>522.48</v>
      </c>
      <c r="M431">
        <f>VLOOKUP(L431,Sheet3!A$52:B$77,2,TRUE)</f>
        <v>0.90714285714285714</v>
      </c>
      <c r="N431">
        <f t="shared" si="236"/>
        <v>11.484887004544703</v>
      </c>
      <c r="O431">
        <f t="shared" si="237"/>
        <v>11.084887004544726</v>
      </c>
      <c r="P431">
        <v>0</v>
      </c>
      <c r="Q431">
        <f t="shared" si="214"/>
        <v>3.5</v>
      </c>
      <c r="R431">
        <f t="shared" si="238"/>
        <v>90828.294356984203</v>
      </c>
      <c r="S431">
        <f t="shared" si="217"/>
        <v>3.5</v>
      </c>
      <c r="T431">
        <f t="shared" si="239"/>
        <v>16404.714289145068</v>
      </c>
      <c r="V431">
        <f t="shared" si="240"/>
        <v>107233.00864612927</v>
      </c>
      <c r="W431">
        <f t="shared" si="241"/>
        <v>-1233.0086461292667</v>
      </c>
      <c r="X431">
        <f t="shared" si="242"/>
        <v>-25.475385250604685</v>
      </c>
      <c r="Y431">
        <f>VLOOKUP(K431,Sheet2!$A$6:$B$262,2,TRUE)</f>
        <v>419.38666666666666</v>
      </c>
      <c r="Z431">
        <f t="shared" si="243"/>
        <v>-6.0744385254509807E-2</v>
      </c>
      <c r="AA431">
        <f t="shared" si="244"/>
        <v>525.82414261929011</v>
      </c>
      <c r="AD431">
        <f t="shared" si="222"/>
        <v>528.10494903882773</v>
      </c>
      <c r="AE431">
        <f>VLOOKUP(AU430,Sheet2!$E$6:$F$261,2,TRUE)</f>
        <v>522.64</v>
      </c>
      <c r="AF431">
        <f>VLOOKUP(AE431,Sheet3!K$52:L$77,2,TRUE)</f>
        <v>0.95</v>
      </c>
      <c r="AG431">
        <f t="shared" si="223"/>
        <v>11.704949038827749</v>
      </c>
      <c r="AH431">
        <f t="shared" si="224"/>
        <v>0</v>
      </c>
      <c r="AI431">
        <f t="shared" si="232"/>
        <v>0</v>
      </c>
      <c r="AJ431">
        <f t="shared" si="215"/>
        <v>3.5</v>
      </c>
      <c r="AK431">
        <f t="shared" si="218"/>
        <v>97866.324816416643</v>
      </c>
      <c r="AM431">
        <f t="shared" si="225"/>
        <v>6.6049490388277263</v>
      </c>
      <c r="AN431">
        <f t="shared" si="226"/>
        <v>1</v>
      </c>
      <c r="AP431">
        <f t="shared" si="219"/>
        <v>3.5</v>
      </c>
      <c r="AQ431">
        <f>VLOOKUP(AE431,Sheet3!$K$52:$L$77,2,TRUE)</f>
        <v>0.95</v>
      </c>
      <c r="AR431">
        <f t="shared" si="213"/>
        <v>9482.1132503547542</v>
      </c>
      <c r="AU431">
        <f t="shared" si="227"/>
        <v>107348.4380667714</v>
      </c>
      <c r="AV431">
        <f t="shared" si="228"/>
        <v>-1348.4380667713995</v>
      </c>
      <c r="AW431">
        <f t="shared" si="229"/>
        <v>-27.860290635772714</v>
      </c>
      <c r="AX431">
        <f>VLOOKUP(AD431,Sheet2!$A$6:$B$262,2,TRUE)</f>
        <v>434.87333333333333</v>
      </c>
      <c r="AY431">
        <f t="shared" si="230"/>
        <v>-6.4065300169641848E-2</v>
      </c>
      <c r="AZ431">
        <f t="shared" si="231"/>
        <v>528.04088373865807</v>
      </c>
      <c r="BB431">
        <f t="shared" si="221"/>
        <v>2.2167411193679527</v>
      </c>
    </row>
    <row r="432" spans="4:54" x14ac:dyDescent="0.55000000000000004">
      <c r="D432">
        <f t="shared" si="220"/>
        <v>6330</v>
      </c>
      <c r="E432">
        <f t="shared" si="216"/>
        <v>105.5</v>
      </c>
      <c r="F432">
        <v>105000</v>
      </c>
      <c r="H432">
        <f t="shared" si="233"/>
        <v>26250</v>
      </c>
      <c r="J432">
        <f t="shared" si="234"/>
        <v>2169.4214876033056</v>
      </c>
      <c r="K432">
        <f t="shared" si="235"/>
        <v>525.82414261929011</v>
      </c>
      <c r="L432">
        <f>VLOOKUP(V432, Sheet2!E$6:F$261,2,TRUE)</f>
        <v>522.32000000000005</v>
      </c>
      <c r="M432">
        <f>VLOOKUP(L432,Sheet3!A$52:B$77,2,TRUE)</f>
        <v>0.90714285714285714</v>
      </c>
      <c r="N432">
        <f t="shared" si="236"/>
        <v>11.424142619290137</v>
      </c>
      <c r="O432">
        <f t="shared" si="237"/>
        <v>11.02414261929016</v>
      </c>
      <c r="P432">
        <v>0</v>
      </c>
      <c r="Q432">
        <f t="shared" si="214"/>
        <v>3.5</v>
      </c>
      <c r="R432">
        <f t="shared" si="238"/>
        <v>90108.652043752008</v>
      </c>
      <c r="S432">
        <f t="shared" si="217"/>
        <v>3.5</v>
      </c>
      <c r="T432">
        <f t="shared" si="239"/>
        <v>16270.054207947811</v>
      </c>
      <c r="V432">
        <f t="shared" si="240"/>
        <v>106378.70625169983</v>
      </c>
      <c r="W432">
        <f t="shared" si="241"/>
        <v>-1378.7062516998267</v>
      </c>
      <c r="X432">
        <f t="shared" si="242"/>
        <v>-28.485666357434436</v>
      </c>
      <c r="Y432">
        <f>VLOOKUP(K432,Sheet2!$A$6:$B$262,2,TRUE)</f>
        <v>419.38666666666666</v>
      </c>
      <c r="Z432">
        <f t="shared" si="243"/>
        <v>-6.7922203115902038E-2</v>
      </c>
      <c r="AA432">
        <f t="shared" si="244"/>
        <v>525.75622041617419</v>
      </c>
      <c r="AD432">
        <f t="shared" si="222"/>
        <v>528.04088373865807</v>
      </c>
      <c r="AE432">
        <f>VLOOKUP(AU431,Sheet2!$E$6:$F$261,2,TRUE)</f>
        <v>522.48</v>
      </c>
      <c r="AF432">
        <f>VLOOKUP(AE432,Sheet3!K$52:L$77,2,TRUE)</f>
        <v>0.95</v>
      </c>
      <c r="AG432">
        <f t="shared" si="223"/>
        <v>11.64088373865809</v>
      </c>
      <c r="AH432">
        <f t="shared" si="224"/>
        <v>0</v>
      </c>
      <c r="AI432">
        <f t="shared" si="232"/>
        <v>0</v>
      </c>
      <c r="AJ432">
        <f t="shared" si="215"/>
        <v>3.5</v>
      </c>
      <c r="AK432">
        <f t="shared" si="218"/>
        <v>97063.940069658667</v>
      </c>
      <c r="AM432">
        <f t="shared" si="225"/>
        <v>6.5408837386580672</v>
      </c>
      <c r="AN432">
        <f t="shared" si="226"/>
        <v>1</v>
      </c>
      <c r="AP432">
        <f t="shared" si="219"/>
        <v>3.5</v>
      </c>
      <c r="AQ432">
        <f>VLOOKUP(AE432,Sheet3!$K$52:$L$77,2,TRUE)</f>
        <v>0.95</v>
      </c>
      <c r="AR432">
        <f t="shared" si="213"/>
        <v>9344.4894076755936</v>
      </c>
      <c r="AU432">
        <f t="shared" si="227"/>
        <v>106408.42947733426</v>
      </c>
      <c r="AV432">
        <f t="shared" si="228"/>
        <v>-1408.4294773342554</v>
      </c>
      <c r="AW432">
        <f t="shared" si="229"/>
        <v>-29.099782589550731</v>
      </c>
      <c r="AX432">
        <f>VLOOKUP(AD432,Sheet2!$A$6:$B$262,2,TRUE)</f>
        <v>434.2</v>
      </c>
      <c r="AY432">
        <f t="shared" si="230"/>
        <v>-6.7019305825773215E-2</v>
      </c>
      <c r="AZ432">
        <f t="shared" si="231"/>
        <v>527.97386443283233</v>
      </c>
      <c r="BB432">
        <f t="shared" si="221"/>
        <v>2.2176440166581415</v>
      </c>
    </row>
    <row r="433" spans="4:62" x14ac:dyDescent="0.55000000000000004">
      <c r="D433">
        <f t="shared" si="220"/>
        <v>6345</v>
      </c>
      <c r="E433">
        <f t="shared" si="216"/>
        <v>105.75</v>
      </c>
      <c r="F433">
        <v>104000</v>
      </c>
      <c r="H433">
        <f t="shared" si="233"/>
        <v>26000</v>
      </c>
      <c r="J433">
        <f t="shared" si="234"/>
        <v>2148.7603305785124</v>
      </c>
      <c r="K433">
        <f t="shared" si="235"/>
        <v>525.75622041617419</v>
      </c>
      <c r="L433">
        <f>VLOOKUP(V433, Sheet2!E$6:F$261,2,TRUE)</f>
        <v>522.16</v>
      </c>
      <c r="M433">
        <f>VLOOKUP(L433,Sheet3!A$52:B$77,2,TRUE)</f>
        <v>0.90714285714285714</v>
      </c>
      <c r="N433">
        <f t="shared" si="236"/>
        <v>11.35622041617421</v>
      </c>
      <c r="O433">
        <f t="shared" si="237"/>
        <v>10.956220416174233</v>
      </c>
      <c r="P433">
        <v>0</v>
      </c>
      <c r="Q433">
        <f t="shared" si="214"/>
        <v>3.5</v>
      </c>
      <c r="R433">
        <f t="shared" si="238"/>
        <v>89306.236646367033</v>
      </c>
      <c r="S433">
        <f t="shared" si="217"/>
        <v>3.5</v>
      </c>
      <c r="T433">
        <f t="shared" si="239"/>
        <v>16119.920901802798</v>
      </c>
      <c r="V433">
        <f t="shared" si="240"/>
        <v>105426.15754816984</v>
      </c>
      <c r="W433">
        <f t="shared" si="241"/>
        <v>-1426.1575481698383</v>
      </c>
      <c r="X433">
        <f t="shared" si="242"/>
        <v>-29.466065044831367</v>
      </c>
      <c r="Y433">
        <f>VLOOKUP(K433,Sheet2!$A$6:$B$262,2,TRUE)</f>
        <v>418.71333333333331</v>
      </c>
      <c r="Z433">
        <f t="shared" si="243"/>
        <v>-7.0372884498936514E-2</v>
      </c>
      <c r="AA433">
        <f t="shared" si="244"/>
        <v>525.68584753167522</v>
      </c>
      <c r="AD433">
        <f t="shared" si="222"/>
        <v>527.97386443283233</v>
      </c>
      <c r="AE433">
        <f>VLOOKUP(AU432,Sheet2!$E$6:$F$261,2,TRUE)</f>
        <v>522.32000000000005</v>
      </c>
      <c r="AF433">
        <f>VLOOKUP(AE433,Sheet3!K$52:L$77,2,TRUE)</f>
        <v>0.95</v>
      </c>
      <c r="AG433">
        <f t="shared" si="223"/>
        <v>11.573864432832352</v>
      </c>
      <c r="AH433">
        <f t="shared" si="224"/>
        <v>0</v>
      </c>
      <c r="AI433">
        <f t="shared" si="232"/>
        <v>0</v>
      </c>
      <c r="AJ433">
        <f t="shared" si="215"/>
        <v>3.5</v>
      </c>
      <c r="AK433">
        <f t="shared" si="218"/>
        <v>96226.917800287614</v>
      </c>
      <c r="AM433">
        <f t="shared" si="225"/>
        <v>6.4738644328323289</v>
      </c>
      <c r="AN433">
        <f t="shared" si="226"/>
        <v>1</v>
      </c>
      <c r="AP433">
        <f t="shared" si="219"/>
        <v>3.5</v>
      </c>
      <c r="AQ433">
        <f>VLOOKUP(AE433,Sheet3!$K$52:$L$77,2,TRUE)</f>
        <v>0.95</v>
      </c>
      <c r="AR433">
        <f t="shared" si="213"/>
        <v>9201.2394433463578</v>
      </c>
      <c r="AU433">
        <f t="shared" si="227"/>
        <v>105428.15724363398</v>
      </c>
      <c r="AV433">
        <f t="shared" si="228"/>
        <v>-1428.1572436339775</v>
      </c>
      <c r="AW433">
        <f t="shared" si="229"/>
        <v>-29.507381066817718</v>
      </c>
      <c r="AX433">
        <f>VLOOKUP(AD433,Sheet2!$A$6:$B$262,2,TRUE)</f>
        <v>433.52666666666664</v>
      </c>
      <c r="AY433">
        <f t="shared" si="230"/>
        <v>-6.8063589475813216E-2</v>
      </c>
      <c r="AZ433">
        <f t="shared" si="231"/>
        <v>527.90580084335647</v>
      </c>
      <c r="BB433">
        <f t="shared" si="221"/>
        <v>2.2199533116812518</v>
      </c>
    </row>
    <row r="434" spans="4:62" x14ac:dyDescent="0.55000000000000004">
      <c r="D434">
        <f t="shared" si="220"/>
        <v>6360</v>
      </c>
      <c r="E434">
        <f t="shared" si="216"/>
        <v>106</v>
      </c>
      <c r="F434">
        <v>103000</v>
      </c>
      <c r="H434">
        <f t="shared" si="233"/>
        <v>25750</v>
      </c>
      <c r="J434">
        <f t="shared" si="234"/>
        <v>2128.0991735537191</v>
      </c>
      <c r="K434">
        <f t="shared" si="235"/>
        <v>525.68584753167522</v>
      </c>
      <c r="L434">
        <f>VLOOKUP(V434, Sheet2!E$6:F$261,2,TRUE)</f>
        <v>522</v>
      </c>
      <c r="M434">
        <f>VLOOKUP(L434,Sheet3!A$52:B$77,2,TRUE)</f>
        <v>0.90714285714285714</v>
      </c>
      <c r="N434">
        <f t="shared" si="236"/>
        <v>11.285847531675245</v>
      </c>
      <c r="O434">
        <f t="shared" si="237"/>
        <v>10.885847531675267</v>
      </c>
      <c r="P434">
        <v>0</v>
      </c>
      <c r="Q434">
        <f t="shared" si="214"/>
        <v>3.5</v>
      </c>
      <c r="R434">
        <f t="shared" si="238"/>
        <v>88477.396931965908</v>
      </c>
      <c r="S434">
        <f t="shared" si="217"/>
        <v>3.5</v>
      </c>
      <c r="T434">
        <f t="shared" si="239"/>
        <v>15964.860798779258</v>
      </c>
      <c r="V434">
        <f t="shared" si="240"/>
        <v>104442.25773074517</v>
      </c>
      <c r="W434">
        <f t="shared" si="241"/>
        <v>-1442.257730745172</v>
      </c>
      <c r="X434">
        <f t="shared" si="242"/>
        <v>-29.798713445148184</v>
      </c>
      <c r="Y434">
        <f>VLOOKUP(K434,Sheet2!$A$6:$B$262,2,TRUE)</f>
        <v>418.04</v>
      </c>
      <c r="Z434">
        <f t="shared" si="243"/>
        <v>-7.1281966905435326E-2</v>
      </c>
      <c r="AA434">
        <f t="shared" si="244"/>
        <v>525.6145655647698</v>
      </c>
      <c r="AD434">
        <f t="shared" si="222"/>
        <v>527.90580084335647</v>
      </c>
      <c r="AE434">
        <f>VLOOKUP(AU433,Sheet2!$E$6:$F$261,2,TRUE)</f>
        <v>522.16</v>
      </c>
      <c r="AF434">
        <f>VLOOKUP(AE434,Sheet3!K$52:L$77,2,TRUE)</f>
        <v>0.95</v>
      </c>
      <c r="AG434">
        <f t="shared" si="223"/>
        <v>11.505800843356496</v>
      </c>
      <c r="AH434">
        <f t="shared" si="224"/>
        <v>0</v>
      </c>
      <c r="AI434">
        <f t="shared" si="232"/>
        <v>0</v>
      </c>
      <c r="AJ434">
        <f t="shared" si="215"/>
        <v>3.5</v>
      </c>
      <c r="AK434">
        <f t="shared" si="218"/>
        <v>95379.330005353768</v>
      </c>
      <c r="AM434">
        <f t="shared" si="225"/>
        <v>6.4058008433564737</v>
      </c>
      <c r="AN434">
        <f t="shared" si="226"/>
        <v>1</v>
      </c>
      <c r="AP434">
        <f t="shared" si="219"/>
        <v>3.5</v>
      </c>
      <c r="AQ434">
        <f>VLOOKUP(AE434,Sheet3!$K$52:$L$77,2,TRUE)</f>
        <v>0.95</v>
      </c>
      <c r="AR434">
        <f t="shared" si="213"/>
        <v>9056.5143546936833</v>
      </c>
      <c r="AU434">
        <f t="shared" si="227"/>
        <v>104435.84436004746</v>
      </c>
      <c r="AV434">
        <f t="shared" si="228"/>
        <v>-1435.8443600474566</v>
      </c>
      <c r="AW434">
        <f t="shared" si="229"/>
        <v>-29.666205786104477</v>
      </c>
      <c r="AX434">
        <f>VLOOKUP(AD434,Sheet2!$A$6:$B$262,2,TRUE)</f>
        <v>433.52666666666664</v>
      </c>
      <c r="AY434">
        <f t="shared" si="230"/>
        <v>-6.8429944608031368E-2</v>
      </c>
      <c r="AZ434">
        <f t="shared" si="231"/>
        <v>527.83737089874842</v>
      </c>
      <c r="BB434">
        <f t="shared" si="221"/>
        <v>2.2228053339786129</v>
      </c>
    </row>
    <row r="435" spans="4:62" x14ac:dyDescent="0.55000000000000004">
      <c r="D435">
        <f t="shared" si="220"/>
        <v>6375</v>
      </c>
      <c r="E435">
        <f t="shared" si="216"/>
        <v>106.25</v>
      </c>
      <c r="F435">
        <v>103000</v>
      </c>
      <c r="H435">
        <f t="shared" si="233"/>
        <v>25750</v>
      </c>
      <c r="J435">
        <f t="shared" si="234"/>
        <v>2128.0991735537191</v>
      </c>
      <c r="K435">
        <f t="shared" si="235"/>
        <v>525.6145655647698</v>
      </c>
      <c r="L435">
        <f>VLOOKUP(V435, Sheet2!E$6:F$261,2,TRUE)</f>
        <v>521.84</v>
      </c>
      <c r="M435">
        <f>VLOOKUP(L435,Sheet3!A$52:B$77,2,TRUE)</f>
        <v>0.92142857142857137</v>
      </c>
      <c r="N435">
        <f t="shared" si="236"/>
        <v>11.214565564769828</v>
      </c>
      <c r="O435">
        <f t="shared" si="237"/>
        <v>10.81456556476985</v>
      </c>
      <c r="P435">
        <v>0</v>
      </c>
      <c r="Q435">
        <f t="shared" si="214"/>
        <v>3.5</v>
      </c>
      <c r="R435">
        <f t="shared" si="238"/>
        <v>87640.480549927088</v>
      </c>
      <c r="S435">
        <f t="shared" si="217"/>
        <v>3.5</v>
      </c>
      <c r="T435">
        <f t="shared" si="239"/>
        <v>15808.307758262477</v>
      </c>
      <c r="V435">
        <f t="shared" si="240"/>
        <v>103448.78830818957</v>
      </c>
      <c r="W435">
        <f t="shared" si="241"/>
        <v>-448.78830818957067</v>
      </c>
      <c r="X435">
        <f t="shared" si="242"/>
        <v>-9.2724857063960879</v>
      </c>
      <c r="Y435">
        <f>VLOOKUP(K435,Sheet2!$A$6:$B$262,2,TRUE)</f>
        <v>418.04</v>
      </c>
      <c r="Z435">
        <f t="shared" si="243"/>
        <v>-2.2180857588738129E-2</v>
      </c>
      <c r="AA435">
        <f t="shared" si="244"/>
        <v>525.59238470718105</v>
      </c>
      <c r="AD435">
        <f t="shared" si="222"/>
        <v>527.83737089874842</v>
      </c>
      <c r="AE435">
        <f>VLOOKUP(AU434,Sheet2!$E$6:$F$261,2,TRUE)</f>
        <v>522</v>
      </c>
      <c r="AF435">
        <f>VLOOKUP(AE435,Sheet3!K$52:L$77,2,TRUE)</f>
        <v>0.95</v>
      </c>
      <c r="AG435">
        <f t="shared" si="223"/>
        <v>11.437370898748441</v>
      </c>
      <c r="AH435">
        <f t="shared" si="224"/>
        <v>0</v>
      </c>
      <c r="AI435">
        <f t="shared" si="232"/>
        <v>0</v>
      </c>
      <c r="AJ435">
        <f t="shared" si="215"/>
        <v>3.5</v>
      </c>
      <c r="AK435">
        <f t="shared" si="218"/>
        <v>94529.703591860802</v>
      </c>
      <c r="AM435">
        <f t="shared" si="225"/>
        <v>6.3373708987484179</v>
      </c>
      <c r="AN435">
        <f t="shared" si="226"/>
        <v>1</v>
      </c>
      <c r="AP435">
        <f t="shared" si="219"/>
        <v>3.5</v>
      </c>
      <c r="AQ435">
        <f>VLOOKUP(AE435,Sheet3!$K$52:$L$77,2,TRUE)</f>
        <v>0.95</v>
      </c>
      <c r="AR435">
        <f t="shared" si="213"/>
        <v>8911.7833331939473</v>
      </c>
      <c r="AU435">
        <f t="shared" si="227"/>
        <v>103441.48692505475</v>
      </c>
      <c r="AV435">
        <f t="shared" si="228"/>
        <v>-441.48692505474901</v>
      </c>
      <c r="AW435">
        <f t="shared" si="229"/>
        <v>-9.121630682949359</v>
      </c>
      <c r="AX435">
        <f>VLOOKUP(AD435,Sheet2!$A$6:$B$262,2,TRUE)</f>
        <v>432.85333333333335</v>
      </c>
      <c r="AY435">
        <f t="shared" si="230"/>
        <v>-2.1073259648262749E-2</v>
      </c>
      <c r="AZ435">
        <f t="shared" si="231"/>
        <v>527.81629763910018</v>
      </c>
      <c r="BB435">
        <f t="shared" si="221"/>
        <v>2.2239129319191306</v>
      </c>
    </row>
    <row r="436" spans="4:62" x14ac:dyDescent="0.55000000000000004">
      <c r="D436">
        <f t="shared" si="220"/>
        <v>6390</v>
      </c>
      <c r="E436">
        <f t="shared" si="216"/>
        <v>106.5</v>
      </c>
      <c r="F436">
        <v>102000</v>
      </c>
      <c r="H436">
        <f t="shared" si="233"/>
        <v>25500</v>
      </c>
      <c r="J436">
        <f t="shared" si="234"/>
        <v>2107.4380165289258</v>
      </c>
      <c r="K436">
        <f t="shared" si="235"/>
        <v>525.59238470718105</v>
      </c>
      <c r="L436">
        <f>VLOOKUP(V436, Sheet2!E$6:F$261,2,TRUE)</f>
        <v>522</v>
      </c>
      <c r="M436">
        <f>VLOOKUP(L436,Sheet3!A$52:B$77,2,TRUE)</f>
        <v>0.90714285714285714</v>
      </c>
      <c r="N436">
        <f t="shared" si="236"/>
        <v>11.192384707181077</v>
      </c>
      <c r="O436">
        <f t="shared" si="237"/>
        <v>10.7923847071811</v>
      </c>
      <c r="P436">
        <v>0</v>
      </c>
      <c r="Q436">
        <f t="shared" si="214"/>
        <v>3.5</v>
      </c>
      <c r="R436">
        <f t="shared" si="238"/>
        <v>88756.670469327131</v>
      </c>
      <c r="S436">
        <f t="shared" si="217"/>
        <v>3.5</v>
      </c>
      <c r="T436">
        <f t="shared" si="239"/>
        <v>16007.88226415134</v>
      </c>
      <c r="V436">
        <f t="shared" si="240"/>
        <v>104764.55273347847</v>
      </c>
      <c r="W436">
        <f t="shared" si="241"/>
        <v>-2764.5527334784711</v>
      </c>
      <c r="X436">
        <f t="shared" si="242"/>
        <v>-57.118858129720479</v>
      </c>
      <c r="Y436">
        <f>VLOOKUP(K436,Sheet2!$A$6:$B$262,2,TRUE)</f>
        <v>417.36666666666667</v>
      </c>
      <c r="Z436">
        <f t="shared" si="243"/>
        <v>-0.1368553425358689</v>
      </c>
      <c r="AA436">
        <f t="shared" si="244"/>
        <v>525.45552936464514</v>
      </c>
      <c r="AD436">
        <f t="shared" si="222"/>
        <v>527.81629763910018</v>
      </c>
      <c r="AE436">
        <f>VLOOKUP(AU435,Sheet2!$E$6:$F$261,2,TRUE)</f>
        <v>521.84</v>
      </c>
      <c r="AF436">
        <f>VLOOKUP(AE436,Sheet3!K$52:L$77,2,TRUE)</f>
        <v>0.96</v>
      </c>
      <c r="AG436">
        <f t="shared" si="223"/>
        <v>11.416297639100208</v>
      </c>
      <c r="AH436">
        <f t="shared" si="224"/>
        <v>0</v>
      </c>
      <c r="AI436">
        <f t="shared" si="232"/>
        <v>0</v>
      </c>
      <c r="AJ436">
        <f t="shared" si="215"/>
        <v>3.5</v>
      </c>
      <c r="AK436">
        <f t="shared" si="218"/>
        <v>95260.869416835209</v>
      </c>
      <c r="AM436">
        <f t="shared" si="225"/>
        <v>6.3162976391001848</v>
      </c>
      <c r="AN436">
        <f t="shared" si="226"/>
        <v>1</v>
      </c>
      <c r="AP436">
        <f t="shared" si="219"/>
        <v>3.5</v>
      </c>
      <c r="AQ436">
        <f>VLOOKUP(AE436,Sheet3!$K$52:$L$77,2,TRUE)</f>
        <v>0.96</v>
      </c>
      <c r="AR436">
        <f t="shared" si="213"/>
        <v>8960.7103524429804</v>
      </c>
      <c r="AU436">
        <f t="shared" si="227"/>
        <v>104221.57976927819</v>
      </c>
      <c r="AV436">
        <f t="shared" si="228"/>
        <v>-2221.5797692781925</v>
      </c>
      <c r="AW436">
        <f t="shared" si="229"/>
        <v>-45.900408456161003</v>
      </c>
      <c r="AX436">
        <f>VLOOKUP(AD436,Sheet2!$A$6:$B$262,2,TRUE)</f>
        <v>432.85333333333335</v>
      </c>
      <c r="AY436">
        <f t="shared" si="230"/>
        <v>-0.10604148084684804</v>
      </c>
      <c r="AZ436">
        <f t="shared" si="231"/>
        <v>527.71025615825329</v>
      </c>
      <c r="BB436">
        <f t="shared" si="221"/>
        <v>2.2547267936081425</v>
      </c>
    </row>
    <row r="437" spans="4:62" x14ac:dyDescent="0.55000000000000004">
      <c r="D437">
        <f t="shared" si="220"/>
        <v>6405</v>
      </c>
      <c r="E437">
        <f t="shared" si="216"/>
        <v>106.75</v>
      </c>
      <c r="F437">
        <v>101000</v>
      </c>
      <c r="H437">
        <f t="shared" si="233"/>
        <v>25250</v>
      </c>
      <c r="J437">
        <f t="shared" si="234"/>
        <v>2086.7768595041321</v>
      </c>
      <c r="K437">
        <f t="shared" si="235"/>
        <v>525.45552936464514</v>
      </c>
      <c r="L437">
        <f>VLOOKUP(V437, Sheet2!E$6:F$261,2,TRUE)</f>
        <v>521.52</v>
      </c>
      <c r="M437">
        <f>VLOOKUP(L437,Sheet3!A$52:B$77,2,TRUE)</f>
        <v>0.92142857142857137</v>
      </c>
      <c r="N437">
        <f t="shared" si="236"/>
        <v>11.055529364645167</v>
      </c>
      <c r="O437">
        <f t="shared" si="237"/>
        <v>10.65552936464519</v>
      </c>
      <c r="P437">
        <v>0</v>
      </c>
      <c r="Q437">
        <f t="shared" si="214"/>
        <v>3.5</v>
      </c>
      <c r="R437">
        <f t="shared" si="238"/>
        <v>85782.83251817392</v>
      </c>
      <c r="S437">
        <f t="shared" si="217"/>
        <v>3.5</v>
      </c>
      <c r="T437">
        <f t="shared" si="239"/>
        <v>15460.883605998873</v>
      </c>
      <c r="V437">
        <f t="shared" si="240"/>
        <v>101243.71612417279</v>
      </c>
      <c r="W437">
        <f t="shared" si="241"/>
        <v>-243.71612417278811</v>
      </c>
      <c r="X437">
        <f t="shared" si="242"/>
        <v>-5.0354571110080188</v>
      </c>
      <c r="Y437">
        <f>VLOOKUP(K437,Sheet2!$A$6:$B$262,2,TRUE)</f>
        <v>416.69333333333333</v>
      </c>
      <c r="Z437">
        <f t="shared" si="243"/>
        <v>-1.2084323669704385E-2</v>
      </c>
      <c r="AA437">
        <f t="shared" si="244"/>
        <v>525.44344504097546</v>
      </c>
      <c r="AD437">
        <f t="shared" si="222"/>
        <v>527.71025615825329</v>
      </c>
      <c r="AE437">
        <f>VLOOKUP(AU436,Sheet2!$E$6:$F$261,2,TRUE)</f>
        <v>522</v>
      </c>
      <c r="AF437">
        <f>VLOOKUP(AE437,Sheet3!K$52:L$77,2,TRUE)</f>
        <v>0.95</v>
      </c>
      <c r="AG437">
        <f t="shared" si="223"/>
        <v>11.31025615825331</v>
      </c>
      <c r="AH437">
        <f t="shared" si="224"/>
        <v>0</v>
      </c>
      <c r="AI437">
        <f t="shared" si="232"/>
        <v>0</v>
      </c>
      <c r="AJ437">
        <f t="shared" si="215"/>
        <v>3.5</v>
      </c>
      <c r="AK437">
        <f t="shared" si="218"/>
        <v>92958.188160826219</v>
      </c>
      <c r="AM437">
        <f t="shared" si="225"/>
        <v>6.2102561582532871</v>
      </c>
      <c r="AN437">
        <f t="shared" si="226"/>
        <v>1</v>
      </c>
      <c r="AP437">
        <f t="shared" si="219"/>
        <v>3.5</v>
      </c>
      <c r="AQ437">
        <f>VLOOKUP(AE437,Sheet3!$K$52:$L$77,2,TRUE)</f>
        <v>0.95</v>
      </c>
      <c r="AR437">
        <f t="shared" si="213"/>
        <v>8645.0040805265126</v>
      </c>
      <c r="AU437">
        <f t="shared" si="227"/>
        <v>101603.19224135274</v>
      </c>
      <c r="AV437">
        <f t="shared" si="228"/>
        <v>-603.19224135273544</v>
      </c>
      <c r="AW437">
        <f t="shared" si="229"/>
        <v>-12.46264961472594</v>
      </c>
      <c r="AX437">
        <f>VLOOKUP(AD437,Sheet2!$A$6:$B$262,2,TRUE)</f>
        <v>432.18</v>
      </c>
      <c r="AY437">
        <f t="shared" si="230"/>
        <v>-2.8836710663903791E-2</v>
      </c>
      <c r="AZ437">
        <f t="shared" si="231"/>
        <v>527.68141944758941</v>
      </c>
      <c r="BB437">
        <f t="shared" si="221"/>
        <v>2.2379744066139438</v>
      </c>
    </row>
    <row r="438" spans="4:62" x14ac:dyDescent="0.55000000000000004">
      <c r="D438">
        <f t="shared" si="220"/>
        <v>6420</v>
      </c>
      <c r="E438">
        <f t="shared" si="216"/>
        <v>107</v>
      </c>
      <c r="F438">
        <v>101000</v>
      </c>
      <c r="H438">
        <f t="shared" si="233"/>
        <v>25250</v>
      </c>
      <c r="J438">
        <f t="shared" si="234"/>
        <v>2086.7768595041321</v>
      </c>
      <c r="K438">
        <f t="shared" si="235"/>
        <v>525.44344504097546</v>
      </c>
      <c r="L438">
        <f>VLOOKUP(V438, Sheet2!E$6:F$261,2,TRUE)</f>
        <v>521.67999999999995</v>
      </c>
      <c r="M438">
        <f>VLOOKUP(L438,Sheet3!A$52:B$77,2,TRUE)</f>
        <v>0.92142857142857137</v>
      </c>
      <c r="N438">
        <f t="shared" si="236"/>
        <v>11.043445040975485</v>
      </c>
      <c r="O438">
        <f t="shared" si="237"/>
        <v>10.643445040975507</v>
      </c>
      <c r="P438">
        <v>0</v>
      </c>
      <c r="Q438">
        <f t="shared" si="214"/>
        <v>3.5</v>
      </c>
      <c r="R438">
        <f t="shared" si="238"/>
        <v>86990.91909207312</v>
      </c>
      <c r="S438">
        <f t="shared" si="217"/>
        <v>3.5</v>
      </c>
      <c r="T438">
        <f t="shared" si="239"/>
        <v>15677.654436220253</v>
      </c>
      <c r="V438">
        <f t="shared" si="240"/>
        <v>102668.57352829337</v>
      </c>
      <c r="W438">
        <f t="shared" si="241"/>
        <v>-1668.5735282933747</v>
      </c>
      <c r="X438">
        <f t="shared" si="242"/>
        <v>-34.474659675482954</v>
      </c>
      <c r="Y438">
        <f>VLOOKUP(K438,Sheet2!$A$6:$B$262,2,TRUE)</f>
        <v>416.69333333333333</v>
      </c>
      <c r="Z438">
        <f t="shared" si="243"/>
        <v>-8.2733888252310941E-2</v>
      </c>
      <c r="AA438">
        <f t="shared" si="244"/>
        <v>525.36071115272318</v>
      </c>
      <c r="AD438">
        <f t="shared" si="222"/>
        <v>527.68141944758941</v>
      </c>
      <c r="AE438">
        <f>VLOOKUP(AU437,Sheet2!$E$6:$F$261,2,TRUE)</f>
        <v>521.52</v>
      </c>
      <c r="AF438">
        <f>VLOOKUP(AE438,Sheet3!K$52:L$77,2,TRUE)</f>
        <v>0.96</v>
      </c>
      <c r="AG438">
        <f t="shared" si="223"/>
        <v>11.281419447589428</v>
      </c>
      <c r="AH438">
        <f t="shared" si="224"/>
        <v>0</v>
      </c>
      <c r="AI438">
        <f t="shared" si="232"/>
        <v>0</v>
      </c>
      <c r="AJ438">
        <f t="shared" si="215"/>
        <v>3.5</v>
      </c>
      <c r="AK438">
        <f t="shared" si="218"/>
        <v>93577.671976194426</v>
      </c>
      <c r="AM438">
        <f t="shared" si="225"/>
        <v>6.1814194475894055</v>
      </c>
      <c r="AN438">
        <f t="shared" si="226"/>
        <v>1</v>
      </c>
      <c r="AP438">
        <f t="shared" si="219"/>
        <v>3.5</v>
      </c>
      <c r="AQ438">
        <f>VLOOKUP(AE438,Sheet3!$K$52:$L$77,2,TRUE)</f>
        <v>0.96</v>
      </c>
      <c r="AR438">
        <f t="shared" si="213"/>
        <v>8675.2276551271461</v>
      </c>
      <c r="AU438">
        <f t="shared" si="227"/>
        <v>102252.89963132158</v>
      </c>
      <c r="AV438">
        <f t="shared" si="228"/>
        <v>-1252.8996313215757</v>
      </c>
      <c r="AW438">
        <f t="shared" si="229"/>
        <v>-25.886356019040818</v>
      </c>
      <c r="AX438">
        <f>VLOOKUP(AD438,Sheet2!$A$6:$B$262,2,TRUE)</f>
        <v>431.50666666666666</v>
      </c>
      <c r="AY438">
        <f t="shared" si="230"/>
        <v>-5.9990628230635647E-2</v>
      </c>
      <c r="AZ438">
        <f t="shared" si="231"/>
        <v>527.62142881935881</v>
      </c>
      <c r="BB438">
        <f t="shared" si="221"/>
        <v>2.2607176666356281</v>
      </c>
    </row>
    <row r="439" spans="4:62" x14ac:dyDescent="0.55000000000000004">
      <c r="D439">
        <f t="shared" si="220"/>
        <v>6435</v>
      </c>
      <c r="E439">
        <f t="shared" si="216"/>
        <v>107.25</v>
      </c>
      <c r="F439">
        <v>99500</v>
      </c>
      <c r="H439">
        <f t="shared" si="233"/>
        <v>24875</v>
      </c>
      <c r="J439">
        <f t="shared" si="234"/>
        <v>2055.7851239669421</v>
      </c>
      <c r="K439">
        <f t="shared" si="235"/>
        <v>525.36071115272318</v>
      </c>
      <c r="L439">
        <f>VLOOKUP(V439, Sheet2!E$6:F$261,2,TRUE)</f>
        <v>521.52</v>
      </c>
      <c r="M439">
        <f>VLOOKUP(L439,Sheet3!A$52:B$77,2,TRUE)</f>
        <v>0.92142857142857137</v>
      </c>
      <c r="N439">
        <f t="shared" si="236"/>
        <v>10.960711152723206</v>
      </c>
      <c r="O439">
        <f t="shared" si="237"/>
        <v>10.560711152723229</v>
      </c>
      <c r="P439">
        <v>0</v>
      </c>
      <c r="Q439">
        <f t="shared" si="214"/>
        <v>3.5</v>
      </c>
      <c r="R439">
        <f t="shared" si="238"/>
        <v>86015.190888808662</v>
      </c>
      <c r="S439">
        <f t="shared" si="217"/>
        <v>3.5</v>
      </c>
      <c r="T439">
        <f t="shared" si="239"/>
        <v>15495.211239551943</v>
      </c>
      <c r="V439">
        <f t="shared" si="240"/>
        <v>101510.40212836061</v>
      </c>
      <c r="W439">
        <f t="shared" si="241"/>
        <v>-2010.4021283606126</v>
      </c>
      <c r="X439">
        <f t="shared" si="242"/>
        <v>-41.537234057037445</v>
      </c>
      <c r="Y439">
        <f>VLOOKUP(K439,Sheet2!$A$6:$B$262,2,TRUE)</f>
        <v>416.02</v>
      </c>
      <c r="Z439">
        <f t="shared" si="243"/>
        <v>-9.9844320121718774E-2</v>
      </c>
      <c r="AA439">
        <f t="shared" si="244"/>
        <v>525.26086683260144</v>
      </c>
      <c r="AD439">
        <f t="shared" si="222"/>
        <v>527.62142881935881</v>
      </c>
      <c r="AE439">
        <f>VLOOKUP(AU438,Sheet2!$E$6:$F$261,2,TRUE)</f>
        <v>521.67999999999995</v>
      </c>
      <c r="AF439">
        <f>VLOOKUP(AE439,Sheet3!K$52:L$77,2,TRUE)</f>
        <v>0.96</v>
      </c>
      <c r="AG439">
        <f t="shared" si="223"/>
        <v>11.221428819358835</v>
      </c>
      <c r="AH439">
        <f t="shared" si="224"/>
        <v>0</v>
      </c>
      <c r="AI439">
        <f t="shared" si="232"/>
        <v>0</v>
      </c>
      <c r="AJ439">
        <f t="shared" si="215"/>
        <v>3.5</v>
      </c>
      <c r="AK439">
        <f t="shared" si="218"/>
        <v>92832.245343959017</v>
      </c>
      <c r="AM439">
        <f t="shared" si="225"/>
        <v>6.1214288193588118</v>
      </c>
      <c r="AN439">
        <f t="shared" si="226"/>
        <v>1</v>
      </c>
      <c r="AP439">
        <f t="shared" si="219"/>
        <v>3.5</v>
      </c>
      <c r="AQ439">
        <f>VLOOKUP(AE439,Sheet3!$K$52:$L$77,2,TRUE)</f>
        <v>0.96</v>
      </c>
      <c r="AR439">
        <f t="shared" si="213"/>
        <v>8549.2450357009257</v>
      </c>
      <c r="AU439">
        <f t="shared" si="227"/>
        <v>101381.49037965994</v>
      </c>
      <c r="AV439">
        <f t="shared" si="228"/>
        <v>-1881.4903796599392</v>
      </c>
      <c r="AW439">
        <f t="shared" si="229"/>
        <v>-38.873768174792133</v>
      </c>
      <c r="AX439">
        <f>VLOOKUP(AD439,Sheet2!$A$6:$B$262,2,TRUE)</f>
        <v>431.50666666666666</v>
      </c>
      <c r="AY439">
        <f t="shared" si="230"/>
        <v>-9.0088453267911192E-2</v>
      </c>
      <c r="AZ439">
        <f t="shared" si="231"/>
        <v>527.53134036609094</v>
      </c>
      <c r="BB439">
        <f t="shared" si="221"/>
        <v>2.2704735334895076</v>
      </c>
    </row>
    <row r="440" spans="4:62" x14ac:dyDescent="0.55000000000000004">
      <c r="D440">
        <f t="shared" si="220"/>
        <v>6450</v>
      </c>
      <c r="E440">
        <f t="shared" si="216"/>
        <v>107.5</v>
      </c>
      <c r="F440">
        <v>98600</v>
      </c>
      <c r="H440">
        <f t="shared" si="233"/>
        <v>24650</v>
      </c>
      <c r="J440">
        <f t="shared" si="234"/>
        <v>2037.1900826446281</v>
      </c>
      <c r="K440">
        <f t="shared" si="235"/>
        <v>525.26086683260144</v>
      </c>
      <c r="L440">
        <f>VLOOKUP(V440, Sheet2!E$6:F$261,2,TRUE)</f>
        <v>521.36</v>
      </c>
      <c r="M440">
        <f>VLOOKUP(L440,Sheet3!A$52:B$77,2,TRUE)</f>
        <v>0.92142857142857137</v>
      </c>
      <c r="N440">
        <f t="shared" si="236"/>
        <v>10.860866832601459</v>
      </c>
      <c r="O440">
        <f t="shared" si="237"/>
        <v>10.460866832601482</v>
      </c>
      <c r="P440">
        <v>0</v>
      </c>
      <c r="Q440">
        <f t="shared" si="214"/>
        <v>3.5</v>
      </c>
      <c r="R440">
        <f t="shared" si="238"/>
        <v>84842.565262928416</v>
      </c>
      <c r="S440">
        <f t="shared" si="217"/>
        <v>3.5</v>
      </c>
      <c r="T440">
        <f t="shared" si="239"/>
        <v>15275.98646691775</v>
      </c>
      <c r="V440">
        <f t="shared" si="240"/>
        <v>100118.55172984616</v>
      </c>
      <c r="W440">
        <f t="shared" si="241"/>
        <v>-1518.5517298461637</v>
      </c>
      <c r="X440">
        <f t="shared" si="242"/>
        <v>-31.375035740623215</v>
      </c>
      <c r="Y440">
        <f>VLOOKUP(K440,Sheet2!$A$6:$B$262,2,TRUE)</f>
        <v>415.34666666666669</v>
      </c>
      <c r="Z440">
        <f t="shared" si="243"/>
        <v>-7.5539394579523647E-2</v>
      </c>
      <c r="AA440">
        <f t="shared" si="244"/>
        <v>525.18532743802189</v>
      </c>
      <c r="AD440">
        <f t="shared" si="222"/>
        <v>527.53134036609094</v>
      </c>
      <c r="AE440">
        <f>VLOOKUP(AU439,Sheet2!$E$6:$F$261,2,TRUE)</f>
        <v>521.52</v>
      </c>
      <c r="AF440">
        <f>VLOOKUP(AE440,Sheet3!K$52:L$77,2,TRUE)</f>
        <v>0.96</v>
      </c>
      <c r="AG440">
        <f t="shared" si="223"/>
        <v>11.131340366090967</v>
      </c>
      <c r="AH440">
        <f t="shared" si="224"/>
        <v>0</v>
      </c>
      <c r="AI440">
        <f t="shared" si="232"/>
        <v>0</v>
      </c>
      <c r="AJ440">
        <f t="shared" si="215"/>
        <v>3.5</v>
      </c>
      <c r="AK440">
        <f t="shared" si="218"/>
        <v>91716.571167040776</v>
      </c>
      <c r="AM440">
        <f t="shared" si="225"/>
        <v>6.0313403660909444</v>
      </c>
      <c r="AN440">
        <f t="shared" si="226"/>
        <v>1</v>
      </c>
      <c r="AP440">
        <f t="shared" si="219"/>
        <v>3.5</v>
      </c>
      <c r="AQ440">
        <f>VLOOKUP(AE440,Sheet3!$K$52:$L$77,2,TRUE)</f>
        <v>0.96</v>
      </c>
      <c r="AR440">
        <f t="shared" si="213"/>
        <v>8361.2135484018927</v>
      </c>
      <c r="AU440">
        <f t="shared" si="227"/>
        <v>100077.78471544267</v>
      </c>
      <c r="AV440">
        <f t="shared" si="228"/>
        <v>-1477.7847154426709</v>
      </c>
      <c r="AW440">
        <f t="shared" si="229"/>
        <v>-30.532742054600639</v>
      </c>
      <c r="AX440">
        <f>VLOOKUP(AD440,Sheet2!$A$6:$B$262,2,TRUE)</f>
        <v>430.83333333333331</v>
      </c>
      <c r="AY440">
        <f t="shared" si="230"/>
        <v>-7.0869033782438626E-2</v>
      </c>
      <c r="AZ440">
        <f t="shared" si="231"/>
        <v>527.46047133230854</v>
      </c>
      <c r="BB440">
        <f t="shared" si="221"/>
        <v>2.2751438942866571</v>
      </c>
      <c r="BJ440" t="s">
        <v>102</v>
      </c>
    </row>
    <row r="441" spans="4:62" x14ac:dyDescent="0.55000000000000004">
      <c r="D441">
        <f t="shared" si="220"/>
        <v>6465</v>
      </c>
      <c r="E441">
        <f t="shared" si="216"/>
        <v>107.75</v>
      </c>
      <c r="F441">
        <v>98200</v>
      </c>
      <c r="H441">
        <f t="shared" si="233"/>
        <v>24550</v>
      </c>
      <c r="J441">
        <f t="shared" si="234"/>
        <v>2028.9256198347107</v>
      </c>
      <c r="K441">
        <f t="shared" si="235"/>
        <v>525.18532743802189</v>
      </c>
      <c r="L441">
        <f>VLOOKUP(V441, Sheet2!E$6:F$261,2,TRUE)</f>
        <v>521.20000000000005</v>
      </c>
      <c r="M441">
        <f>VLOOKUP(L441,Sheet3!A$52:B$77,2,TRUE)</f>
        <v>0.92142857142857137</v>
      </c>
      <c r="N441">
        <f t="shared" si="236"/>
        <v>10.785327438021909</v>
      </c>
      <c r="O441">
        <f t="shared" si="237"/>
        <v>10.385327438021932</v>
      </c>
      <c r="P441">
        <v>0</v>
      </c>
      <c r="Q441">
        <f t="shared" si="214"/>
        <v>3.5</v>
      </c>
      <c r="R441">
        <f t="shared" si="238"/>
        <v>83958.961870443251</v>
      </c>
      <c r="S441">
        <f t="shared" si="217"/>
        <v>3.5</v>
      </c>
      <c r="T441">
        <f t="shared" si="239"/>
        <v>15110.820460344412</v>
      </c>
      <c r="V441">
        <f t="shared" si="240"/>
        <v>99069.782330787668</v>
      </c>
      <c r="W441">
        <f t="shared" si="241"/>
        <v>-869.78233078766789</v>
      </c>
      <c r="X441">
        <f t="shared" si="242"/>
        <v>-17.970709313794792</v>
      </c>
      <c r="Y441">
        <f>VLOOKUP(K441,Sheet2!$A$6:$B$262,2,TRUE)</f>
        <v>414.67333333333335</v>
      </c>
      <c r="Z441">
        <f t="shared" si="243"/>
        <v>-4.3337026688786653E-2</v>
      </c>
      <c r="AA441">
        <f t="shared" si="244"/>
        <v>525.14199041133315</v>
      </c>
      <c r="AD441">
        <f t="shared" si="222"/>
        <v>527.46047133230854</v>
      </c>
      <c r="AE441">
        <f>VLOOKUP(AU440,Sheet2!$E$6:$F$261,2,TRUE)</f>
        <v>521.36</v>
      </c>
      <c r="AF441">
        <f>VLOOKUP(AE441,Sheet3!K$52:L$77,2,TRUE)</f>
        <v>0.96</v>
      </c>
      <c r="AG441">
        <f t="shared" si="223"/>
        <v>11.060471332308566</v>
      </c>
      <c r="AH441">
        <f t="shared" si="224"/>
        <v>0</v>
      </c>
      <c r="AI441">
        <f t="shared" si="232"/>
        <v>0</v>
      </c>
      <c r="AJ441">
        <f t="shared" si="215"/>
        <v>3.5</v>
      </c>
      <c r="AK441">
        <f t="shared" si="218"/>
        <v>90842.079683819931</v>
      </c>
      <c r="AM441">
        <f t="shared" si="225"/>
        <v>5.9604713323085434</v>
      </c>
      <c r="AN441">
        <f t="shared" si="226"/>
        <v>1</v>
      </c>
      <c r="AP441">
        <f t="shared" si="219"/>
        <v>3.5</v>
      </c>
      <c r="AQ441">
        <f>VLOOKUP(AE441,Sheet3!$K$52:$L$77,2,TRUE)</f>
        <v>0.96</v>
      </c>
      <c r="AR441">
        <f t="shared" si="213"/>
        <v>8214.2792782063807</v>
      </c>
      <c r="AU441">
        <f t="shared" si="227"/>
        <v>99056.358962026308</v>
      </c>
      <c r="AV441">
        <f t="shared" si="228"/>
        <v>-856.35896202630829</v>
      </c>
      <c r="AW441">
        <f t="shared" si="229"/>
        <v>-17.693366984014634</v>
      </c>
      <c r="AX441">
        <f>VLOOKUP(AD441,Sheet2!$A$6:$B$262,2,TRUE)</f>
        <v>430.16</v>
      </c>
      <c r="AY441">
        <f t="shared" si="230"/>
        <v>-4.1132060126498587E-2</v>
      </c>
      <c r="AZ441">
        <f t="shared" si="231"/>
        <v>527.41933927218201</v>
      </c>
      <c r="BB441">
        <f t="shared" si="221"/>
        <v>2.2773488608488606</v>
      </c>
      <c r="BI441">
        <f>18.4/20</f>
        <v>0.91999999999999993</v>
      </c>
      <c r="BJ441">
        <f>(534.8-521.5)/(536.3-521.5)</f>
        <v>0.89864864864864835</v>
      </c>
    </row>
    <row r="442" spans="4:62" x14ac:dyDescent="0.55000000000000004">
      <c r="D442">
        <f t="shared" si="220"/>
        <v>6480</v>
      </c>
      <c r="E442">
        <f t="shared" si="216"/>
        <v>108</v>
      </c>
      <c r="F442">
        <v>97800</v>
      </c>
      <c r="H442">
        <f t="shared" si="233"/>
        <v>24450</v>
      </c>
      <c r="J442">
        <f t="shared" si="234"/>
        <v>2020.6611570247933</v>
      </c>
      <c r="K442">
        <f t="shared" si="235"/>
        <v>525.14199041133315</v>
      </c>
      <c r="L442">
        <f>VLOOKUP(V442, Sheet2!E$6:F$261,2,TRUE)</f>
        <v>521.04</v>
      </c>
      <c r="M442">
        <f>VLOOKUP(L442,Sheet3!A$52:B$77,2,TRUE)</f>
        <v>0.92142857142857137</v>
      </c>
      <c r="N442">
        <f t="shared" si="236"/>
        <v>10.741990411333177</v>
      </c>
      <c r="O442">
        <f t="shared" si="237"/>
        <v>10.3419904113332</v>
      </c>
      <c r="P442">
        <v>0</v>
      </c>
      <c r="Q442">
        <f t="shared" si="214"/>
        <v>3.5</v>
      </c>
      <c r="R442">
        <f t="shared" si="238"/>
        <v>83453.431421468878</v>
      </c>
      <c r="S442">
        <f t="shared" si="217"/>
        <v>3.5</v>
      </c>
      <c r="T442">
        <f t="shared" si="239"/>
        <v>15016.335082989792</v>
      </c>
      <c r="V442">
        <f t="shared" si="240"/>
        <v>98469.766504458676</v>
      </c>
      <c r="W442">
        <f t="shared" si="241"/>
        <v>-669.76650445867563</v>
      </c>
      <c r="X442">
        <f t="shared" si="242"/>
        <v>-13.838150918567678</v>
      </c>
      <c r="Y442">
        <f>VLOOKUP(K442,Sheet2!$A$6:$B$262,2,TRUE)</f>
        <v>414.67333333333335</v>
      </c>
      <c r="Z442">
        <f t="shared" si="243"/>
        <v>-3.3371210073554307E-2</v>
      </c>
      <c r="AA442">
        <f t="shared" si="244"/>
        <v>525.10861920125956</v>
      </c>
      <c r="AD442">
        <f t="shared" si="222"/>
        <v>527.41933927218201</v>
      </c>
      <c r="AE442">
        <f>VLOOKUP(AU441,Sheet2!$E$6:$F$261,2,TRUE)</f>
        <v>521.20000000000005</v>
      </c>
      <c r="AF442">
        <f>VLOOKUP(AE442,Sheet3!K$52:L$77,2,TRUE)</f>
        <v>0.96</v>
      </c>
      <c r="AG442">
        <f t="shared" si="223"/>
        <v>11.019339272182037</v>
      </c>
      <c r="AH442">
        <f t="shared" si="224"/>
        <v>0</v>
      </c>
      <c r="AI442">
        <f t="shared" si="232"/>
        <v>0</v>
      </c>
      <c r="AJ442">
        <f t="shared" si="215"/>
        <v>3.5</v>
      </c>
      <c r="AK442">
        <f t="shared" si="218"/>
        <v>90335.811134472518</v>
      </c>
      <c r="AM442">
        <f t="shared" si="225"/>
        <v>5.9193392721820146</v>
      </c>
      <c r="AN442">
        <f t="shared" si="226"/>
        <v>1</v>
      </c>
      <c r="AP442">
        <f t="shared" si="219"/>
        <v>3.5</v>
      </c>
      <c r="AQ442">
        <f>VLOOKUP(AE442,Sheet3!$K$52:$L$77,2,TRUE)</f>
        <v>0.96</v>
      </c>
      <c r="AR442">
        <f t="shared" ref="AR442:AR505" si="245">+AP442*$AH$3*POWER(AM442,1.5)*AQ442</f>
        <v>8129.398407902192</v>
      </c>
      <c r="AU442">
        <f t="shared" si="227"/>
        <v>98465.209542374709</v>
      </c>
      <c r="AV442">
        <f t="shared" si="228"/>
        <v>-665.20954237470869</v>
      </c>
      <c r="AW442">
        <f t="shared" si="229"/>
        <v>-13.743998809394808</v>
      </c>
      <c r="AX442">
        <f>VLOOKUP(AD442,Sheet2!$A$6:$B$262,2,TRUE)</f>
        <v>430.16</v>
      </c>
      <c r="AY442">
        <f t="shared" si="230"/>
        <v>-3.1950899222137827E-2</v>
      </c>
      <c r="AZ442">
        <f t="shared" si="231"/>
        <v>527.38738837295989</v>
      </c>
      <c r="BB442">
        <f t="shared" si="221"/>
        <v>2.2787691717003327</v>
      </c>
      <c r="BE442">
        <f>3.5*735*(POWER(21.5,1.5))*0.67</f>
        <v>171825.60273252058</v>
      </c>
      <c r="BF442">
        <f>3.5*140*POWER(21.1,1.5)*0.67</f>
        <v>31819.58899449504</v>
      </c>
      <c r="BG442">
        <f>+BE442+BF442</f>
        <v>203645.19172701563</v>
      </c>
      <c r="BI442">
        <f>3.5*735*POWER(19.86,1.5)*0.8</f>
        <v>182143.73449071794</v>
      </c>
    </row>
    <row r="443" spans="4:62" x14ac:dyDescent="0.55000000000000004">
      <c r="D443">
        <f t="shared" si="220"/>
        <v>6495</v>
      </c>
      <c r="E443">
        <f t="shared" si="216"/>
        <v>108.25</v>
      </c>
      <c r="F443">
        <v>97000</v>
      </c>
      <c r="H443">
        <f t="shared" si="233"/>
        <v>24250</v>
      </c>
      <c r="J443">
        <f t="shared" si="234"/>
        <v>2004.1322314049587</v>
      </c>
      <c r="K443">
        <f t="shared" si="235"/>
        <v>525.10861920125956</v>
      </c>
      <c r="L443">
        <f>VLOOKUP(V443, Sheet2!E$6:F$261,2,TRUE)</f>
        <v>521.04</v>
      </c>
      <c r="M443">
        <f>VLOOKUP(L443,Sheet3!A$52:B$77,2,TRUE)</f>
        <v>0.92142857142857137</v>
      </c>
      <c r="N443">
        <f t="shared" si="236"/>
        <v>10.70861920125958</v>
      </c>
      <c r="O443">
        <f t="shared" si="237"/>
        <v>10.308619201259603</v>
      </c>
      <c r="P443">
        <v>0</v>
      </c>
      <c r="Q443">
        <f t="shared" si="214"/>
        <v>3.5</v>
      </c>
      <c r="R443">
        <f t="shared" si="238"/>
        <v>83064.847300307141</v>
      </c>
      <c r="S443">
        <f t="shared" si="217"/>
        <v>3.5</v>
      </c>
      <c r="T443">
        <f t="shared" si="239"/>
        <v>14943.712387908925</v>
      </c>
      <c r="V443">
        <f t="shared" si="240"/>
        <v>98008.559688216061</v>
      </c>
      <c r="W443">
        <f t="shared" si="241"/>
        <v>-1008.5596882160607</v>
      </c>
      <c r="X443">
        <f t="shared" si="242"/>
        <v>-20.838010087108696</v>
      </c>
      <c r="Y443">
        <f>VLOOKUP(K443,Sheet2!$A$6:$B$262,2,TRUE)</f>
        <v>414.67333333333335</v>
      </c>
      <c r="Z443">
        <f t="shared" si="243"/>
        <v>-5.0251627997400433E-2</v>
      </c>
      <c r="AA443">
        <f t="shared" si="244"/>
        <v>525.0583675732621</v>
      </c>
      <c r="AD443">
        <f t="shared" si="222"/>
        <v>527.38738837295989</v>
      </c>
      <c r="AE443">
        <f>VLOOKUP(AU442,Sheet2!$E$6:$F$261,2,TRUE)</f>
        <v>521.04</v>
      </c>
      <c r="AF443">
        <f>VLOOKUP(AE443,Sheet3!K$52:L$77,2,TRUE)</f>
        <v>0.96</v>
      </c>
      <c r="AG443">
        <f t="shared" si="223"/>
        <v>10.987388372959913</v>
      </c>
      <c r="AH443">
        <f t="shared" si="224"/>
        <v>0</v>
      </c>
      <c r="AI443">
        <f t="shared" si="232"/>
        <v>0</v>
      </c>
      <c r="AJ443">
        <f t="shared" si="215"/>
        <v>3.5</v>
      </c>
      <c r="AK443">
        <f t="shared" si="218"/>
        <v>89943.199053282922</v>
      </c>
      <c r="AM443">
        <f t="shared" si="225"/>
        <v>5.8873883729598901</v>
      </c>
      <c r="AN443">
        <f t="shared" si="226"/>
        <v>1</v>
      </c>
      <c r="AP443">
        <f t="shared" si="219"/>
        <v>3.5</v>
      </c>
      <c r="AQ443">
        <f>VLOOKUP(AE443,Sheet3!$K$52:$L$77,2,TRUE)</f>
        <v>0.96</v>
      </c>
      <c r="AR443">
        <f t="shared" si="245"/>
        <v>8063.6670588381303</v>
      </c>
      <c r="AU443">
        <f t="shared" si="227"/>
        <v>98006.866112121046</v>
      </c>
      <c r="AV443">
        <f t="shared" si="228"/>
        <v>-1006.8661121210462</v>
      </c>
      <c r="AW443">
        <f t="shared" si="229"/>
        <v>-20.80301884547616</v>
      </c>
      <c r="AX443">
        <f>VLOOKUP(AD443,Sheet2!$A$6:$B$262,2,TRUE)</f>
        <v>429.48666666666668</v>
      </c>
      <c r="AY443">
        <f t="shared" si="230"/>
        <v>-4.8436937535063937E-2</v>
      </c>
      <c r="AZ443">
        <f t="shared" si="231"/>
        <v>527.33895143542486</v>
      </c>
      <c r="BB443">
        <f t="shared" si="221"/>
        <v>2.2805838621627572</v>
      </c>
    </row>
    <row r="444" spans="4:62" x14ac:dyDescent="0.55000000000000004">
      <c r="D444">
        <f t="shared" si="220"/>
        <v>6510</v>
      </c>
      <c r="E444">
        <f t="shared" si="216"/>
        <v>108.5</v>
      </c>
      <c r="F444">
        <v>96300</v>
      </c>
      <c r="H444">
        <f t="shared" si="233"/>
        <v>24075</v>
      </c>
      <c r="J444">
        <f t="shared" si="234"/>
        <v>1989.6694214876034</v>
      </c>
      <c r="K444">
        <f t="shared" si="235"/>
        <v>525.0583675732621</v>
      </c>
      <c r="L444">
        <f>VLOOKUP(V444, Sheet2!E$6:F$261,2,TRUE)</f>
        <v>520.88</v>
      </c>
      <c r="M444">
        <f>VLOOKUP(L444,Sheet3!A$52:B$77,2,TRUE)</f>
        <v>0.93571428571428572</v>
      </c>
      <c r="N444">
        <f t="shared" si="236"/>
        <v>10.658367573262126</v>
      </c>
      <c r="O444">
        <f t="shared" si="237"/>
        <v>10.258367573262149</v>
      </c>
      <c r="P444">
        <v>0</v>
      </c>
      <c r="Q444">
        <f t="shared" si="214"/>
        <v>3.5</v>
      </c>
      <c r="R444">
        <f t="shared" si="238"/>
        <v>82480.844410793667</v>
      </c>
      <c r="S444">
        <f t="shared" si="217"/>
        <v>3.5</v>
      </c>
      <c r="T444">
        <f t="shared" si="239"/>
        <v>14834.576049621213</v>
      </c>
      <c r="V444">
        <f t="shared" si="240"/>
        <v>97315.420460414884</v>
      </c>
      <c r="W444">
        <f t="shared" si="241"/>
        <v>-1015.4204604148836</v>
      </c>
      <c r="X444">
        <f t="shared" si="242"/>
        <v>-20.979761578819911</v>
      </c>
      <c r="Y444">
        <f>VLOOKUP(K444,Sheet2!$A$6:$B$262,2,TRUE)</f>
        <v>414</v>
      </c>
      <c r="Z444">
        <f t="shared" si="243"/>
        <v>-5.0675752605845198E-2</v>
      </c>
      <c r="AA444">
        <f t="shared" si="244"/>
        <v>525.00769182065631</v>
      </c>
      <c r="AD444">
        <f t="shared" si="222"/>
        <v>527.33895143542486</v>
      </c>
      <c r="AE444">
        <f>VLOOKUP(AU443,Sheet2!$E$6:$F$261,2,TRUE)</f>
        <v>521.04</v>
      </c>
      <c r="AF444">
        <f>VLOOKUP(AE444,Sheet3!K$52:L$77,2,TRUE)</f>
        <v>0.96</v>
      </c>
      <c r="AG444">
        <f t="shared" si="223"/>
        <v>10.938951435424883</v>
      </c>
      <c r="AH444">
        <f t="shared" si="224"/>
        <v>0</v>
      </c>
      <c r="AI444">
        <f t="shared" si="232"/>
        <v>0</v>
      </c>
      <c r="AJ444">
        <f t="shared" si="215"/>
        <v>3.5</v>
      </c>
      <c r="AK444">
        <f t="shared" si="218"/>
        <v>89349.094971354469</v>
      </c>
      <c r="AM444">
        <f t="shared" si="225"/>
        <v>5.8389514354248604</v>
      </c>
      <c r="AN444">
        <f t="shared" si="226"/>
        <v>1</v>
      </c>
      <c r="AP444">
        <f t="shared" si="219"/>
        <v>3.5</v>
      </c>
      <c r="AQ444">
        <f>VLOOKUP(AE444,Sheet3!$K$52:$L$77,2,TRUE)</f>
        <v>0.96</v>
      </c>
      <c r="AR444">
        <f t="shared" si="245"/>
        <v>7964.3594726528936</v>
      </c>
      <c r="AU444">
        <f t="shared" si="227"/>
        <v>97313.454444007366</v>
      </c>
      <c r="AV444">
        <f t="shared" si="228"/>
        <v>-1013.454444007366</v>
      </c>
      <c r="AW444">
        <f t="shared" si="229"/>
        <v>-20.939141405110867</v>
      </c>
      <c r="AX444">
        <f>VLOOKUP(AD444,Sheet2!$A$6:$B$262,2,TRUE)</f>
        <v>429.48666666666668</v>
      </c>
      <c r="AY444">
        <f t="shared" si="230"/>
        <v>-4.8753879992652155E-2</v>
      </c>
      <c r="AZ444">
        <f t="shared" si="231"/>
        <v>527.2901975554322</v>
      </c>
      <c r="BB444">
        <f t="shared" si="221"/>
        <v>2.2825057347758957</v>
      </c>
    </row>
    <row r="445" spans="4:62" x14ac:dyDescent="0.55000000000000004">
      <c r="D445">
        <f t="shared" si="220"/>
        <v>6525</v>
      </c>
      <c r="E445">
        <f t="shared" si="216"/>
        <v>108.75</v>
      </c>
      <c r="F445">
        <v>96000</v>
      </c>
      <c r="H445">
        <f t="shared" si="233"/>
        <v>24000</v>
      </c>
      <c r="J445">
        <f t="shared" si="234"/>
        <v>1983.4710743801652</v>
      </c>
      <c r="K445">
        <f t="shared" si="235"/>
        <v>525.00769182065631</v>
      </c>
      <c r="L445">
        <f>VLOOKUP(V445, Sheet2!E$6:F$261,2,TRUE)</f>
        <v>521.04</v>
      </c>
      <c r="M445">
        <f>VLOOKUP(L445,Sheet3!A$52:B$77,2,TRUE)</f>
        <v>0.92142857142857137</v>
      </c>
      <c r="N445">
        <f t="shared" si="236"/>
        <v>10.607691820656328</v>
      </c>
      <c r="O445">
        <f t="shared" si="237"/>
        <v>10.207691820656351</v>
      </c>
      <c r="P445">
        <v>0</v>
      </c>
      <c r="Q445">
        <f t="shared" si="214"/>
        <v>3.5</v>
      </c>
      <c r="R445">
        <f t="shared" si="238"/>
        <v>83162.968737294912</v>
      </c>
      <c r="S445">
        <f t="shared" si="217"/>
        <v>3.5</v>
      </c>
      <c r="T445">
        <f t="shared" si="239"/>
        <v>14953.08027328237</v>
      </c>
      <c r="V445">
        <f t="shared" si="240"/>
        <v>98116.049010577277</v>
      </c>
      <c r="W445">
        <f t="shared" si="241"/>
        <v>-2116.0490105772769</v>
      </c>
      <c r="X445">
        <f t="shared" si="242"/>
        <v>-43.720020879695802</v>
      </c>
      <c r="Y445">
        <f>VLOOKUP(K445,Sheet2!$A$6:$B$262,2,TRUE)</f>
        <v>414</v>
      </c>
      <c r="Z445">
        <f t="shared" si="243"/>
        <v>-0.10560391516834734</v>
      </c>
      <c r="AA445">
        <f t="shared" si="244"/>
        <v>524.90208790548797</v>
      </c>
      <c r="AD445">
        <f t="shared" si="222"/>
        <v>527.2901975554322</v>
      </c>
      <c r="AE445">
        <f>VLOOKUP(AU444,Sheet2!$E$6:$F$261,2,TRUE)</f>
        <v>520.88</v>
      </c>
      <c r="AF445">
        <f>VLOOKUP(AE445,Sheet3!K$52:L$77,2,TRUE)</f>
        <v>0.97</v>
      </c>
      <c r="AG445">
        <f t="shared" si="223"/>
        <v>10.890197555432223</v>
      </c>
      <c r="AH445">
        <f t="shared" si="224"/>
        <v>0</v>
      </c>
      <c r="AI445">
        <f t="shared" si="232"/>
        <v>0</v>
      </c>
      <c r="AJ445">
        <f t="shared" si="215"/>
        <v>3.5</v>
      </c>
      <c r="AK445">
        <f t="shared" si="218"/>
        <v>89676.934712860893</v>
      </c>
      <c r="AM445">
        <f t="shared" si="225"/>
        <v>5.7901975554322007</v>
      </c>
      <c r="AN445">
        <f t="shared" si="226"/>
        <v>1</v>
      </c>
      <c r="AP445">
        <f t="shared" si="219"/>
        <v>3.5</v>
      </c>
      <c r="AQ445">
        <f>VLOOKUP(AE445,Sheet3!$K$52:$L$77,2,TRUE)</f>
        <v>0.97</v>
      </c>
      <c r="AR445">
        <f t="shared" si="245"/>
        <v>7946.7423556161229</v>
      </c>
      <c r="AU445">
        <f t="shared" si="227"/>
        <v>97623.677068477016</v>
      </c>
      <c r="AV445">
        <f t="shared" si="228"/>
        <v>-1623.6770684770163</v>
      </c>
      <c r="AW445">
        <f t="shared" si="229"/>
        <v>-33.547046869359839</v>
      </c>
      <c r="AX445">
        <f>VLOOKUP(AD445,Sheet2!$A$6:$B$262,2,TRUE)</f>
        <v>428.81333333333333</v>
      </c>
      <c r="AY445">
        <f t="shared" si="230"/>
        <v>-7.8232284916575606E-2</v>
      </c>
      <c r="AZ445">
        <f t="shared" si="231"/>
        <v>527.21196527051563</v>
      </c>
      <c r="BB445">
        <f t="shared" si="221"/>
        <v>2.3098773650276598</v>
      </c>
    </row>
    <row r="446" spans="4:62" x14ac:dyDescent="0.55000000000000004">
      <c r="D446">
        <f t="shared" si="220"/>
        <v>6540</v>
      </c>
      <c r="E446">
        <f t="shared" si="216"/>
        <v>109</v>
      </c>
      <c r="F446">
        <v>95600</v>
      </c>
      <c r="H446">
        <f t="shared" si="233"/>
        <v>23900</v>
      </c>
      <c r="J446">
        <f t="shared" si="234"/>
        <v>1975.206611570248</v>
      </c>
      <c r="K446">
        <f t="shared" si="235"/>
        <v>524.90208790548797</v>
      </c>
      <c r="L446">
        <f>VLOOKUP(V446, Sheet2!E$6:F$261,2,TRUE)</f>
        <v>520.55999999999995</v>
      </c>
      <c r="M446">
        <f>VLOOKUP(L446,Sheet3!A$52:B$77,2,TRUE)</f>
        <v>0.93571428571428572</v>
      </c>
      <c r="N446">
        <f t="shared" si="236"/>
        <v>10.502087905487997</v>
      </c>
      <c r="O446">
        <f t="shared" si="237"/>
        <v>10.10208790548802</v>
      </c>
      <c r="P446">
        <v>0</v>
      </c>
      <c r="Q446">
        <f t="shared" si="214"/>
        <v>3.5</v>
      </c>
      <c r="R446">
        <f t="shared" si="238"/>
        <v>80673.431761549407</v>
      </c>
      <c r="S446">
        <f t="shared" si="217"/>
        <v>3.5</v>
      </c>
      <c r="T446">
        <f t="shared" si="239"/>
        <v>14496.877516871396</v>
      </c>
      <c r="V446">
        <f t="shared" si="240"/>
        <v>95170.309278420798</v>
      </c>
      <c r="W446">
        <f t="shared" si="241"/>
        <v>429.69072157920164</v>
      </c>
      <c r="X446">
        <f t="shared" si="242"/>
        <v>8.8779074706446615</v>
      </c>
      <c r="Y446">
        <f>VLOOKUP(K446,Sheet2!$A$6:$B$262,2,TRUE)</f>
        <v>412.62857142857143</v>
      </c>
      <c r="Z446">
        <f t="shared" si="243"/>
        <v>2.1515493800897602E-2</v>
      </c>
      <c r="AA446">
        <f t="shared" si="244"/>
        <v>524.92360339928882</v>
      </c>
      <c r="AD446">
        <f t="shared" si="222"/>
        <v>527.21196527051563</v>
      </c>
      <c r="AE446">
        <f>VLOOKUP(AU445,Sheet2!$E$6:$F$261,2,TRUE)</f>
        <v>520.88</v>
      </c>
      <c r="AF446">
        <f>VLOOKUP(AE446,Sheet3!K$52:L$77,2,TRUE)</f>
        <v>0.97</v>
      </c>
      <c r="AG446">
        <f t="shared" si="223"/>
        <v>10.811965270515657</v>
      </c>
      <c r="AH446">
        <f t="shared" si="224"/>
        <v>0</v>
      </c>
      <c r="AI446">
        <f t="shared" si="232"/>
        <v>0</v>
      </c>
      <c r="AJ446">
        <f t="shared" si="215"/>
        <v>3.5</v>
      </c>
      <c r="AK446">
        <f t="shared" si="218"/>
        <v>88712.349350145596</v>
      </c>
      <c r="AM446">
        <f t="shared" si="225"/>
        <v>5.7119652705156341</v>
      </c>
      <c r="AN446">
        <f t="shared" si="226"/>
        <v>1</v>
      </c>
      <c r="AP446">
        <f t="shared" si="219"/>
        <v>3.5</v>
      </c>
      <c r="AQ446">
        <f>VLOOKUP(AE446,Sheet3!$K$52:$L$77,2,TRUE)</f>
        <v>0.97</v>
      </c>
      <c r="AR446">
        <f t="shared" si="245"/>
        <v>7786.2330356177608</v>
      </c>
      <c r="AU446">
        <f t="shared" si="227"/>
        <v>96498.582385763351</v>
      </c>
      <c r="AV446">
        <f t="shared" si="228"/>
        <v>-898.58238576335134</v>
      </c>
      <c r="AW446">
        <f t="shared" si="229"/>
        <v>-18.565751771970071</v>
      </c>
      <c r="AX446">
        <f>VLOOKUP(AD446,Sheet2!$A$6:$B$262,2,TRUE)</f>
        <v>428.81333333333333</v>
      </c>
      <c r="AY446">
        <f t="shared" si="230"/>
        <v>-4.3295649479113067E-2</v>
      </c>
      <c r="AZ446">
        <f t="shared" si="231"/>
        <v>527.16866962103654</v>
      </c>
      <c r="BB446">
        <f t="shared" si="221"/>
        <v>2.2450662217477202</v>
      </c>
    </row>
    <row r="447" spans="4:62" x14ac:dyDescent="0.55000000000000004">
      <c r="D447">
        <f t="shared" si="220"/>
        <v>6555</v>
      </c>
      <c r="E447">
        <f t="shared" si="216"/>
        <v>109.25</v>
      </c>
      <c r="F447" t="e" cm="1">
        <f t="array" ref="F447">F33794400</f>
        <v>#NAME?</v>
      </c>
      <c r="H447" t="e">
        <f t="shared" si="233"/>
        <v>#NAME?</v>
      </c>
      <c r="J447" t="e">
        <f t="shared" si="234"/>
        <v>#NAME?</v>
      </c>
      <c r="K447">
        <f t="shared" si="235"/>
        <v>524.92360339928882</v>
      </c>
      <c r="L447">
        <f>VLOOKUP(V447, Sheet2!E$6:F$261,2,TRUE)</f>
        <v>520.72</v>
      </c>
      <c r="M447">
        <f>VLOOKUP(L447,Sheet3!A$52:B$77,2,TRUE)</f>
        <v>0.93571428571428572</v>
      </c>
      <c r="N447">
        <f t="shared" si="236"/>
        <v>10.523603399288845</v>
      </c>
      <c r="O447">
        <f t="shared" si="237"/>
        <v>10.123603399288868</v>
      </c>
      <c r="P447">
        <v>0</v>
      </c>
      <c r="Q447">
        <f t="shared" si="214"/>
        <v>3.5</v>
      </c>
      <c r="R447">
        <f t="shared" si="238"/>
        <v>82176.06708480508</v>
      </c>
      <c r="S447">
        <f t="shared" si="217"/>
        <v>3.5</v>
      </c>
      <c r="T447">
        <f t="shared" si="239"/>
        <v>14768.691695602369</v>
      </c>
      <c r="V447">
        <f t="shared" si="240"/>
        <v>96944.758780407443</v>
      </c>
      <c r="W447" t="e">
        <f t="shared" si="241"/>
        <v>#NAME?</v>
      </c>
      <c r="X447" t="e">
        <f t="shared" si="242"/>
        <v>#NAME?</v>
      </c>
      <c r="Y447">
        <f>VLOOKUP(K447,Sheet2!$A$6:$B$262,2,TRUE)</f>
        <v>412.62857142857143</v>
      </c>
      <c r="Z447" t="e">
        <f t="shared" si="243"/>
        <v>#NAME?</v>
      </c>
      <c r="AA447" t="e">
        <f t="shared" si="244"/>
        <v>#NAME?</v>
      </c>
      <c r="AD447">
        <f t="shared" si="222"/>
        <v>527.16866962103654</v>
      </c>
      <c r="AE447">
        <f>VLOOKUP(AU446,Sheet2!$E$6:$F$261,2,TRUE)</f>
        <v>520.72</v>
      </c>
      <c r="AF447">
        <f>VLOOKUP(AE447,Sheet3!K$52:L$77,2,TRUE)</f>
        <v>0.97</v>
      </c>
      <c r="AG447">
        <f t="shared" si="223"/>
        <v>10.768669621036565</v>
      </c>
      <c r="AH447" t="e">
        <f t="shared" si="224"/>
        <v>#NAME?</v>
      </c>
      <c r="AI447" t="e">
        <f t="shared" si="232"/>
        <v>#NAME?</v>
      </c>
      <c r="AJ447">
        <f t="shared" si="215"/>
        <v>3.5</v>
      </c>
      <c r="AK447">
        <f t="shared" si="218"/>
        <v>88180.020904815086</v>
      </c>
      <c r="AM447">
        <f t="shared" si="225"/>
        <v>5.6686696210365426</v>
      </c>
      <c r="AN447">
        <f t="shared" si="226"/>
        <v>1</v>
      </c>
      <c r="AP447">
        <f t="shared" si="219"/>
        <v>3.5</v>
      </c>
      <c r="AQ447">
        <f>VLOOKUP(AE447,Sheet3!$K$52:$L$77,2,TRUE)</f>
        <v>0.97</v>
      </c>
      <c r="AR447">
        <f t="shared" si="245"/>
        <v>7697.8736751354581</v>
      </c>
      <c r="AU447" t="e">
        <f t="shared" si="227"/>
        <v>#NAME?</v>
      </c>
      <c r="AV447" t="e">
        <f t="shared" si="228"/>
        <v>#NAME?</v>
      </c>
      <c r="AW447" t="e">
        <f t="shared" si="229"/>
        <v>#NAME?</v>
      </c>
      <c r="AX447">
        <f>VLOOKUP(AD447,Sheet2!$A$6:$B$262,2,TRUE)</f>
        <v>428.14</v>
      </c>
      <c r="AY447" t="e">
        <f t="shared" si="230"/>
        <v>#NAME?</v>
      </c>
      <c r="AZ447" t="e">
        <f t="shared" si="231"/>
        <v>#NAME?</v>
      </c>
      <c r="BB447" t="e">
        <f t="shared" si="221"/>
        <v>#NAME?</v>
      </c>
    </row>
    <row r="448" spans="4:62" x14ac:dyDescent="0.55000000000000004">
      <c r="D448">
        <f t="shared" si="220"/>
        <v>6570</v>
      </c>
      <c r="E448">
        <f t="shared" si="216"/>
        <v>109.5</v>
      </c>
      <c r="F448">
        <v>93800</v>
      </c>
      <c r="H448">
        <f t="shared" si="233"/>
        <v>23450</v>
      </c>
      <c r="J448">
        <f t="shared" si="234"/>
        <v>1938.0165289256199</v>
      </c>
      <c r="K448" t="e">
        <f t="shared" si="235"/>
        <v>#NAME?</v>
      </c>
      <c r="L448" t="e">
        <f>VLOOKUP(V448, Sheet2!E$6:F$261,2,TRUE)</f>
        <v>#NAME?</v>
      </c>
      <c r="M448" t="e">
        <f>VLOOKUP(L448,Sheet3!A$52:B$77,2,TRUE)</f>
        <v>#NAME?</v>
      </c>
      <c r="N448" t="e">
        <f t="shared" si="236"/>
        <v>#NAME?</v>
      </c>
      <c r="O448" t="e">
        <f t="shared" si="237"/>
        <v>#NAME?</v>
      </c>
      <c r="P448">
        <v>0</v>
      </c>
      <c r="Q448" t="e">
        <f t="shared" si="214"/>
        <v>#NAME?</v>
      </c>
      <c r="R448" t="e">
        <f t="shared" si="238"/>
        <v>#NAME?</v>
      </c>
      <c r="S448" t="e">
        <f t="shared" si="217"/>
        <v>#NAME?</v>
      </c>
      <c r="T448" t="e">
        <f t="shared" si="239"/>
        <v>#NAME?</v>
      </c>
      <c r="V448" t="e">
        <f t="shared" si="240"/>
        <v>#NAME?</v>
      </c>
      <c r="W448" t="e">
        <f t="shared" si="241"/>
        <v>#NAME?</v>
      </c>
      <c r="X448" t="e">
        <f t="shared" si="242"/>
        <v>#NAME?</v>
      </c>
      <c r="Y448" t="e">
        <f>VLOOKUP(K448,Sheet2!$A$6:$B$262,2,TRUE)</f>
        <v>#NAME?</v>
      </c>
      <c r="Z448" t="e">
        <f t="shared" si="243"/>
        <v>#NAME?</v>
      </c>
      <c r="AA448" t="e">
        <f t="shared" si="244"/>
        <v>#NAME?</v>
      </c>
      <c r="AD448" t="e">
        <f t="shared" si="222"/>
        <v>#NAME?</v>
      </c>
      <c r="AE448" t="e">
        <f>VLOOKUP(AU447,Sheet2!$E$6:$F$261,2,TRUE)</f>
        <v>#NAME?</v>
      </c>
      <c r="AF448" t="e">
        <f>VLOOKUP(AE448,Sheet3!K$52:L$77,2,TRUE)</f>
        <v>#NAME?</v>
      </c>
      <c r="AG448" t="e">
        <f t="shared" si="223"/>
        <v>#NAME?</v>
      </c>
      <c r="AH448">
        <f t="shared" si="224"/>
        <v>0</v>
      </c>
      <c r="AI448">
        <f t="shared" si="232"/>
        <v>0</v>
      </c>
      <c r="AJ448" t="e">
        <f t="shared" si="215"/>
        <v>#NAME?</v>
      </c>
      <c r="AK448" t="e">
        <f t="shared" si="218"/>
        <v>#NAME?</v>
      </c>
      <c r="AM448" t="e">
        <f t="shared" si="225"/>
        <v>#NAME?</v>
      </c>
      <c r="AN448" t="e">
        <f t="shared" si="226"/>
        <v>#NAME?</v>
      </c>
      <c r="AP448" t="e">
        <f t="shared" si="219"/>
        <v>#NAME?</v>
      </c>
      <c r="AQ448" t="e">
        <f>VLOOKUP(AE448,Sheet3!$K$52:$L$77,2,TRUE)</f>
        <v>#NAME?</v>
      </c>
      <c r="AR448" t="e">
        <f t="shared" si="245"/>
        <v>#NAME?</v>
      </c>
      <c r="AU448" t="e">
        <f t="shared" si="227"/>
        <v>#NAME?</v>
      </c>
      <c r="AV448" t="e">
        <f t="shared" si="228"/>
        <v>#NAME?</v>
      </c>
      <c r="AW448" t="e">
        <f t="shared" si="229"/>
        <v>#NAME?</v>
      </c>
      <c r="AX448" t="e">
        <f>VLOOKUP(AD448,Sheet2!$A$6:$B$262,2,TRUE)</f>
        <v>#NAME?</v>
      </c>
      <c r="AY448" t="e">
        <f t="shared" si="230"/>
        <v>#NAME?</v>
      </c>
      <c r="AZ448" t="e">
        <f t="shared" si="231"/>
        <v>#NAME?</v>
      </c>
      <c r="BB448" t="e">
        <f t="shared" si="221"/>
        <v>#NAME?</v>
      </c>
    </row>
    <row r="449" spans="4:54" x14ac:dyDescent="0.55000000000000004">
      <c r="D449">
        <f t="shared" si="220"/>
        <v>6585</v>
      </c>
      <c r="E449">
        <f t="shared" si="216"/>
        <v>109.75</v>
      </c>
      <c r="F449">
        <v>93400</v>
      </c>
      <c r="H449">
        <f t="shared" si="233"/>
        <v>23350</v>
      </c>
      <c r="J449">
        <f t="shared" si="234"/>
        <v>1929.7520661157025</v>
      </c>
      <c r="K449" t="e">
        <f t="shared" si="235"/>
        <v>#NAME?</v>
      </c>
      <c r="L449" t="e">
        <f>VLOOKUP(V449, Sheet2!E$6:F$261,2,TRUE)</f>
        <v>#NAME?</v>
      </c>
      <c r="M449" t="e">
        <f>VLOOKUP(L449,Sheet3!A$52:B$77,2,TRUE)</f>
        <v>#NAME?</v>
      </c>
      <c r="N449" t="e">
        <f t="shared" si="236"/>
        <v>#NAME?</v>
      </c>
      <c r="O449" t="e">
        <f t="shared" si="237"/>
        <v>#NAME?</v>
      </c>
      <c r="P449">
        <v>0</v>
      </c>
      <c r="Q449" t="e">
        <f t="shared" si="214"/>
        <v>#NAME?</v>
      </c>
      <c r="R449" t="e">
        <f t="shared" si="238"/>
        <v>#NAME?</v>
      </c>
      <c r="S449" t="e">
        <f t="shared" si="217"/>
        <v>#NAME?</v>
      </c>
      <c r="T449" t="e">
        <f t="shared" si="239"/>
        <v>#NAME?</v>
      </c>
      <c r="V449" t="e">
        <f t="shared" si="240"/>
        <v>#NAME?</v>
      </c>
      <c r="W449" t="e">
        <f t="shared" si="241"/>
        <v>#NAME?</v>
      </c>
      <c r="X449" t="e">
        <f t="shared" si="242"/>
        <v>#NAME?</v>
      </c>
      <c r="Y449" t="e">
        <f>VLOOKUP(K449,Sheet2!$A$6:$B$262,2,TRUE)</f>
        <v>#NAME?</v>
      </c>
      <c r="Z449" t="e">
        <f t="shared" si="243"/>
        <v>#NAME?</v>
      </c>
      <c r="AA449" t="e">
        <f t="shared" si="244"/>
        <v>#NAME?</v>
      </c>
      <c r="AD449" t="e">
        <f t="shared" si="222"/>
        <v>#NAME?</v>
      </c>
      <c r="AE449" t="e">
        <f>VLOOKUP(AU448,Sheet2!$E$6:$F$261,2,TRUE)</f>
        <v>#NAME?</v>
      </c>
      <c r="AF449" t="e">
        <f>VLOOKUP(AE449,Sheet3!K$52:L$77,2,TRUE)</f>
        <v>#NAME?</v>
      </c>
      <c r="AG449" t="e">
        <f t="shared" si="223"/>
        <v>#NAME?</v>
      </c>
      <c r="AH449">
        <f t="shared" si="224"/>
        <v>0</v>
      </c>
      <c r="AI449">
        <f t="shared" si="232"/>
        <v>0</v>
      </c>
      <c r="AJ449" t="e">
        <f t="shared" si="215"/>
        <v>#NAME?</v>
      </c>
      <c r="AK449" t="e">
        <f t="shared" si="218"/>
        <v>#NAME?</v>
      </c>
      <c r="AM449" t="e">
        <f t="shared" si="225"/>
        <v>#NAME?</v>
      </c>
      <c r="AN449" t="e">
        <f t="shared" si="226"/>
        <v>#NAME?</v>
      </c>
      <c r="AP449" t="e">
        <f t="shared" si="219"/>
        <v>#NAME?</v>
      </c>
      <c r="AQ449" t="e">
        <f>VLOOKUP(AE449,Sheet3!$K$52:$L$77,2,TRUE)</f>
        <v>#NAME?</v>
      </c>
      <c r="AR449" t="e">
        <f t="shared" si="245"/>
        <v>#NAME?</v>
      </c>
      <c r="AU449" t="e">
        <f t="shared" si="227"/>
        <v>#NAME?</v>
      </c>
      <c r="AV449" t="e">
        <f t="shared" si="228"/>
        <v>#NAME?</v>
      </c>
      <c r="AW449" t="e">
        <f t="shared" si="229"/>
        <v>#NAME?</v>
      </c>
      <c r="AX449" t="e">
        <f>VLOOKUP(AD449,Sheet2!$A$6:$B$262,2,TRUE)</f>
        <v>#NAME?</v>
      </c>
      <c r="AY449" t="e">
        <f t="shared" si="230"/>
        <v>#NAME?</v>
      </c>
      <c r="AZ449" t="e">
        <f t="shared" si="231"/>
        <v>#NAME?</v>
      </c>
      <c r="BB449" t="e">
        <f t="shared" si="221"/>
        <v>#NAME?</v>
      </c>
    </row>
    <row r="450" spans="4:54" x14ac:dyDescent="0.55000000000000004">
      <c r="D450">
        <f t="shared" si="220"/>
        <v>6600</v>
      </c>
      <c r="E450">
        <f t="shared" si="216"/>
        <v>110</v>
      </c>
      <c r="F450">
        <v>92300</v>
      </c>
      <c r="H450">
        <f t="shared" si="233"/>
        <v>23075</v>
      </c>
      <c r="J450">
        <f t="shared" si="234"/>
        <v>1907.0247933884298</v>
      </c>
      <c r="K450" t="e">
        <f t="shared" si="235"/>
        <v>#NAME?</v>
      </c>
      <c r="L450" t="e">
        <f>VLOOKUP(V450, Sheet2!E$6:F$261,2,TRUE)</f>
        <v>#NAME?</v>
      </c>
      <c r="M450" t="e">
        <f>VLOOKUP(L450,Sheet3!A$52:B$77,2,TRUE)</f>
        <v>#NAME?</v>
      </c>
      <c r="N450" t="e">
        <f t="shared" si="236"/>
        <v>#NAME?</v>
      </c>
      <c r="O450" t="e">
        <f t="shared" si="237"/>
        <v>#NAME?</v>
      </c>
      <c r="P450">
        <v>0</v>
      </c>
      <c r="Q450" t="e">
        <f t="shared" si="214"/>
        <v>#NAME?</v>
      </c>
      <c r="R450" t="e">
        <f t="shared" si="238"/>
        <v>#NAME?</v>
      </c>
      <c r="S450" t="e">
        <f t="shared" si="217"/>
        <v>#NAME?</v>
      </c>
      <c r="T450" t="e">
        <f t="shared" si="239"/>
        <v>#NAME?</v>
      </c>
      <c r="V450" t="e">
        <f t="shared" si="240"/>
        <v>#NAME?</v>
      </c>
      <c r="W450" t="e">
        <f t="shared" si="241"/>
        <v>#NAME?</v>
      </c>
      <c r="X450" t="e">
        <f t="shared" si="242"/>
        <v>#NAME?</v>
      </c>
      <c r="Y450" t="e">
        <f>VLOOKUP(K450,Sheet2!$A$6:$B$262,2,TRUE)</f>
        <v>#NAME?</v>
      </c>
      <c r="Z450" t="e">
        <f t="shared" si="243"/>
        <v>#NAME?</v>
      </c>
      <c r="AA450" t="e">
        <f t="shared" si="244"/>
        <v>#NAME?</v>
      </c>
      <c r="AD450" t="e">
        <f t="shared" si="222"/>
        <v>#NAME?</v>
      </c>
      <c r="AE450" t="e">
        <f>VLOOKUP(AU449,Sheet2!$E$6:$F$261,2,TRUE)</f>
        <v>#NAME?</v>
      </c>
      <c r="AF450" t="e">
        <f>VLOOKUP(AE450,Sheet3!K$52:L$77,2,TRUE)</f>
        <v>#NAME?</v>
      </c>
      <c r="AG450" t="e">
        <f t="shared" si="223"/>
        <v>#NAME?</v>
      </c>
      <c r="AH450">
        <f t="shared" si="224"/>
        <v>0</v>
      </c>
      <c r="AI450">
        <f t="shared" si="232"/>
        <v>0</v>
      </c>
      <c r="AJ450" t="e">
        <f t="shared" si="215"/>
        <v>#NAME?</v>
      </c>
      <c r="AK450" t="e">
        <f t="shared" si="218"/>
        <v>#NAME?</v>
      </c>
      <c r="AM450" t="e">
        <f t="shared" si="225"/>
        <v>#NAME?</v>
      </c>
      <c r="AN450" t="e">
        <f t="shared" si="226"/>
        <v>#NAME?</v>
      </c>
      <c r="AP450" t="e">
        <f t="shared" si="219"/>
        <v>#NAME?</v>
      </c>
      <c r="AQ450" t="e">
        <f>VLOOKUP(AE450,Sheet3!$K$52:$L$77,2,TRUE)</f>
        <v>#NAME?</v>
      </c>
      <c r="AR450" t="e">
        <f t="shared" si="245"/>
        <v>#NAME?</v>
      </c>
      <c r="AU450" t="e">
        <f t="shared" si="227"/>
        <v>#NAME?</v>
      </c>
      <c r="AV450" t="e">
        <f t="shared" si="228"/>
        <v>#NAME?</v>
      </c>
      <c r="AW450" t="e">
        <f t="shared" si="229"/>
        <v>#NAME?</v>
      </c>
      <c r="AX450" t="e">
        <f>VLOOKUP(AD450,Sheet2!$A$6:$B$262,2,TRUE)</f>
        <v>#NAME?</v>
      </c>
      <c r="AY450" t="e">
        <f t="shared" si="230"/>
        <v>#NAME?</v>
      </c>
      <c r="AZ450" t="e">
        <f t="shared" si="231"/>
        <v>#NAME?</v>
      </c>
      <c r="BB450" t="e">
        <f t="shared" si="221"/>
        <v>#NAME?</v>
      </c>
    </row>
    <row r="451" spans="4:54" x14ac:dyDescent="0.55000000000000004">
      <c r="D451">
        <f t="shared" si="220"/>
        <v>6615</v>
      </c>
      <c r="E451">
        <f t="shared" si="216"/>
        <v>110.25</v>
      </c>
      <c r="F451">
        <v>91900</v>
      </c>
      <c r="H451">
        <f t="shared" si="233"/>
        <v>22975</v>
      </c>
      <c r="J451">
        <f t="shared" si="234"/>
        <v>1898.7603305785124</v>
      </c>
      <c r="K451" t="e">
        <f t="shared" si="235"/>
        <v>#NAME?</v>
      </c>
      <c r="L451" t="e">
        <f>VLOOKUP(V451, Sheet2!E$6:F$261,2,TRUE)</f>
        <v>#NAME?</v>
      </c>
      <c r="M451" t="e">
        <f>VLOOKUP(L451,Sheet3!A$52:B$77,2,TRUE)</f>
        <v>#NAME?</v>
      </c>
      <c r="N451" t="e">
        <f t="shared" si="236"/>
        <v>#NAME?</v>
      </c>
      <c r="O451" t="e">
        <f t="shared" si="237"/>
        <v>#NAME?</v>
      </c>
      <c r="P451">
        <v>0</v>
      </c>
      <c r="Q451" t="e">
        <f t="shared" si="214"/>
        <v>#NAME?</v>
      </c>
      <c r="R451" t="e">
        <f t="shared" si="238"/>
        <v>#NAME?</v>
      </c>
      <c r="S451" t="e">
        <f t="shared" si="217"/>
        <v>#NAME?</v>
      </c>
      <c r="T451" t="e">
        <f t="shared" si="239"/>
        <v>#NAME?</v>
      </c>
      <c r="V451" t="e">
        <f t="shared" si="240"/>
        <v>#NAME?</v>
      </c>
      <c r="W451" t="e">
        <f t="shared" si="241"/>
        <v>#NAME?</v>
      </c>
      <c r="X451" t="e">
        <f t="shared" si="242"/>
        <v>#NAME?</v>
      </c>
      <c r="Y451" t="e">
        <f>VLOOKUP(K451,Sheet2!$A$6:$B$262,2,TRUE)</f>
        <v>#NAME?</v>
      </c>
      <c r="Z451" t="e">
        <f t="shared" si="243"/>
        <v>#NAME?</v>
      </c>
      <c r="AA451" t="e">
        <f t="shared" si="244"/>
        <v>#NAME?</v>
      </c>
      <c r="AD451" t="e">
        <f t="shared" si="222"/>
        <v>#NAME?</v>
      </c>
      <c r="AE451" t="e">
        <f>VLOOKUP(AU450,Sheet2!$E$6:$F$261,2,TRUE)</f>
        <v>#NAME?</v>
      </c>
      <c r="AF451" t="e">
        <f>VLOOKUP(AE451,Sheet3!K$52:L$77,2,TRUE)</f>
        <v>#NAME?</v>
      </c>
      <c r="AG451" t="e">
        <f t="shared" si="223"/>
        <v>#NAME?</v>
      </c>
      <c r="AH451">
        <f t="shared" si="224"/>
        <v>0</v>
      </c>
      <c r="AI451">
        <f t="shared" si="232"/>
        <v>0</v>
      </c>
      <c r="AJ451" t="e">
        <f t="shared" si="215"/>
        <v>#NAME?</v>
      </c>
      <c r="AK451" t="e">
        <f t="shared" si="218"/>
        <v>#NAME?</v>
      </c>
      <c r="AM451" t="e">
        <f t="shared" si="225"/>
        <v>#NAME?</v>
      </c>
      <c r="AN451" t="e">
        <f t="shared" si="226"/>
        <v>#NAME?</v>
      </c>
      <c r="AP451" t="e">
        <f t="shared" si="219"/>
        <v>#NAME?</v>
      </c>
      <c r="AQ451" t="e">
        <f>VLOOKUP(AE451,Sheet3!$K$52:$L$77,2,TRUE)</f>
        <v>#NAME?</v>
      </c>
      <c r="AR451" t="e">
        <f t="shared" si="245"/>
        <v>#NAME?</v>
      </c>
      <c r="AU451" t="e">
        <f t="shared" si="227"/>
        <v>#NAME?</v>
      </c>
      <c r="AV451" t="e">
        <f t="shared" si="228"/>
        <v>#NAME?</v>
      </c>
      <c r="AW451" t="e">
        <f t="shared" si="229"/>
        <v>#NAME?</v>
      </c>
      <c r="AX451" t="e">
        <f>VLOOKUP(AD451,Sheet2!$A$6:$B$262,2,TRUE)</f>
        <v>#NAME?</v>
      </c>
      <c r="AY451" t="e">
        <f t="shared" si="230"/>
        <v>#NAME?</v>
      </c>
      <c r="AZ451" t="e">
        <f t="shared" si="231"/>
        <v>#NAME?</v>
      </c>
      <c r="BB451" t="e">
        <f t="shared" si="221"/>
        <v>#NAME?</v>
      </c>
    </row>
    <row r="452" spans="4:54" x14ac:dyDescent="0.55000000000000004">
      <c r="D452">
        <f t="shared" si="220"/>
        <v>6630</v>
      </c>
      <c r="E452">
        <f t="shared" si="216"/>
        <v>110.5</v>
      </c>
      <c r="F452">
        <v>91200</v>
      </c>
      <c r="H452">
        <f t="shared" si="233"/>
        <v>22800</v>
      </c>
      <c r="J452">
        <f t="shared" si="234"/>
        <v>1884.297520661157</v>
      </c>
      <c r="K452" t="e">
        <f t="shared" si="235"/>
        <v>#NAME?</v>
      </c>
      <c r="L452" t="e">
        <f>VLOOKUP(V452, Sheet2!E$6:F$261,2,TRUE)</f>
        <v>#NAME?</v>
      </c>
      <c r="M452" t="e">
        <f>VLOOKUP(L452,Sheet3!A$52:B$77,2,TRUE)</f>
        <v>#NAME?</v>
      </c>
      <c r="N452" t="e">
        <f t="shared" si="236"/>
        <v>#NAME?</v>
      </c>
      <c r="O452" t="e">
        <f t="shared" si="237"/>
        <v>#NAME?</v>
      </c>
      <c r="P452">
        <v>0</v>
      </c>
      <c r="Q452" t="e">
        <f t="shared" si="214"/>
        <v>#NAME?</v>
      </c>
      <c r="R452" t="e">
        <f t="shared" si="238"/>
        <v>#NAME?</v>
      </c>
      <c r="S452" t="e">
        <f t="shared" si="217"/>
        <v>#NAME?</v>
      </c>
      <c r="T452" t="e">
        <f t="shared" si="239"/>
        <v>#NAME?</v>
      </c>
      <c r="V452" t="e">
        <f t="shared" si="240"/>
        <v>#NAME?</v>
      </c>
      <c r="W452" t="e">
        <f t="shared" si="241"/>
        <v>#NAME?</v>
      </c>
      <c r="X452" t="e">
        <f t="shared" si="242"/>
        <v>#NAME?</v>
      </c>
      <c r="Y452" t="e">
        <f>VLOOKUP(K452,Sheet2!$A$6:$B$262,2,TRUE)</f>
        <v>#NAME?</v>
      </c>
      <c r="Z452" t="e">
        <f t="shared" si="243"/>
        <v>#NAME?</v>
      </c>
      <c r="AA452" t="e">
        <f t="shared" si="244"/>
        <v>#NAME?</v>
      </c>
      <c r="AD452" t="e">
        <f t="shared" si="222"/>
        <v>#NAME?</v>
      </c>
      <c r="AE452" t="e">
        <f>VLOOKUP(AU451,Sheet2!$E$6:$F$261,2,TRUE)</f>
        <v>#NAME?</v>
      </c>
      <c r="AF452" t="e">
        <f>VLOOKUP(AE452,Sheet3!K$52:L$77,2,TRUE)</f>
        <v>#NAME?</v>
      </c>
      <c r="AG452" t="e">
        <f t="shared" si="223"/>
        <v>#NAME?</v>
      </c>
      <c r="AH452">
        <f t="shared" si="224"/>
        <v>0</v>
      </c>
      <c r="AI452">
        <f t="shared" si="232"/>
        <v>0</v>
      </c>
      <c r="AJ452" t="e">
        <f t="shared" si="215"/>
        <v>#NAME?</v>
      </c>
      <c r="AK452" t="e">
        <f t="shared" si="218"/>
        <v>#NAME?</v>
      </c>
      <c r="AM452" t="e">
        <f t="shared" si="225"/>
        <v>#NAME?</v>
      </c>
      <c r="AN452" t="e">
        <f t="shared" si="226"/>
        <v>#NAME?</v>
      </c>
      <c r="AP452" t="e">
        <f t="shared" si="219"/>
        <v>#NAME?</v>
      </c>
      <c r="AQ452" t="e">
        <f>VLOOKUP(AE452,Sheet3!$K$52:$L$77,2,TRUE)</f>
        <v>#NAME?</v>
      </c>
      <c r="AR452" t="e">
        <f t="shared" si="245"/>
        <v>#NAME?</v>
      </c>
      <c r="AU452" t="e">
        <f t="shared" si="227"/>
        <v>#NAME?</v>
      </c>
      <c r="AV452" t="e">
        <f t="shared" si="228"/>
        <v>#NAME?</v>
      </c>
      <c r="AW452" t="e">
        <f t="shared" si="229"/>
        <v>#NAME?</v>
      </c>
      <c r="AX452" t="e">
        <f>VLOOKUP(AD452,Sheet2!$A$6:$B$262,2,TRUE)</f>
        <v>#NAME?</v>
      </c>
      <c r="AY452" t="e">
        <f t="shared" si="230"/>
        <v>#NAME?</v>
      </c>
      <c r="AZ452" t="e">
        <f t="shared" si="231"/>
        <v>#NAME?</v>
      </c>
      <c r="BB452" t="e">
        <f t="shared" si="221"/>
        <v>#NAME?</v>
      </c>
    </row>
    <row r="453" spans="4:54" x14ac:dyDescent="0.55000000000000004">
      <c r="D453">
        <f t="shared" si="220"/>
        <v>6645</v>
      </c>
      <c r="E453">
        <f t="shared" si="216"/>
        <v>110.75</v>
      </c>
      <c r="F453">
        <v>90300</v>
      </c>
      <c r="H453">
        <f t="shared" si="233"/>
        <v>22575</v>
      </c>
      <c r="J453">
        <f t="shared" si="234"/>
        <v>1865.702479338843</v>
      </c>
      <c r="K453" t="e">
        <f t="shared" si="235"/>
        <v>#NAME?</v>
      </c>
      <c r="L453" t="e">
        <f>VLOOKUP(V453, Sheet2!E$6:F$261,2,TRUE)</f>
        <v>#NAME?</v>
      </c>
      <c r="M453" t="e">
        <f>VLOOKUP(L453,Sheet3!A$52:B$77,2,TRUE)</f>
        <v>#NAME?</v>
      </c>
      <c r="N453" t="e">
        <f t="shared" si="236"/>
        <v>#NAME?</v>
      </c>
      <c r="O453" t="e">
        <f t="shared" si="237"/>
        <v>#NAME?</v>
      </c>
      <c r="P453">
        <v>0</v>
      </c>
      <c r="Q453" t="e">
        <f t="shared" si="214"/>
        <v>#NAME?</v>
      </c>
      <c r="R453" t="e">
        <f t="shared" si="238"/>
        <v>#NAME?</v>
      </c>
      <c r="S453" t="e">
        <f t="shared" si="217"/>
        <v>#NAME?</v>
      </c>
      <c r="T453" t="e">
        <f t="shared" si="239"/>
        <v>#NAME?</v>
      </c>
      <c r="V453" t="e">
        <f t="shared" si="240"/>
        <v>#NAME?</v>
      </c>
      <c r="W453" t="e">
        <f t="shared" si="241"/>
        <v>#NAME?</v>
      </c>
      <c r="X453" t="e">
        <f t="shared" si="242"/>
        <v>#NAME?</v>
      </c>
      <c r="Y453" t="e">
        <f>VLOOKUP(K453,Sheet2!$A$6:$B$262,2,TRUE)</f>
        <v>#NAME?</v>
      </c>
      <c r="Z453" t="e">
        <f t="shared" si="243"/>
        <v>#NAME?</v>
      </c>
      <c r="AA453" t="e">
        <f t="shared" si="244"/>
        <v>#NAME?</v>
      </c>
      <c r="AD453" t="e">
        <f t="shared" si="222"/>
        <v>#NAME?</v>
      </c>
      <c r="AE453" t="e">
        <f>VLOOKUP(AU452,Sheet2!$E$6:$F$261,2,TRUE)</f>
        <v>#NAME?</v>
      </c>
      <c r="AF453" t="e">
        <f>VLOOKUP(AE453,Sheet3!K$52:L$77,2,TRUE)</f>
        <v>#NAME?</v>
      </c>
      <c r="AG453" t="e">
        <f t="shared" si="223"/>
        <v>#NAME?</v>
      </c>
      <c r="AH453">
        <f t="shared" si="224"/>
        <v>0</v>
      </c>
      <c r="AI453">
        <f t="shared" si="232"/>
        <v>0</v>
      </c>
      <c r="AJ453" t="e">
        <f t="shared" si="215"/>
        <v>#NAME?</v>
      </c>
      <c r="AK453" t="e">
        <f t="shared" si="218"/>
        <v>#NAME?</v>
      </c>
      <c r="AM453" t="e">
        <f t="shared" si="225"/>
        <v>#NAME?</v>
      </c>
      <c r="AN453" t="e">
        <f t="shared" si="226"/>
        <v>#NAME?</v>
      </c>
      <c r="AP453" t="e">
        <f t="shared" si="219"/>
        <v>#NAME?</v>
      </c>
      <c r="AQ453" t="e">
        <f>VLOOKUP(AE453,Sheet3!$K$52:$L$77,2,TRUE)</f>
        <v>#NAME?</v>
      </c>
      <c r="AR453" t="e">
        <f t="shared" si="245"/>
        <v>#NAME?</v>
      </c>
      <c r="AU453" t="e">
        <f t="shared" si="227"/>
        <v>#NAME?</v>
      </c>
      <c r="AV453" t="e">
        <f t="shared" si="228"/>
        <v>#NAME?</v>
      </c>
      <c r="AW453" t="e">
        <f t="shared" si="229"/>
        <v>#NAME?</v>
      </c>
      <c r="AX453" t="e">
        <f>VLOOKUP(AD453,Sheet2!$A$6:$B$262,2,TRUE)</f>
        <v>#NAME?</v>
      </c>
      <c r="AY453" t="e">
        <f t="shared" si="230"/>
        <v>#NAME?</v>
      </c>
      <c r="AZ453" t="e">
        <f t="shared" si="231"/>
        <v>#NAME?</v>
      </c>
      <c r="BB453" t="e">
        <f t="shared" si="221"/>
        <v>#NAME?</v>
      </c>
    </row>
    <row r="454" spans="4:54" x14ac:dyDescent="0.55000000000000004">
      <c r="D454">
        <f t="shared" si="220"/>
        <v>6660</v>
      </c>
      <c r="E454">
        <f t="shared" si="216"/>
        <v>111</v>
      </c>
      <c r="F454">
        <v>89500</v>
      </c>
      <c r="H454">
        <f t="shared" si="233"/>
        <v>22375</v>
      </c>
      <c r="J454">
        <f t="shared" si="234"/>
        <v>1849.1735537190082</v>
      </c>
      <c r="K454" t="e">
        <f t="shared" si="235"/>
        <v>#NAME?</v>
      </c>
      <c r="L454" t="e">
        <f>VLOOKUP(V454, Sheet2!E$6:F$261,2,TRUE)</f>
        <v>#NAME?</v>
      </c>
      <c r="M454" t="e">
        <f>VLOOKUP(L454,Sheet3!A$52:B$77,2,TRUE)</f>
        <v>#NAME?</v>
      </c>
      <c r="N454" t="e">
        <f t="shared" si="236"/>
        <v>#NAME?</v>
      </c>
      <c r="O454" t="e">
        <f t="shared" si="237"/>
        <v>#NAME?</v>
      </c>
      <c r="P454">
        <v>0</v>
      </c>
      <c r="Q454" t="e">
        <f t="shared" si="214"/>
        <v>#NAME?</v>
      </c>
      <c r="R454" t="e">
        <f t="shared" si="238"/>
        <v>#NAME?</v>
      </c>
      <c r="S454" t="e">
        <f t="shared" si="217"/>
        <v>#NAME?</v>
      </c>
      <c r="T454" t="e">
        <f t="shared" si="239"/>
        <v>#NAME?</v>
      </c>
      <c r="V454" t="e">
        <f t="shared" si="240"/>
        <v>#NAME?</v>
      </c>
      <c r="W454" t="e">
        <f t="shared" si="241"/>
        <v>#NAME?</v>
      </c>
      <c r="X454" t="e">
        <f t="shared" si="242"/>
        <v>#NAME?</v>
      </c>
      <c r="Y454" t="e">
        <f>VLOOKUP(K454,Sheet2!$A$6:$B$262,2,TRUE)</f>
        <v>#NAME?</v>
      </c>
      <c r="Z454" t="e">
        <f t="shared" si="243"/>
        <v>#NAME?</v>
      </c>
      <c r="AA454" t="e">
        <f t="shared" si="244"/>
        <v>#NAME?</v>
      </c>
      <c r="AD454" t="e">
        <f t="shared" si="222"/>
        <v>#NAME?</v>
      </c>
      <c r="AE454" t="e">
        <f>VLOOKUP(AU453,Sheet2!$E$6:$F$261,2,TRUE)</f>
        <v>#NAME?</v>
      </c>
      <c r="AF454" t="e">
        <f>VLOOKUP(AE454,Sheet3!K$52:L$77,2,TRUE)</f>
        <v>#NAME?</v>
      </c>
      <c r="AG454" t="e">
        <f t="shared" si="223"/>
        <v>#NAME?</v>
      </c>
      <c r="AH454">
        <f t="shared" si="224"/>
        <v>0</v>
      </c>
      <c r="AI454">
        <f t="shared" si="232"/>
        <v>0</v>
      </c>
      <c r="AJ454" t="e">
        <f t="shared" si="215"/>
        <v>#NAME?</v>
      </c>
      <c r="AK454" t="e">
        <f t="shared" si="218"/>
        <v>#NAME?</v>
      </c>
      <c r="AM454" t="e">
        <f t="shared" si="225"/>
        <v>#NAME?</v>
      </c>
      <c r="AN454" t="e">
        <f t="shared" si="226"/>
        <v>#NAME?</v>
      </c>
      <c r="AP454" t="e">
        <f t="shared" si="219"/>
        <v>#NAME?</v>
      </c>
      <c r="AQ454" t="e">
        <f>VLOOKUP(AE454,Sheet3!$K$52:$L$77,2,TRUE)</f>
        <v>#NAME?</v>
      </c>
      <c r="AR454" t="e">
        <f t="shared" si="245"/>
        <v>#NAME?</v>
      </c>
      <c r="AU454" t="e">
        <f t="shared" si="227"/>
        <v>#NAME?</v>
      </c>
      <c r="AV454" t="e">
        <f t="shared" si="228"/>
        <v>#NAME?</v>
      </c>
      <c r="AW454" t="e">
        <f t="shared" si="229"/>
        <v>#NAME?</v>
      </c>
      <c r="AX454" t="e">
        <f>VLOOKUP(AD454,Sheet2!$A$6:$B$262,2,TRUE)</f>
        <v>#NAME?</v>
      </c>
      <c r="AY454" t="e">
        <f t="shared" si="230"/>
        <v>#NAME?</v>
      </c>
      <c r="AZ454" t="e">
        <f t="shared" si="231"/>
        <v>#NAME?</v>
      </c>
      <c r="BB454" t="e">
        <f t="shared" si="221"/>
        <v>#NAME?</v>
      </c>
    </row>
    <row r="455" spans="4:54" x14ac:dyDescent="0.55000000000000004">
      <c r="D455">
        <f t="shared" si="220"/>
        <v>6675</v>
      </c>
      <c r="E455">
        <f t="shared" si="216"/>
        <v>111.25</v>
      </c>
      <c r="F455">
        <v>88800</v>
      </c>
      <c r="H455">
        <f t="shared" si="233"/>
        <v>22200</v>
      </c>
      <c r="J455">
        <f t="shared" si="234"/>
        <v>1834.7107438016528</v>
      </c>
      <c r="K455" t="e">
        <f t="shared" si="235"/>
        <v>#NAME?</v>
      </c>
      <c r="L455" t="e">
        <f>VLOOKUP(V455, Sheet2!E$6:F$261,2,TRUE)</f>
        <v>#NAME?</v>
      </c>
      <c r="M455" t="e">
        <f>VLOOKUP(L455,Sheet3!A$52:B$77,2,TRUE)</f>
        <v>#NAME?</v>
      </c>
      <c r="N455" t="e">
        <f t="shared" si="236"/>
        <v>#NAME?</v>
      </c>
      <c r="O455" t="e">
        <f t="shared" si="237"/>
        <v>#NAME?</v>
      </c>
      <c r="P455">
        <v>0</v>
      </c>
      <c r="Q455" t="e">
        <f t="shared" si="214"/>
        <v>#NAME?</v>
      </c>
      <c r="R455" t="e">
        <f t="shared" si="238"/>
        <v>#NAME?</v>
      </c>
      <c r="S455" t="e">
        <f t="shared" si="217"/>
        <v>#NAME?</v>
      </c>
      <c r="T455" t="e">
        <f t="shared" si="239"/>
        <v>#NAME?</v>
      </c>
      <c r="V455" t="e">
        <f t="shared" si="240"/>
        <v>#NAME?</v>
      </c>
      <c r="W455" t="e">
        <f t="shared" si="241"/>
        <v>#NAME?</v>
      </c>
      <c r="X455" t="e">
        <f t="shared" si="242"/>
        <v>#NAME?</v>
      </c>
      <c r="Y455" t="e">
        <f>VLOOKUP(K455,Sheet2!$A$6:$B$262,2,TRUE)</f>
        <v>#NAME?</v>
      </c>
      <c r="Z455" t="e">
        <f t="shared" si="243"/>
        <v>#NAME?</v>
      </c>
      <c r="AA455" t="e">
        <f t="shared" si="244"/>
        <v>#NAME?</v>
      </c>
      <c r="AD455" t="e">
        <f t="shared" si="222"/>
        <v>#NAME?</v>
      </c>
      <c r="AE455" t="e">
        <f>VLOOKUP(AU454,Sheet2!$E$6:$F$261,2,TRUE)</f>
        <v>#NAME?</v>
      </c>
      <c r="AF455" t="e">
        <f>VLOOKUP(AE455,Sheet3!K$52:L$77,2,TRUE)</f>
        <v>#NAME?</v>
      </c>
      <c r="AG455" t="e">
        <f t="shared" si="223"/>
        <v>#NAME?</v>
      </c>
      <c r="AH455">
        <f t="shared" si="224"/>
        <v>0</v>
      </c>
      <c r="AI455">
        <f t="shared" si="232"/>
        <v>0</v>
      </c>
      <c r="AJ455" t="e">
        <f t="shared" si="215"/>
        <v>#NAME?</v>
      </c>
      <c r="AK455" t="e">
        <f t="shared" si="218"/>
        <v>#NAME?</v>
      </c>
      <c r="AM455" t="e">
        <f t="shared" si="225"/>
        <v>#NAME?</v>
      </c>
      <c r="AN455" t="e">
        <f t="shared" si="226"/>
        <v>#NAME?</v>
      </c>
      <c r="AP455" t="e">
        <f t="shared" si="219"/>
        <v>#NAME?</v>
      </c>
      <c r="AQ455" t="e">
        <f>VLOOKUP(AE455,Sheet3!$K$52:$L$77,2,TRUE)</f>
        <v>#NAME?</v>
      </c>
      <c r="AR455" t="e">
        <f t="shared" si="245"/>
        <v>#NAME?</v>
      </c>
      <c r="AU455" t="e">
        <f t="shared" si="227"/>
        <v>#NAME?</v>
      </c>
      <c r="AV455" t="e">
        <f t="shared" si="228"/>
        <v>#NAME?</v>
      </c>
      <c r="AW455" t="e">
        <f t="shared" si="229"/>
        <v>#NAME?</v>
      </c>
      <c r="AX455" t="e">
        <f>VLOOKUP(AD455,Sheet2!$A$6:$B$262,2,TRUE)</f>
        <v>#NAME?</v>
      </c>
      <c r="AY455" t="e">
        <f t="shared" si="230"/>
        <v>#NAME?</v>
      </c>
      <c r="AZ455" t="e">
        <f t="shared" si="231"/>
        <v>#NAME?</v>
      </c>
      <c r="BB455" t="e">
        <f t="shared" si="221"/>
        <v>#NAME?</v>
      </c>
    </row>
    <row r="456" spans="4:54" x14ac:dyDescent="0.55000000000000004">
      <c r="D456">
        <f t="shared" si="220"/>
        <v>6690</v>
      </c>
      <c r="E456">
        <f t="shared" si="216"/>
        <v>111.5</v>
      </c>
      <c r="F456">
        <v>88900</v>
      </c>
      <c r="H456">
        <f t="shared" si="233"/>
        <v>22225</v>
      </c>
      <c r="J456">
        <f t="shared" si="234"/>
        <v>1836.7768595041323</v>
      </c>
      <c r="K456" t="e">
        <f t="shared" si="235"/>
        <v>#NAME?</v>
      </c>
      <c r="L456" t="e">
        <f>VLOOKUP(V456, Sheet2!E$6:F$261,2,TRUE)</f>
        <v>#NAME?</v>
      </c>
      <c r="M456" t="e">
        <f>VLOOKUP(L456,Sheet3!A$52:B$77,2,TRUE)</f>
        <v>#NAME?</v>
      </c>
      <c r="N456" t="e">
        <f t="shared" si="236"/>
        <v>#NAME?</v>
      </c>
      <c r="O456" t="e">
        <f t="shared" si="237"/>
        <v>#NAME?</v>
      </c>
      <c r="P456">
        <v>0</v>
      </c>
      <c r="Q456" t="e">
        <f t="shared" si="214"/>
        <v>#NAME?</v>
      </c>
      <c r="R456" t="e">
        <f t="shared" si="238"/>
        <v>#NAME?</v>
      </c>
      <c r="S456" t="e">
        <f t="shared" si="217"/>
        <v>#NAME?</v>
      </c>
      <c r="T456" t="e">
        <f t="shared" si="239"/>
        <v>#NAME?</v>
      </c>
      <c r="V456" t="e">
        <f t="shared" si="240"/>
        <v>#NAME?</v>
      </c>
      <c r="W456" t="e">
        <f t="shared" si="241"/>
        <v>#NAME?</v>
      </c>
      <c r="X456" t="e">
        <f t="shared" si="242"/>
        <v>#NAME?</v>
      </c>
      <c r="Y456" t="e">
        <f>VLOOKUP(K456,Sheet2!$A$6:$B$262,2,TRUE)</f>
        <v>#NAME?</v>
      </c>
      <c r="Z456" t="e">
        <f t="shared" si="243"/>
        <v>#NAME?</v>
      </c>
      <c r="AA456" t="e">
        <f t="shared" si="244"/>
        <v>#NAME?</v>
      </c>
      <c r="AD456" t="e">
        <f t="shared" si="222"/>
        <v>#NAME?</v>
      </c>
      <c r="AE456" t="e">
        <f>VLOOKUP(AU455,Sheet2!$E$6:$F$261,2,TRUE)</f>
        <v>#NAME?</v>
      </c>
      <c r="AF456" t="e">
        <f>VLOOKUP(AE456,Sheet3!K$52:L$77,2,TRUE)</f>
        <v>#NAME?</v>
      </c>
      <c r="AG456" t="e">
        <f t="shared" si="223"/>
        <v>#NAME?</v>
      </c>
      <c r="AH456">
        <f t="shared" si="224"/>
        <v>0</v>
      </c>
      <c r="AI456">
        <f t="shared" si="232"/>
        <v>0</v>
      </c>
      <c r="AJ456" t="e">
        <f t="shared" si="215"/>
        <v>#NAME?</v>
      </c>
      <c r="AK456" t="e">
        <f t="shared" si="218"/>
        <v>#NAME?</v>
      </c>
      <c r="AM456" t="e">
        <f t="shared" si="225"/>
        <v>#NAME?</v>
      </c>
      <c r="AN456" t="e">
        <f t="shared" si="226"/>
        <v>#NAME?</v>
      </c>
      <c r="AP456" t="e">
        <f t="shared" si="219"/>
        <v>#NAME?</v>
      </c>
      <c r="AQ456" t="e">
        <f>VLOOKUP(AE456,Sheet3!$K$52:$L$77,2,TRUE)</f>
        <v>#NAME?</v>
      </c>
      <c r="AR456" t="e">
        <f t="shared" si="245"/>
        <v>#NAME?</v>
      </c>
      <c r="AU456" t="e">
        <f t="shared" si="227"/>
        <v>#NAME?</v>
      </c>
      <c r="AV456" t="e">
        <f t="shared" si="228"/>
        <v>#NAME?</v>
      </c>
      <c r="AW456" t="e">
        <f t="shared" si="229"/>
        <v>#NAME?</v>
      </c>
      <c r="AX456" t="e">
        <f>VLOOKUP(AD456,Sheet2!$A$6:$B$262,2,TRUE)</f>
        <v>#NAME?</v>
      </c>
      <c r="AY456" t="e">
        <f t="shared" si="230"/>
        <v>#NAME?</v>
      </c>
      <c r="AZ456" t="e">
        <f t="shared" si="231"/>
        <v>#NAME?</v>
      </c>
      <c r="BB456" t="e">
        <f t="shared" si="221"/>
        <v>#NAME?</v>
      </c>
    </row>
    <row r="457" spans="4:54" x14ac:dyDescent="0.55000000000000004">
      <c r="D457">
        <f t="shared" si="220"/>
        <v>6705</v>
      </c>
      <c r="E457">
        <f t="shared" si="216"/>
        <v>111.75</v>
      </c>
      <c r="F457">
        <v>87200</v>
      </c>
      <c r="H457">
        <f t="shared" si="233"/>
        <v>21800</v>
      </c>
      <c r="J457">
        <f t="shared" si="234"/>
        <v>1801.6528925619834</v>
      </c>
      <c r="K457" t="e">
        <f t="shared" si="235"/>
        <v>#NAME?</v>
      </c>
      <c r="L457" t="e">
        <f>VLOOKUP(V457, Sheet2!E$6:F$261,2,TRUE)</f>
        <v>#NAME?</v>
      </c>
      <c r="M457" t="e">
        <f>VLOOKUP(L457,Sheet3!A$52:B$77,2,TRUE)</f>
        <v>#NAME?</v>
      </c>
      <c r="N457" t="e">
        <f t="shared" si="236"/>
        <v>#NAME?</v>
      </c>
      <c r="O457" t="e">
        <f t="shared" si="237"/>
        <v>#NAME?</v>
      </c>
      <c r="P457">
        <v>0</v>
      </c>
      <c r="Q457" t="e">
        <f t="shared" si="214"/>
        <v>#NAME?</v>
      </c>
      <c r="R457" t="e">
        <f t="shared" si="238"/>
        <v>#NAME?</v>
      </c>
      <c r="S457" t="e">
        <f t="shared" si="217"/>
        <v>#NAME?</v>
      </c>
      <c r="T457" t="e">
        <f t="shared" si="239"/>
        <v>#NAME?</v>
      </c>
      <c r="V457" t="e">
        <f t="shared" si="240"/>
        <v>#NAME?</v>
      </c>
      <c r="W457" t="e">
        <f t="shared" si="241"/>
        <v>#NAME?</v>
      </c>
      <c r="X457" t="e">
        <f t="shared" si="242"/>
        <v>#NAME?</v>
      </c>
      <c r="Y457" t="e">
        <f>VLOOKUP(K457,Sheet2!$A$6:$B$262,2,TRUE)</f>
        <v>#NAME?</v>
      </c>
      <c r="Z457" t="e">
        <f t="shared" si="243"/>
        <v>#NAME?</v>
      </c>
      <c r="AA457" t="e">
        <f t="shared" si="244"/>
        <v>#NAME?</v>
      </c>
      <c r="AD457" t="e">
        <f t="shared" si="222"/>
        <v>#NAME?</v>
      </c>
      <c r="AE457" t="e">
        <f>VLOOKUP(AU456,Sheet2!$E$6:$F$261,2,TRUE)</f>
        <v>#NAME?</v>
      </c>
      <c r="AF457" t="e">
        <f>VLOOKUP(AE457,Sheet3!K$52:L$77,2,TRUE)</f>
        <v>#NAME?</v>
      </c>
      <c r="AG457" t="e">
        <f t="shared" si="223"/>
        <v>#NAME?</v>
      </c>
      <c r="AH457">
        <f t="shared" si="224"/>
        <v>0</v>
      </c>
      <c r="AI457">
        <f t="shared" si="232"/>
        <v>0</v>
      </c>
      <c r="AJ457" t="e">
        <f t="shared" si="215"/>
        <v>#NAME?</v>
      </c>
      <c r="AK457" t="e">
        <f t="shared" si="218"/>
        <v>#NAME?</v>
      </c>
      <c r="AM457" t="e">
        <f t="shared" si="225"/>
        <v>#NAME?</v>
      </c>
      <c r="AN457" t="e">
        <f t="shared" si="226"/>
        <v>#NAME?</v>
      </c>
      <c r="AP457" t="e">
        <f t="shared" si="219"/>
        <v>#NAME?</v>
      </c>
      <c r="AQ457" t="e">
        <f>VLOOKUP(AE457,Sheet3!$K$52:$L$77,2,TRUE)</f>
        <v>#NAME?</v>
      </c>
      <c r="AR457" t="e">
        <f t="shared" si="245"/>
        <v>#NAME?</v>
      </c>
      <c r="AU457" t="e">
        <f t="shared" si="227"/>
        <v>#NAME?</v>
      </c>
      <c r="AV457" t="e">
        <f t="shared" si="228"/>
        <v>#NAME?</v>
      </c>
      <c r="AW457" t="e">
        <f t="shared" si="229"/>
        <v>#NAME?</v>
      </c>
      <c r="AX457" t="e">
        <f>VLOOKUP(AD457,Sheet2!$A$6:$B$262,2,TRUE)</f>
        <v>#NAME?</v>
      </c>
      <c r="AY457" t="e">
        <f t="shared" si="230"/>
        <v>#NAME?</v>
      </c>
      <c r="AZ457" t="e">
        <f t="shared" si="231"/>
        <v>#NAME?</v>
      </c>
      <c r="BB457" t="e">
        <f t="shared" si="221"/>
        <v>#NAME?</v>
      </c>
    </row>
    <row r="458" spans="4:54" x14ac:dyDescent="0.55000000000000004">
      <c r="D458">
        <f t="shared" si="220"/>
        <v>6720</v>
      </c>
      <c r="E458">
        <f t="shared" si="216"/>
        <v>112</v>
      </c>
      <c r="F458">
        <v>86700</v>
      </c>
      <c r="H458">
        <f t="shared" si="233"/>
        <v>21675</v>
      </c>
      <c r="J458">
        <f t="shared" si="234"/>
        <v>1791.3223140495868</v>
      </c>
      <c r="K458" t="e">
        <f t="shared" si="235"/>
        <v>#NAME?</v>
      </c>
      <c r="L458" t="e">
        <f>VLOOKUP(V458, Sheet2!E$6:F$261,2,TRUE)</f>
        <v>#NAME?</v>
      </c>
      <c r="M458" t="e">
        <f>VLOOKUP(L458,Sheet3!A$52:B$77,2,TRUE)</f>
        <v>#NAME?</v>
      </c>
      <c r="N458" t="e">
        <f t="shared" si="236"/>
        <v>#NAME?</v>
      </c>
      <c r="O458" t="e">
        <f t="shared" si="237"/>
        <v>#NAME?</v>
      </c>
      <c r="P458">
        <v>0</v>
      </c>
      <c r="Q458" t="e">
        <f t="shared" ref="Q458:Q521" si="246">VLOOKUP(N458,$A$8:$B$28,2,TRUE)</f>
        <v>#NAME?</v>
      </c>
      <c r="R458" t="e">
        <f t="shared" si="238"/>
        <v>#NAME?</v>
      </c>
      <c r="S458" t="e">
        <f t="shared" si="217"/>
        <v>#NAME?</v>
      </c>
      <c r="T458" t="e">
        <f t="shared" si="239"/>
        <v>#NAME?</v>
      </c>
      <c r="V458" t="e">
        <f t="shared" si="240"/>
        <v>#NAME?</v>
      </c>
      <c r="W458" t="e">
        <f t="shared" si="241"/>
        <v>#NAME?</v>
      </c>
      <c r="X458" t="e">
        <f t="shared" si="242"/>
        <v>#NAME?</v>
      </c>
      <c r="Y458" t="e">
        <f>VLOOKUP(K458,Sheet2!$A$6:$B$262,2,TRUE)</f>
        <v>#NAME?</v>
      </c>
      <c r="Z458" t="e">
        <f t="shared" si="243"/>
        <v>#NAME?</v>
      </c>
      <c r="AA458" t="e">
        <f t="shared" si="244"/>
        <v>#NAME?</v>
      </c>
      <c r="AD458" t="e">
        <f t="shared" si="222"/>
        <v>#NAME?</v>
      </c>
      <c r="AE458" t="e">
        <f>VLOOKUP(AU457,Sheet2!$E$6:$F$261,2,TRUE)</f>
        <v>#NAME?</v>
      </c>
      <c r="AF458" t="e">
        <f>VLOOKUP(AE458,Sheet3!K$52:L$77,2,TRUE)</f>
        <v>#NAME?</v>
      </c>
      <c r="AG458" t="e">
        <f t="shared" si="223"/>
        <v>#NAME?</v>
      </c>
      <c r="AH458">
        <f t="shared" si="224"/>
        <v>0</v>
      </c>
      <c r="AI458">
        <f t="shared" si="232"/>
        <v>0</v>
      </c>
      <c r="AJ458" t="e">
        <f t="shared" ref="AJ458:AJ521" si="247">VLOOKUP(AG458,$A$8:$B$28,2,TRUE)</f>
        <v>#NAME?</v>
      </c>
      <c r="AK458" t="e">
        <f t="shared" si="218"/>
        <v>#NAME?</v>
      </c>
      <c r="AM458" t="e">
        <f t="shared" si="225"/>
        <v>#NAME?</v>
      </c>
      <c r="AN458" t="e">
        <f t="shared" si="226"/>
        <v>#NAME?</v>
      </c>
      <c r="AP458" t="e">
        <f t="shared" si="219"/>
        <v>#NAME?</v>
      </c>
      <c r="AQ458" t="e">
        <f>VLOOKUP(AE458,Sheet3!$K$52:$L$77,2,TRUE)</f>
        <v>#NAME?</v>
      </c>
      <c r="AR458" t="e">
        <f t="shared" si="245"/>
        <v>#NAME?</v>
      </c>
      <c r="AU458" t="e">
        <f t="shared" si="227"/>
        <v>#NAME?</v>
      </c>
      <c r="AV458" t="e">
        <f t="shared" si="228"/>
        <v>#NAME?</v>
      </c>
      <c r="AW458" t="e">
        <f t="shared" si="229"/>
        <v>#NAME?</v>
      </c>
      <c r="AX458" t="e">
        <f>VLOOKUP(AD458,Sheet2!$A$6:$B$262,2,TRUE)</f>
        <v>#NAME?</v>
      </c>
      <c r="AY458" t="e">
        <f t="shared" si="230"/>
        <v>#NAME?</v>
      </c>
      <c r="AZ458" t="e">
        <f t="shared" si="231"/>
        <v>#NAME?</v>
      </c>
      <c r="BB458" t="e">
        <f t="shared" si="221"/>
        <v>#NAME?</v>
      </c>
    </row>
    <row r="459" spans="4:54" x14ac:dyDescent="0.55000000000000004">
      <c r="D459">
        <f t="shared" si="220"/>
        <v>6735</v>
      </c>
      <c r="E459">
        <f t="shared" ref="E459:E522" si="248">+D459/60</f>
        <v>112.25</v>
      </c>
      <c r="F459">
        <v>85700</v>
      </c>
      <c r="H459">
        <f t="shared" si="233"/>
        <v>21425</v>
      </c>
      <c r="J459">
        <f t="shared" si="234"/>
        <v>1770.6611570247933</v>
      </c>
      <c r="K459" t="e">
        <f t="shared" si="235"/>
        <v>#NAME?</v>
      </c>
      <c r="L459" t="e">
        <f>VLOOKUP(V459, Sheet2!E$6:F$261,2,TRUE)</f>
        <v>#NAME?</v>
      </c>
      <c r="M459" t="e">
        <f>VLOOKUP(L459,Sheet3!A$52:B$77,2,TRUE)</f>
        <v>#NAME?</v>
      </c>
      <c r="N459" t="e">
        <f t="shared" si="236"/>
        <v>#NAME?</v>
      </c>
      <c r="O459" t="e">
        <f t="shared" si="237"/>
        <v>#NAME?</v>
      </c>
      <c r="P459">
        <v>0</v>
      </c>
      <c r="Q459" t="e">
        <f t="shared" si="246"/>
        <v>#NAME?</v>
      </c>
      <c r="R459" t="e">
        <f t="shared" si="238"/>
        <v>#NAME?</v>
      </c>
      <c r="S459" t="e">
        <f t="shared" ref="S459:S522" si="249">VLOOKUP(O459,$A$8:$B$28,2,TRUE)</f>
        <v>#NAME?</v>
      </c>
      <c r="T459" t="e">
        <f t="shared" si="239"/>
        <v>#NAME?</v>
      </c>
      <c r="V459" t="e">
        <f t="shared" si="240"/>
        <v>#NAME?</v>
      </c>
      <c r="W459" t="e">
        <f t="shared" si="241"/>
        <v>#NAME?</v>
      </c>
      <c r="X459" t="e">
        <f t="shared" si="242"/>
        <v>#NAME?</v>
      </c>
      <c r="Y459" t="e">
        <f>VLOOKUP(K459,Sheet2!$A$6:$B$262,2,TRUE)</f>
        <v>#NAME?</v>
      </c>
      <c r="Z459" t="e">
        <f t="shared" si="243"/>
        <v>#NAME?</v>
      </c>
      <c r="AA459" t="e">
        <f t="shared" si="244"/>
        <v>#NAME?</v>
      </c>
      <c r="AD459" t="e">
        <f t="shared" si="222"/>
        <v>#NAME?</v>
      </c>
      <c r="AE459" t="e">
        <f>VLOOKUP(AU458,Sheet2!$E$6:$F$261,2,TRUE)</f>
        <v>#NAME?</v>
      </c>
      <c r="AF459" t="e">
        <f>VLOOKUP(AE459,Sheet3!K$52:L$77,2,TRUE)</f>
        <v>#NAME?</v>
      </c>
      <c r="AG459" t="e">
        <f t="shared" si="223"/>
        <v>#NAME?</v>
      </c>
      <c r="AH459">
        <f t="shared" si="224"/>
        <v>0</v>
      </c>
      <c r="AI459">
        <f t="shared" si="232"/>
        <v>0</v>
      </c>
      <c r="AJ459" t="e">
        <f t="shared" si="247"/>
        <v>#NAME?</v>
      </c>
      <c r="AK459" t="e">
        <f t="shared" ref="AK459:AK522" si="250">+AJ459*$AD$3*POWER(AG459,1.5)*AF459</f>
        <v>#NAME?</v>
      </c>
      <c r="AM459" t="e">
        <f t="shared" si="225"/>
        <v>#NAME?</v>
      </c>
      <c r="AN459" t="e">
        <f t="shared" si="226"/>
        <v>#NAME?</v>
      </c>
      <c r="AP459" t="e">
        <f t="shared" ref="AP459:AP522" si="251">+VLOOKUP(AM459,$A$8:$B$28,2,TRUE)</f>
        <v>#NAME?</v>
      </c>
      <c r="AQ459" t="e">
        <f>VLOOKUP(AE459,Sheet3!$K$52:$L$77,2,TRUE)</f>
        <v>#NAME?</v>
      </c>
      <c r="AR459" t="e">
        <f t="shared" si="245"/>
        <v>#NAME?</v>
      </c>
      <c r="AU459" t="e">
        <f t="shared" si="227"/>
        <v>#NAME?</v>
      </c>
      <c r="AV459" t="e">
        <f t="shared" si="228"/>
        <v>#NAME?</v>
      </c>
      <c r="AW459" t="e">
        <f t="shared" si="229"/>
        <v>#NAME?</v>
      </c>
      <c r="AX459" t="e">
        <f>VLOOKUP(AD459,Sheet2!$A$6:$B$262,2,TRUE)</f>
        <v>#NAME?</v>
      </c>
      <c r="AY459" t="e">
        <f t="shared" si="230"/>
        <v>#NAME?</v>
      </c>
      <c r="AZ459" t="e">
        <f t="shared" si="231"/>
        <v>#NAME?</v>
      </c>
      <c r="BB459" t="e">
        <f t="shared" si="221"/>
        <v>#NAME?</v>
      </c>
    </row>
    <row r="460" spans="4:54" x14ac:dyDescent="0.55000000000000004">
      <c r="D460">
        <f t="shared" ref="D460:D523" si="252">+D459+15</f>
        <v>6750</v>
      </c>
      <c r="E460">
        <f t="shared" si="248"/>
        <v>112.5</v>
      </c>
      <c r="F460">
        <v>84600</v>
      </c>
      <c r="H460">
        <f t="shared" si="233"/>
        <v>21150</v>
      </c>
      <c r="J460">
        <f t="shared" si="234"/>
        <v>1747.9338842975208</v>
      </c>
      <c r="K460" t="e">
        <f t="shared" si="235"/>
        <v>#NAME?</v>
      </c>
      <c r="L460" t="e">
        <f>VLOOKUP(V460, Sheet2!E$6:F$261,2,TRUE)</f>
        <v>#NAME?</v>
      </c>
      <c r="M460" t="e">
        <f>VLOOKUP(L460,Sheet3!A$52:B$77,2,TRUE)</f>
        <v>#NAME?</v>
      </c>
      <c r="N460" t="e">
        <f t="shared" si="236"/>
        <v>#NAME?</v>
      </c>
      <c r="O460" t="e">
        <f t="shared" si="237"/>
        <v>#NAME?</v>
      </c>
      <c r="P460">
        <v>0</v>
      </c>
      <c r="Q460" t="e">
        <f t="shared" si="246"/>
        <v>#NAME?</v>
      </c>
      <c r="R460" t="e">
        <f t="shared" si="238"/>
        <v>#NAME?</v>
      </c>
      <c r="S460" t="e">
        <f t="shared" si="249"/>
        <v>#NAME?</v>
      </c>
      <c r="T460" t="e">
        <f t="shared" si="239"/>
        <v>#NAME?</v>
      </c>
      <c r="V460" t="e">
        <f t="shared" si="240"/>
        <v>#NAME?</v>
      </c>
      <c r="W460" t="e">
        <f t="shared" si="241"/>
        <v>#NAME?</v>
      </c>
      <c r="X460" t="e">
        <f t="shared" si="242"/>
        <v>#NAME?</v>
      </c>
      <c r="Y460" t="e">
        <f>VLOOKUP(K460,Sheet2!$A$6:$B$262,2,TRUE)</f>
        <v>#NAME?</v>
      </c>
      <c r="Z460" t="e">
        <f t="shared" si="243"/>
        <v>#NAME?</v>
      </c>
      <c r="AA460" t="e">
        <f t="shared" si="244"/>
        <v>#NAME?</v>
      </c>
      <c r="AD460" t="e">
        <f t="shared" si="222"/>
        <v>#NAME?</v>
      </c>
      <c r="AE460" t="e">
        <f>VLOOKUP(AU459,Sheet2!$E$6:$F$261,2,TRUE)</f>
        <v>#NAME?</v>
      </c>
      <c r="AF460" t="e">
        <f>VLOOKUP(AE460,Sheet3!K$52:L$77,2,TRUE)</f>
        <v>#NAME?</v>
      </c>
      <c r="AG460" t="e">
        <f t="shared" si="223"/>
        <v>#NAME?</v>
      </c>
      <c r="AH460">
        <f t="shared" si="224"/>
        <v>0</v>
      </c>
      <c r="AI460">
        <f t="shared" si="232"/>
        <v>0</v>
      </c>
      <c r="AJ460" t="e">
        <f t="shared" si="247"/>
        <v>#NAME?</v>
      </c>
      <c r="AK460" t="e">
        <f t="shared" si="250"/>
        <v>#NAME?</v>
      </c>
      <c r="AM460" t="e">
        <f t="shared" si="225"/>
        <v>#NAME?</v>
      </c>
      <c r="AN460" t="e">
        <f t="shared" si="226"/>
        <v>#NAME?</v>
      </c>
      <c r="AP460" t="e">
        <f t="shared" si="251"/>
        <v>#NAME?</v>
      </c>
      <c r="AQ460" t="e">
        <f>VLOOKUP(AE460,Sheet3!$K$52:$L$77,2,TRUE)</f>
        <v>#NAME?</v>
      </c>
      <c r="AR460" t="e">
        <f t="shared" si="245"/>
        <v>#NAME?</v>
      </c>
      <c r="AU460" t="e">
        <f t="shared" si="227"/>
        <v>#NAME?</v>
      </c>
      <c r="AV460" t="e">
        <f t="shared" si="228"/>
        <v>#NAME?</v>
      </c>
      <c r="AW460" t="e">
        <f t="shared" si="229"/>
        <v>#NAME?</v>
      </c>
      <c r="AX460" t="e">
        <f>VLOOKUP(AD460,Sheet2!$A$6:$B$262,2,TRUE)</f>
        <v>#NAME?</v>
      </c>
      <c r="AY460" t="e">
        <f t="shared" si="230"/>
        <v>#NAME?</v>
      </c>
      <c r="AZ460" t="e">
        <f t="shared" si="231"/>
        <v>#NAME?</v>
      </c>
      <c r="BB460" t="e">
        <f t="shared" ref="BB460:BB523" si="253">+AZ460-AA460</f>
        <v>#NAME?</v>
      </c>
    </row>
    <row r="461" spans="4:54" x14ac:dyDescent="0.55000000000000004">
      <c r="D461">
        <f t="shared" si="252"/>
        <v>6765</v>
      </c>
      <c r="E461">
        <f t="shared" si="248"/>
        <v>112.75</v>
      </c>
      <c r="F461">
        <v>84300</v>
      </c>
      <c r="H461">
        <f t="shared" si="233"/>
        <v>21075</v>
      </c>
      <c r="J461">
        <f t="shared" si="234"/>
        <v>1741.7355371900826</v>
      </c>
      <c r="K461" t="e">
        <f t="shared" si="235"/>
        <v>#NAME?</v>
      </c>
      <c r="L461" t="e">
        <f>VLOOKUP(V461, Sheet2!E$6:F$261,2,TRUE)</f>
        <v>#NAME?</v>
      </c>
      <c r="M461" t="e">
        <f>VLOOKUP(L461,Sheet3!A$52:B$77,2,TRUE)</f>
        <v>#NAME?</v>
      </c>
      <c r="N461" t="e">
        <f t="shared" si="236"/>
        <v>#NAME?</v>
      </c>
      <c r="O461" t="e">
        <f t="shared" si="237"/>
        <v>#NAME?</v>
      </c>
      <c r="P461">
        <v>0</v>
      </c>
      <c r="Q461" t="e">
        <f t="shared" si="246"/>
        <v>#NAME?</v>
      </c>
      <c r="R461" t="e">
        <f t="shared" si="238"/>
        <v>#NAME?</v>
      </c>
      <c r="S461" t="e">
        <f t="shared" si="249"/>
        <v>#NAME?</v>
      </c>
      <c r="T461" t="e">
        <f t="shared" si="239"/>
        <v>#NAME?</v>
      </c>
      <c r="V461" t="e">
        <f t="shared" si="240"/>
        <v>#NAME?</v>
      </c>
      <c r="W461" t="e">
        <f t="shared" si="241"/>
        <v>#NAME?</v>
      </c>
      <c r="X461" t="e">
        <f t="shared" si="242"/>
        <v>#NAME?</v>
      </c>
      <c r="Y461" t="e">
        <f>VLOOKUP(K461,Sheet2!$A$6:$B$262,2,TRUE)</f>
        <v>#NAME?</v>
      </c>
      <c r="Z461" t="e">
        <f t="shared" si="243"/>
        <v>#NAME?</v>
      </c>
      <c r="AA461" t="e">
        <f t="shared" si="244"/>
        <v>#NAME?</v>
      </c>
      <c r="AD461" t="e">
        <f t="shared" ref="AD461:AD524" si="254">+AZ460</f>
        <v>#NAME?</v>
      </c>
      <c r="AE461" t="e">
        <f>VLOOKUP(AU460,Sheet2!$E$6:$F$261,2,TRUE)</f>
        <v>#NAME?</v>
      </c>
      <c r="AF461" t="e">
        <f>VLOOKUP(AE461,Sheet3!K$52:L$77,2,TRUE)</f>
        <v>#NAME?</v>
      </c>
      <c r="AG461" t="e">
        <f t="shared" ref="AG461:AG524" si="255">+AD461-$AF$3</f>
        <v>#NAME?</v>
      </c>
      <c r="AH461">
        <f t="shared" ref="AH461:AH524" si="256">VLOOKUP(F461, $AM$3:$AN$5,2,TRUE)</f>
        <v>0</v>
      </c>
      <c r="AI461">
        <f t="shared" si="232"/>
        <v>0</v>
      </c>
      <c r="AJ461" t="e">
        <f t="shared" si="247"/>
        <v>#NAME?</v>
      </c>
      <c r="AK461" t="e">
        <f t="shared" si="250"/>
        <v>#NAME?</v>
      </c>
      <c r="AM461" t="e">
        <f t="shared" ref="AM461:AM524" si="257">+AD461-$AO$3</f>
        <v>#NAME?</v>
      </c>
      <c r="AN461" t="e">
        <f t="shared" ref="AN461:AN524" si="258">+VLOOKUP(AM461,$AQ$3:$AR$5,2,TRUE)</f>
        <v>#NAME?</v>
      </c>
      <c r="AP461" t="e">
        <f t="shared" si="251"/>
        <v>#NAME?</v>
      </c>
      <c r="AQ461" t="e">
        <f>VLOOKUP(AE461,Sheet3!$K$52:$L$77,2,TRUE)</f>
        <v>#NAME?</v>
      </c>
      <c r="AR461" t="e">
        <f t="shared" si="245"/>
        <v>#NAME?</v>
      </c>
      <c r="AU461" t="e">
        <f t="shared" ref="AU461:AU524" si="259">+AI461+AK461+AR461</f>
        <v>#NAME?</v>
      </c>
      <c r="AV461" t="e">
        <f t="shared" ref="AV461:AV524" si="260">+F461-AU461</f>
        <v>#NAME?</v>
      </c>
      <c r="AW461" t="e">
        <f t="shared" ref="AW461:AW524" si="261">+AV461*0.25*3600/43560</f>
        <v>#NAME?</v>
      </c>
      <c r="AX461" t="e">
        <f>VLOOKUP(AD461,Sheet2!$A$6:$B$262,2,TRUE)</f>
        <v>#NAME?</v>
      </c>
      <c r="AY461" t="e">
        <f t="shared" ref="AY461:AY524" si="262">+AW461/AX461</f>
        <v>#NAME?</v>
      </c>
      <c r="AZ461" t="e">
        <f t="shared" ref="AZ461:AZ524" si="263">+AD461+AY461</f>
        <v>#NAME?</v>
      </c>
      <c r="BB461" t="e">
        <f t="shared" si="253"/>
        <v>#NAME?</v>
      </c>
    </row>
    <row r="462" spans="4:54" x14ac:dyDescent="0.55000000000000004">
      <c r="D462">
        <f t="shared" si="252"/>
        <v>6780</v>
      </c>
      <c r="E462">
        <f t="shared" si="248"/>
        <v>113</v>
      </c>
      <c r="F462">
        <v>83300</v>
      </c>
      <c r="H462">
        <f t="shared" si="233"/>
        <v>20825</v>
      </c>
      <c r="J462">
        <f t="shared" si="234"/>
        <v>1721.0743801652893</v>
      </c>
      <c r="K462" t="e">
        <f t="shared" si="235"/>
        <v>#NAME?</v>
      </c>
      <c r="L462" t="e">
        <f>VLOOKUP(V462, Sheet2!E$6:F$261,2,TRUE)</f>
        <v>#NAME?</v>
      </c>
      <c r="M462" t="e">
        <f>VLOOKUP(L462,Sheet3!A$52:B$77,2,TRUE)</f>
        <v>#NAME?</v>
      </c>
      <c r="N462" t="e">
        <f t="shared" si="236"/>
        <v>#NAME?</v>
      </c>
      <c r="O462" t="e">
        <f t="shared" si="237"/>
        <v>#NAME?</v>
      </c>
      <c r="P462">
        <v>0</v>
      </c>
      <c r="Q462" t="e">
        <f t="shared" si="246"/>
        <v>#NAME?</v>
      </c>
      <c r="R462" t="e">
        <f t="shared" si="238"/>
        <v>#NAME?</v>
      </c>
      <c r="S462" t="e">
        <f t="shared" si="249"/>
        <v>#NAME?</v>
      </c>
      <c r="T462" t="e">
        <f t="shared" si="239"/>
        <v>#NAME?</v>
      </c>
      <c r="V462" t="e">
        <f t="shared" si="240"/>
        <v>#NAME?</v>
      </c>
      <c r="W462" t="e">
        <f t="shared" si="241"/>
        <v>#NAME?</v>
      </c>
      <c r="X462" t="e">
        <f t="shared" si="242"/>
        <v>#NAME?</v>
      </c>
      <c r="Y462" t="e">
        <f>VLOOKUP(K462,Sheet2!$A$6:$B$262,2,TRUE)</f>
        <v>#NAME?</v>
      </c>
      <c r="Z462" t="e">
        <f t="shared" si="243"/>
        <v>#NAME?</v>
      </c>
      <c r="AA462" t="e">
        <f t="shared" si="244"/>
        <v>#NAME?</v>
      </c>
      <c r="AD462" t="e">
        <f t="shared" si="254"/>
        <v>#NAME?</v>
      </c>
      <c r="AE462" t="e">
        <f>VLOOKUP(AU461,Sheet2!$E$6:$F$261,2,TRUE)</f>
        <v>#NAME?</v>
      </c>
      <c r="AF462" t="e">
        <f>VLOOKUP(AE462,Sheet3!K$52:L$77,2,TRUE)</f>
        <v>#NAME?</v>
      </c>
      <c r="AG462" t="e">
        <f t="shared" si="255"/>
        <v>#NAME?</v>
      </c>
      <c r="AH462">
        <f t="shared" si="256"/>
        <v>0</v>
      </c>
      <c r="AI462">
        <f t="shared" si="232"/>
        <v>0</v>
      </c>
      <c r="AJ462" t="e">
        <f t="shared" si="247"/>
        <v>#NAME?</v>
      </c>
      <c r="AK462" t="e">
        <f t="shared" si="250"/>
        <v>#NAME?</v>
      </c>
      <c r="AM462" t="e">
        <f t="shared" si="257"/>
        <v>#NAME?</v>
      </c>
      <c r="AN462" t="e">
        <f t="shared" si="258"/>
        <v>#NAME?</v>
      </c>
      <c r="AP462" t="e">
        <f t="shared" si="251"/>
        <v>#NAME?</v>
      </c>
      <c r="AQ462" t="e">
        <f>VLOOKUP(AE462,Sheet3!$K$52:$L$77,2,TRUE)</f>
        <v>#NAME?</v>
      </c>
      <c r="AR462" t="e">
        <f t="shared" si="245"/>
        <v>#NAME?</v>
      </c>
      <c r="AU462" t="e">
        <f t="shared" si="259"/>
        <v>#NAME?</v>
      </c>
      <c r="AV462" t="e">
        <f t="shared" si="260"/>
        <v>#NAME?</v>
      </c>
      <c r="AW462" t="e">
        <f t="shared" si="261"/>
        <v>#NAME?</v>
      </c>
      <c r="AX462" t="e">
        <f>VLOOKUP(AD462,Sheet2!$A$6:$B$262,2,TRUE)</f>
        <v>#NAME?</v>
      </c>
      <c r="AY462" t="e">
        <f t="shared" si="262"/>
        <v>#NAME?</v>
      </c>
      <c r="AZ462" t="e">
        <f t="shared" si="263"/>
        <v>#NAME?</v>
      </c>
      <c r="BB462" t="e">
        <f t="shared" si="253"/>
        <v>#NAME?</v>
      </c>
    </row>
    <row r="463" spans="4:54" x14ac:dyDescent="0.55000000000000004">
      <c r="D463">
        <f t="shared" si="252"/>
        <v>6795</v>
      </c>
      <c r="E463">
        <f t="shared" si="248"/>
        <v>113.25</v>
      </c>
      <c r="F463">
        <v>82800</v>
      </c>
      <c r="H463">
        <f t="shared" si="233"/>
        <v>20700</v>
      </c>
      <c r="J463">
        <f t="shared" si="234"/>
        <v>1710.7438016528927</v>
      </c>
      <c r="K463" t="e">
        <f t="shared" si="235"/>
        <v>#NAME?</v>
      </c>
      <c r="L463" t="e">
        <f>VLOOKUP(V463, Sheet2!E$6:F$261,2,TRUE)</f>
        <v>#NAME?</v>
      </c>
      <c r="M463" t="e">
        <f>VLOOKUP(L463,Sheet3!A$52:B$77,2,TRUE)</f>
        <v>#NAME?</v>
      </c>
      <c r="N463" t="e">
        <f t="shared" si="236"/>
        <v>#NAME?</v>
      </c>
      <c r="O463" t="e">
        <f t="shared" si="237"/>
        <v>#NAME?</v>
      </c>
      <c r="P463">
        <v>0</v>
      </c>
      <c r="Q463" t="e">
        <f t="shared" si="246"/>
        <v>#NAME?</v>
      </c>
      <c r="R463" t="e">
        <f t="shared" si="238"/>
        <v>#NAME?</v>
      </c>
      <c r="S463" t="e">
        <f t="shared" si="249"/>
        <v>#NAME?</v>
      </c>
      <c r="T463" t="e">
        <f t="shared" si="239"/>
        <v>#NAME?</v>
      </c>
      <c r="V463" t="e">
        <f t="shared" si="240"/>
        <v>#NAME?</v>
      </c>
      <c r="W463" t="e">
        <f t="shared" si="241"/>
        <v>#NAME?</v>
      </c>
      <c r="X463" t="e">
        <f t="shared" si="242"/>
        <v>#NAME?</v>
      </c>
      <c r="Y463" t="e">
        <f>VLOOKUP(K463,Sheet2!$A$6:$B$262,2,TRUE)</f>
        <v>#NAME?</v>
      </c>
      <c r="Z463" t="e">
        <f t="shared" si="243"/>
        <v>#NAME?</v>
      </c>
      <c r="AA463" t="e">
        <f t="shared" si="244"/>
        <v>#NAME?</v>
      </c>
      <c r="AD463" t="e">
        <f t="shared" si="254"/>
        <v>#NAME?</v>
      </c>
      <c r="AE463" t="e">
        <f>VLOOKUP(AU462,Sheet2!$E$6:$F$261,2,TRUE)</f>
        <v>#NAME?</v>
      </c>
      <c r="AF463" t="e">
        <f>VLOOKUP(AE463,Sheet3!K$52:L$77,2,TRUE)</f>
        <v>#NAME?</v>
      </c>
      <c r="AG463" t="e">
        <f t="shared" si="255"/>
        <v>#NAME?</v>
      </c>
      <c r="AH463">
        <f t="shared" si="256"/>
        <v>0</v>
      </c>
      <c r="AI463">
        <f t="shared" si="232"/>
        <v>0</v>
      </c>
      <c r="AJ463" t="e">
        <f t="shared" si="247"/>
        <v>#NAME?</v>
      </c>
      <c r="AK463" t="e">
        <f t="shared" si="250"/>
        <v>#NAME?</v>
      </c>
      <c r="AM463" t="e">
        <f t="shared" si="257"/>
        <v>#NAME?</v>
      </c>
      <c r="AN463" t="e">
        <f t="shared" si="258"/>
        <v>#NAME?</v>
      </c>
      <c r="AP463" t="e">
        <f t="shared" si="251"/>
        <v>#NAME?</v>
      </c>
      <c r="AQ463" t="e">
        <f>VLOOKUP(AE463,Sheet3!$K$52:$L$77,2,TRUE)</f>
        <v>#NAME?</v>
      </c>
      <c r="AR463" t="e">
        <f t="shared" si="245"/>
        <v>#NAME?</v>
      </c>
      <c r="AU463" t="e">
        <f t="shared" si="259"/>
        <v>#NAME?</v>
      </c>
      <c r="AV463" t="e">
        <f t="shared" si="260"/>
        <v>#NAME?</v>
      </c>
      <c r="AW463" t="e">
        <f t="shared" si="261"/>
        <v>#NAME?</v>
      </c>
      <c r="AX463" t="e">
        <f>VLOOKUP(AD463,Sheet2!$A$6:$B$262,2,TRUE)</f>
        <v>#NAME?</v>
      </c>
      <c r="AY463" t="e">
        <f t="shared" si="262"/>
        <v>#NAME?</v>
      </c>
      <c r="AZ463" t="e">
        <f t="shared" si="263"/>
        <v>#NAME?</v>
      </c>
      <c r="BB463" t="e">
        <f t="shared" si="253"/>
        <v>#NAME?</v>
      </c>
    </row>
    <row r="464" spans="4:54" x14ac:dyDescent="0.55000000000000004">
      <c r="D464">
        <f t="shared" si="252"/>
        <v>6810</v>
      </c>
      <c r="E464">
        <f t="shared" si="248"/>
        <v>113.5</v>
      </c>
      <c r="F464">
        <v>81900</v>
      </c>
      <c r="H464">
        <f t="shared" si="233"/>
        <v>20475</v>
      </c>
      <c r="J464">
        <f t="shared" si="234"/>
        <v>1692.1487603305786</v>
      </c>
      <c r="K464" t="e">
        <f t="shared" si="235"/>
        <v>#NAME?</v>
      </c>
      <c r="L464" t="e">
        <f>VLOOKUP(V464, Sheet2!E$6:F$261,2,TRUE)</f>
        <v>#NAME?</v>
      </c>
      <c r="M464" t="e">
        <f>VLOOKUP(L464,Sheet3!A$52:B$77,2,TRUE)</f>
        <v>#NAME?</v>
      </c>
      <c r="N464" t="e">
        <f t="shared" si="236"/>
        <v>#NAME?</v>
      </c>
      <c r="O464" t="e">
        <f t="shared" si="237"/>
        <v>#NAME?</v>
      </c>
      <c r="P464">
        <v>0</v>
      </c>
      <c r="Q464" t="e">
        <f t="shared" si="246"/>
        <v>#NAME?</v>
      </c>
      <c r="R464" t="e">
        <f t="shared" si="238"/>
        <v>#NAME?</v>
      </c>
      <c r="S464" t="e">
        <f t="shared" si="249"/>
        <v>#NAME?</v>
      </c>
      <c r="T464" t="e">
        <f t="shared" si="239"/>
        <v>#NAME?</v>
      </c>
      <c r="V464" t="e">
        <f t="shared" si="240"/>
        <v>#NAME?</v>
      </c>
      <c r="W464" t="e">
        <f t="shared" si="241"/>
        <v>#NAME?</v>
      </c>
      <c r="X464" t="e">
        <f t="shared" si="242"/>
        <v>#NAME?</v>
      </c>
      <c r="Y464" t="e">
        <f>VLOOKUP(K464,Sheet2!$A$6:$B$262,2,TRUE)</f>
        <v>#NAME?</v>
      </c>
      <c r="Z464" t="e">
        <f t="shared" si="243"/>
        <v>#NAME?</v>
      </c>
      <c r="AA464" t="e">
        <f t="shared" si="244"/>
        <v>#NAME?</v>
      </c>
      <c r="AD464" t="e">
        <f t="shared" si="254"/>
        <v>#NAME?</v>
      </c>
      <c r="AE464" t="e">
        <f>VLOOKUP(AU463,Sheet2!$E$6:$F$261,2,TRUE)</f>
        <v>#NAME?</v>
      </c>
      <c r="AF464" t="e">
        <f>VLOOKUP(AE464,Sheet3!K$52:L$77,2,TRUE)</f>
        <v>#NAME?</v>
      </c>
      <c r="AG464" t="e">
        <f t="shared" si="255"/>
        <v>#NAME?</v>
      </c>
      <c r="AH464">
        <f t="shared" si="256"/>
        <v>0</v>
      </c>
      <c r="AI464">
        <f t="shared" si="232"/>
        <v>0</v>
      </c>
      <c r="AJ464" t="e">
        <f t="shared" si="247"/>
        <v>#NAME?</v>
      </c>
      <c r="AK464" t="e">
        <f t="shared" si="250"/>
        <v>#NAME?</v>
      </c>
      <c r="AM464" t="e">
        <f t="shared" si="257"/>
        <v>#NAME?</v>
      </c>
      <c r="AN464" t="e">
        <f t="shared" si="258"/>
        <v>#NAME?</v>
      </c>
      <c r="AP464" t="e">
        <f t="shared" si="251"/>
        <v>#NAME?</v>
      </c>
      <c r="AQ464" t="e">
        <f>VLOOKUP(AE464,Sheet3!$K$52:$L$77,2,TRUE)</f>
        <v>#NAME?</v>
      </c>
      <c r="AR464" t="e">
        <f t="shared" si="245"/>
        <v>#NAME?</v>
      </c>
      <c r="AU464" t="e">
        <f t="shared" si="259"/>
        <v>#NAME?</v>
      </c>
      <c r="AV464" t="e">
        <f t="shared" si="260"/>
        <v>#NAME?</v>
      </c>
      <c r="AW464" t="e">
        <f t="shared" si="261"/>
        <v>#NAME?</v>
      </c>
      <c r="AX464" t="e">
        <f>VLOOKUP(AD464,Sheet2!$A$6:$B$262,2,TRUE)</f>
        <v>#NAME?</v>
      </c>
      <c r="AY464" t="e">
        <f t="shared" si="262"/>
        <v>#NAME?</v>
      </c>
      <c r="AZ464" t="e">
        <f t="shared" si="263"/>
        <v>#NAME?</v>
      </c>
      <c r="BB464" t="e">
        <f t="shared" si="253"/>
        <v>#NAME?</v>
      </c>
    </row>
    <row r="465" spans="4:54" x14ac:dyDescent="0.55000000000000004">
      <c r="D465">
        <f t="shared" si="252"/>
        <v>6825</v>
      </c>
      <c r="E465">
        <f t="shared" si="248"/>
        <v>113.75</v>
      </c>
      <c r="F465">
        <v>80400</v>
      </c>
      <c r="H465">
        <f t="shared" si="233"/>
        <v>20100</v>
      </c>
      <c r="J465">
        <f t="shared" si="234"/>
        <v>1661.1570247933885</v>
      </c>
      <c r="K465" t="e">
        <f t="shared" si="235"/>
        <v>#NAME?</v>
      </c>
      <c r="L465" t="e">
        <f>VLOOKUP(V465, Sheet2!E$6:F$261,2,TRUE)</f>
        <v>#NAME?</v>
      </c>
      <c r="M465" t="e">
        <f>VLOOKUP(L465,Sheet3!A$52:B$77,2,TRUE)</f>
        <v>#NAME?</v>
      </c>
      <c r="N465" t="e">
        <f t="shared" si="236"/>
        <v>#NAME?</v>
      </c>
      <c r="O465" t="e">
        <f t="shared" si="237"/>
        <v>#NAME?</v>
      </c>
      <c r="P465">
        <v>0</v>
      </c>
      <c r="Q465" t="e">
        <f t="shared" si="246"/>
        <v>#NAME?</v>
      </c>
      <c r="R465" t="e">
        <f t="shared" si="238"/>
        <v>#NAME?</v>
      </c>
      <c r="S465" t="e">
        <f t="shared" si="249"/>
        <v>#NAME?</v>
      </c>
      <c r="T465" t="e">
        <f t="shared" si="239"/>
        <v>#NAME?</v>
      </c>
      <c r="V465" t="e">
        <f t="shared" si="240"/>
        <v>#NAME?</v>
      </c>
      <c r="W465" t="e">
        <f t="shared" si="241"/>
        <v>#NAME?</v>
      </c>
      <c r="X465" t="e">
        <f t="shared" si="242"/>
        <v>#NAME?</v>
      </c>
      <c r="Y465" t="e">
        <f>VLOOKUP(K465,Sheet2!$A$6:$B$262,2,TRUE)</f>
        <v>#NAME?</v>
      </c>
      <c r="Z465" t="e">
        <f t="shared" si="243"/>
        <v>#NAME?</v>
      </c>
      <c r="AA465" t="e">
        <f t="shared" si="244"/>
        <v>#NAME?</v>
      </c>
      <c r="AD465" t="e">
        <f t="shared" si="254"/>
        <v>#NAME?</v>
      </c>
      <c r="AE465" t="e">
        <f>VLOOKUP(AU464,Sheet2!$E$6:$F$261,2,TRUE)</f>
        <v>#NAME?</v>
      </c>
      <c r="AF465" t="e">
        <f>VLOOKUP(AE465,Sheet3!K$52:L$77,2,TRUE)</f>
        <v>#NAME?</v>
      </c>
      <c r="AG465" t="e">
        <f t="shared" si="255"/>
        <v>#NAME?</v>
      </c>
      <c r="AH465">
        <f t="shared" si="256"/>
        <v>0</v>
      </c>
      <c r="AI465">
        <f t="shared" si="232"/>
        <v>0</v>
      </c>
      <c r="AJ465" t="e">
        <f t="shared" si="247"/>
        <v>#NAME?</v>
      </c>
      <c r="AK465" t="e">
        <f t="shared" si="250"/>
        <v>#NAME?</v>
      </c>
      <c r="AM465" t="e">
        <f t="shared" si="257"/>
        <v>#NAME?</v>
      </c>
      <c r="AN465" t="e">
        <f t="shared" si="258"/>
        <v>#NAME?</v>
      </c>
      <c r="AP465" t="e">
        <f t="shared" si="251"/>
        <v>#NAME?</v>
      </c>
      <c r="AQ465" t="e">
        <f>VLOOKUP(AE465,Sheet3!$K$52:$L$77,2,TRUE)</f>
        <v>#NAME?</v>
      </c>
      <c r="AR465" t="e">
        <f t="shared" si="245"/>
        <v>#NAME?</v>
      </c>
      <c r="AU465" t="e">
        <f t="shared" si="259"/>
        <v>#NAME?</v>
      </c>
      <c r="AV465" t="e">
        <f t="shared" si="260"/>
        <v>#NAME?</v>
      </c>
      <c r="AW465" t="e">
        <f t="shared" si="261"/>
        <v>#NAME?</v>
      </c>
      <c r="AX465" t="e">
        <f>VLOOKUP(AD465,Sheet2!$A$6:$B$262,2,TRUE)</f>
        <v>#NAME?</v>
      </c>
      <c r="AY465" t="e">
        <f t="shared" si="262"/>
        <v>#NAME?</v>
      </c>
      <c r="AZ465" t="e">
        <f t="shared" si="263"/>
        <v>#NAME?</v>
      </c>
      <c r="BB465" t="e">
        <f t="shared" si="253"/>
        <v>#NAME?</v>
      </c>
    </row>
    <row r="466" spans="4:54" x14ac:dyDescent="0.55000000000000004">
      <c r="D466">
        <f t="shared" si="252"/>
        <v>6840</v>
      </c>
      <c r="E466">
        <f t="shared" si="248"/>
        <v>114</v>
      </c>
      <c r="F466">
        <v>79900</v>
      </c>
      <c r="H466">
        <f t="shared" si="233"/>
        <v>19975</v>
      </c>
      <c r="J466">
        <f t="shared" si="234"/>
        <v>1650.8264462809918</v>
      </c>
      <c r="K466" t="e">
        <f t="shared" si="235"/>
        <v>#NAME?</v>
      </c>
      <c r="L466" t="e">
        <f>VLOOKUP(V466, Sheet2!E$6:F$261,2,TRUE)</f>
        <v>#NAME?</v>
      </c>
      <c r="M466" t="e">
        <f>VLOOKUP(L466,Sheet3!A$52:B$77,2,TRUE)</f>
        <v>#NAME?</v>
      </c>
      <c r="N466" t="e">
        <f t="shared" si="236"/>
        <v>#NAME?</v>
      </c>
      <c r="O466" t="e">
        <f t="shared" si="237"/>
        <v>#NAME?</v>
      </c>
      <c r="P466">
        <v>0</v>
      </c>
      <c r="Q466" t="e">
        <f t="shared" si="246"/>
        <v>#NAME?</v>
      </c>
      <c r="R466" t="e">
        <f t="shared" si="238"/>
        <v>#NAME?</v>
      </c>
      <c r="S466" t="e">
        <f t="shared" si="249"/>
        <v>#NAME?</v>
      </c>
      <c r="T466" t="e">
        <f t="shared" si="239"/>
        <v>#NAME?</v>
      </c>
      <c r="V466" t="e">
        <f t="shared" si="240"/>
        <v>#NAME?</v>
      </c>
      <c r="W466" t="e">
        <f t="shared" si="241"/>
        <v>#NAME?</v>
      </c>
      <c r="X466" t="e">
        <f t="shared" si="242"/>
        <v>#NAME?</v>
      </c>
      <c r="Y466" t="e">
        <f>VLOOKUP(K466,Sheet2!$A$6:$B$262,2,TRUE)</f>
        <v>#NAME?</v>
      </c>
      <c r="Z466" t="e">
        <f t="shared" si="243"/>
        <v>#NAME?</v>
      </c>
      <c r="AA466" t="e">
        <f t="shared" si="244"/>
        <v>#NAME?</v>
      </c>
      <c r="AD466" t="e">
        <f t="shared" si="254"/>
        <v>#NAME?</v>
      </c>
      <c r="AE466" t="e">
        <f>VLOOKUP(AU465,Sheet2!$E$6:$F$261,2,TRUE)</f>
        <v>#NAME?</v>
      </c>
      <c r="AF466" t="e">
        <f>VLOOKUP(AE466,Sheet3!K$52:L$77,2,TRUE)</f>
        <v>#NAME?</v>
      </c>
      <c r="AG466" t="e">
        <f t="shared" si="255"/>
        <v>#NAME?</v>
      </c>
      <c r="AH466">
        <f t="shared" si="256"/>
        <v>0</v>
      </c>
      <c r="AI466">
        <f t="shared" si="232"/>
        <v>0</v>
      </c>
      <c r="AJ466" t="e">
        <f t="shared" si="247"/>
        <v>#NAME?</v>
      </c>
      <c r="AK466" t="e">
        <f t="shared" si="250"/>
        <v>#NAME?</v>
      </c>
      <c r="AM466" t="e">
        <f t="shared" si="257"/>
        <v>#NAME?</v>
      </c>
      <c r="AN466" t="e">
        <f t="shared" si="258"/>
        <v>#NAME?</v>
      </c>
      <c r="AP466" t="e">
        <f t="shared" si="251"/>
        <v>#NAME?</v>
      </c>
      <c r="AQ466" t="e">
        <f>VLOOKUP(AE466,Sheet3!$K$52:$L$77,2,TRUE)</f>
        <v>#NAME?</v>
      </c>
      <c r="AR466" t="e">
        <f t="shared" si="245"/>
        <v>#NAME?</v>
      </c>
      <c r="AU466" t="e">
        <f t="shared" si="259"/>
        <v>#NAME?</v>
      </c>
      <c r="AV466" t="e">
        <f t="shared" si="260"/>
        <v>#NAME?</v>
      </c>
      <c r="AW466" t="e">
        <f t="shared" si="261"/>
        <v>#NAME?</v>
      </c>
      <c r="AX466" t="e">
        <f>VLOOKUP(AD466,Sheet2!$A$6:$B$262,2,TRUE)</f>
        <v>#NAME?</v>
      </c>
      <c r="AY466" t="e">
        <f t="shared" si="262"/>
        <v>#NAME?</v>
      </c>
      <c r="AZ466" t="e">
        <f t="shared" si="263"/>
        <v>#NAME?</v>
      </c>
      <c r="BB466" t="e">
        <f t="shared" si="253"/>
        <v>#NAME?</v>
      </c>
    </row>
    <row r="467" spans="4:54" x14ac:dyDescent="0.55000000000000004">
      <c r="D467">
        <f t="shared" si="252"/>
        <v>6855</v>
      </c>
      <c r="E467">
        <f t="shared" si="248"/>
        <v>114.25</v>
      </c>
      <c r="F467">
        <v>78400</v>
      </c>
      <c r="H467">
        <f t="shared" si="233"/>
        <v>19600</v>
      </c>
      <c r="J467">
        <f t="shared" si="234"/>
        <v>1619.8347107438017</v>
      </c>
      <c r="K467" t="e">
        <f t="shared" si="235"/>
        <v>#NAME?</v>
      </c>
      <c r="L467" t="e">
        <f>VLOOKUP(V467, Sheet2!E$6:F$261,2,TRUE)</f>
        <v>#NAME?</v>
      </c>
      <c r="M467" t="e">
        <f>VLOOKUP(L467,Sheet3!A$52:B$77,2,TRUE)</f>
        <v>#NAME?</v>
      </c>
      <c r="N467" t="e">
        <f t="shared" si="236"/>
        <v>#NAME?</v>
      </c>
      <c r="O467" t="e">
        <f t="shared" si="237"/>
        <v>#NAME?</v>
      </c>
      <c r="P467">
        <v>0</v>
      </c>
      <c r="Q467" t="e">
        <f t="shared" si="246"/>
        <v>#NAME?</v>
      </c>
      <c r="R467" t="e">
        <f t="shared" si="238"/>
        <v>#NAME?</v>
      </c>
      <c r="S467" t="e">
        <f t="shared" si="249"/>
        <v>#NAME?</v>
      </c>
      <c r="T467" t="e">
        <f t="shared" si="239"/>
        <v>#NAME?</v>
      </c>
      <c r="V467" t="e">
        <f t="shared" si="240"/>
        <v>#NAME?</v>
      </c>
      <c r="W467" t="e">
        <f t="shared" si="241"/>
        <v>#NAME?</v>
      </c>
      <c r="X467" t="e">
        <f t="shared" si="242"/>
        <v>#NAME?</v>
      </c>
      <c r="Y467" t="e">
        <f>VLOOKUP(K467,Sheet2!$A$6:$B$262,2,TRUE)</f>
        <v>#NAME?</v>
      </c>
      <c r="Z467" t="e">
        <f t="shared" si="243"/>
        <v>#NAME?</v>
      </c>
      <c r="AA467" t="e">
        <f t="shared" si="244"/>
        <v>#NAME?</v>
      </c>
      <c r="AD467" t="e">
        <f t="shared" si="254"/>
        <v>#NAME?</v>
      </c>
      <c r="AE467" t="e">
        <f>VLOOKUP(AU466,Sheet2!$E$6:$F$261,2,TRUE)</f>
        <v>#NAME?</v>
      </c>
      <c r="AF467" t="e">
        <f>VLOOKUP(AE467,Sheet3!K$52:L$77,2,TRUE)</f>
        <v>#NAME?</v>
      </c>
      <c r="AG467" t="e">
        <f t="shared" si="255"/>
        <v>#NAME?</v>
      </c>
      <c r="AH467">
        <f t="shared" si="256"/>
        <v>0</v>
      </c>
      <c r="AI467">
        <f t="shared" si="232"/>
        <v>0</v>
      </c>
      <c r="AJ467" t="e">
        <f t="shared" si="247"/>
        <v>#NAME?</v>
      </c>
      <c r="AK467" t="e">
        <f t="shared" si="250"/>
        <v>#NAME?</v>
      </c>
      <c r="AM467" t="e">
        <f t="shared" si="257"/>
        <v>#NAME?</v>
      </c>
      <c r="AN467" t="e">
        <f t="shared" si="258"/>
        <v>#NAME?</v>
      </c>
      <c r="AP467" t="e">
        <f t="shared" si="251"/>
        <v>#NAME?</v>
      </c>
      <c r="AQ467" t="e">
        <f>VLOOKUP(AE467,Sheet3!$K$52:$L$77,2,TRUE)</f>
        <v>#NAME?</v>
      </c>
      <c r="AR467" t="e">
        <f t="shared" si="245"/>
        <v>#NAME?</v>
      </c>
      <c r="AU467" t="e">
        <f t="shared" si="259"/>
        <v>#NAME?</v>
      </c>
      <c r="AV467" t="e">
        <f t="shared" si="260"/>
        <v>#NAME?</v>
      </c>
      <c r="AW467" t="e">
        <f t="shared" si="261"/>
        <v>#NAME?</v>
      </c>
      <c r="AX467" t="e">
        <f>VLOOKUP(AD467,Sheet2!$A$6:$B$262,2,TRUE)</f>
        <v>#NAME?</v>
      </c>
      <c r="AY467" t="e">
        <f t="shared" si="262"/>
        <v>#NAME?</v>
      </c>
      <c r="AZ467" t="e">
        <f t="shared" si="263"/>
        <v>#NAME?</v>
      </c>
      <c r="BB467" t="e">
        <f t="shared" si="253"/>
        <v>#NAME?</v>
      </c>
    </row>
    <row r="468" spans="4:54" x14ac:dyDescent="0.55000000000000004">
      <c r="D468">
        <f t="shared" si="252"/>
        <v>6870</v>
      </c>
      <c r="E468">
        <f t="shared" si="248"/>
        <v>114.5</v>
      </c>
      <c r="F468">
        <v>77700</v>
      </c>
      <c r="H468">
        <f t="shared" si="233"/>
        <v>19425</v>
      </c>
      <c r="J468">
        <f t="shared" si="234"/>
        <v>1605.3719008264463</v>
      </c>
      <c r="K468" t="e">
        <f t="shared" si="235"/>
        <v>#NAME?</v>
      </c>
      <c r="L468" t="e">
        <f>VLOOKUP(V468, Sheet2!E$6:F$261,2,TRUE)</f>
        <v>#NAME?</v>
      </c>
      <c r="M468" t="e">
        <f>VLOOKUP(L468,Sheet3!A$52:B$77,2,TRUE)</f>
        <v>#NAME?</v>
      </c>
      <c r="N468" t="e">
        <f t="shared" si="236"/>
        <v>#NAME?</v>
      </c>
      <c r="O468" t="e">
        <f t="shared" si="237"/>
        <v>#NAME?</v>
      </c>
      <c r="P468">
        <v>0</v>
      </c>
      <c r="Q468" t="e">
        <f t="shared" si="246"/>
        <v>#NAME?</v>
      </c>
      <c r="R468" t="e">
        <f t="shared" si="238"/>
        <v>#NAME?</v>
      </c>
      <c r="S468" t="e">
        <f t="shared" si="249"/>
        <v>#NAME?</v>
      </c>
      <c r="T468" t="e">
        <f t="shared" si="239"/>
        <v>#NAME?</v>
      </c>
      <c r="V468" t="e">
        <f t="shared" si="240"/>
        <v>#NAME?</v>
      </c>
      <c r="W468" t="e">
        <f t="shared" si="241"/>
        <v>#NAME?</v>
      </c>
      <c r="X468" t="e">
        <f t="shared" si="242"/>
        <v>#NAME?</v>
      </c>
      <c r="Y468" t="e">
        <f>VLOOKUP(K468,Sheet2!$A$6:$B$262,2,TRUE)</f>
        <v>#NAME?</v>
      </c>
      <c r="Z468" t="e">
        <f t="shared" si="243"/>
        <v>#NAME?</v>
      </c>
      <c r="AA468" t="e">
        <f t="shared" si="244"/>
        <v>#NAME?</v>
      </c>
      <c r="AD468" t="e">
        <f t="shared" si="254"/>
        <v>#NAME?</v>
      </c>
      <c r="AE468" t="e">
        <f>VLOOKUP(AU467,Sheet2!$E$6:$F$261,2,TRUE)</f>
        <v>#NAME?</v>
      </c>
      <c r="AF468" t="e">
        <f>VLOOKUP(AE468,Sheet3!K$52:L$77,2,TRUE)</f>
        <v>#NAME?</v>
      </c>
      <c r="AG468" t="e">
        <f t="shared" si="255"/>
        <v>#NAME?</v>
      </c>
      <c r="AH468">
        <f t="shared" si="256"/>
        <v>0</v>
      </c>
      <c r="AI468">
        <f t="shared" si="232"/>
        <v>0</v>
      </c>
      <c r="AJ468" t="e">
        <f t="shared" si="247"/>
        <v>#NAME?</v>
      </c>
      <c r="AK468" t="e">
        <f t="shared" si="250"/>
        <v>#NAME?</v>
      </c>
      <c r="AM468" t="e">
        <f t="shared" si="257"/>
        <v>#NAME?</v>
      </c>
      <c r="AN468" t="e">
        <f t="shared" si="258"/>
        <v>#NAME?</v>
      </c>
      <c r="AP468" t="e">
        <f t="shared" si="251"/>
        <v>#NAME?</v>
      </c>
      <c r="AQ468" t="e">
        <f>VLOOKUP(AE468,Sheet3!$K$52:$L$77,2,TRUE)</f>
        <v>#NAME?</v>
      </c>
      <c r="AR468" t="e">
        <f t="shared" si="245"/>
        <v>#NAME?</v>
      </c>
      <c r="AU468" t="e">
        <f t="shared" si="259"/>
        <v>#NAME?</v>
      </c>
      <c r="AV468" t="e">
        <f t="shared" si="260"/>
        <v>#NAME?</v>
      </c>
      <c r="AW468" t="e">
        <f t="shared" si="261"/>
        <v>#NAME?</v>
      </c>
      <c r="AX468" t="e">
        <f>VLOOKUP(AD468,Sheet2!$A$6:$B$262,2,TRUE)</f>
        <v>#NAME?</v>
      </c>
      <c r="AY468" t="e">
        <f t="shared" si="262"/>
        <v>#NAME?</v>
      </c>
      <c r="AZ468" t="e">
        <f t="shared" si="263"/>
        <v>#NAME?</v>
      </c>
      <c r="BB468" t="e">
        <f t="shared" si="253"/>
        <v>#NAME?</v>
      </c>
    </row>
    <row r="469" spans="4:54" x14ac:dyDescent="0.55000000000000004">
      <c r="D469">
        <f t="shared" si="252"/>
        <v>6885</v>
      </c>
      <c r="E469">
        <f t="shared" si="248"/>
        <v>114.75</v>
      </c>
      <c r="F469">
        <v>77000</v>
      </c>
      <c r="H469">
        <f t="shared" si="233"/>
        <v>19250</v>
      </c>
      <c r="J469">
        <f t="shared" si="234"/>
        <v>1590.909090909091</v>
      </c>
      <c r="K469" t="e">
        <f t="shared" si="235"/>
        <v>#NAME?</v>
      </c>
      <c r="L469" t="e">
        <f>VLOOKUP(V469, Sheet2!E$6:F$261,2,TRUE)</f>
        <v>#NAME?</v>
      </c>
      <c r="M469" t="e">
        <f>VLOOKUP(L469,Sheet3!A$52:B$77,2,TRUE)</f>
        <v>#NAME?</v>
      </c>
      <c r="N469" t="e">
        <f t="shared" si="236"/>
        <v>#NAME?</v>
      </c>
      <c r="O469" t="e">
        <f t="shared" si="237"/>
        <v>#NAME?</v>
      </c>
      <c r="P469">
        <v>0</v>
      </c>
      <c r="Q469" t="e">
        <f t="shared" si="246"/>
        <v>#NAME?</v>
      </c>
      <c r="R469" t="e">
        <f t="shared" si="238"/>
        <v>#NAME?</v>
      </c>
      <c r="S469" t="e">
        <f t="shared" si="249"/>
        <v>#NAME?</v>
      </c>
      <c r="T469" t="e">
        <f t="shared" si="239"/>
        <v>#NAME?</v>
      </c>
      <c r="V469" t="e">
        <f t="shared" si="240"/>
        <v>#NAME?</v>
      </c>
      <c r="W469" t="e">
        <f t="shared" si="241"/>
        <v>#NAME?</v>
      </c>
      <c r="X469" t="e">
        <f t="shared" si="242"/>
        <v>#NAME?</v>
      </c>
      <c r="Y469" t="e">
        <f>VLOOKUP(K469,Sheet2!$A$6:$B$262,2,TRUE)</f>
        <v>#NAME?</v>
      </c>
      <c r="Z469" t="e">
        <f t="shared" si="243"/>
        <v>#NAME?</v>
      </c>
      <c r="AA469" t="e">
        <f t="shared" si="244"/>
        <v>#NAME?</v>
      </c>
      <c r="AD469" t="e">
        <f t="shared" si="254"/>
        <v>#NAME?</v>
      </c>
      <c r="AE469" t="e">
        <f>VLOOKUP(AU468,Sheet2!$E$6:$F$261,2,TRUE)</f>
        <v>#NAME?</v>
      </c>
      <c r="AF469" t="e">
        <f>VLOOKUP(AE469,Sheet3!K$52:L$77,2,TRUE)</f>
        <v>#NAME?</v>
      </c>
      <c r="AG469" t="e">
        <f t="shared" si="255"/>
        <v>#NAME?</v>
      </c>
      <c r="AH469">
        <f t="shared" si="256"/>
        <v>0</v>
      </c>
      <c r="AI469">
        <f t="shared" si="232"/>
        <v>0</v>
      </c>
      <c r="AJ469" t="e">
        <f t="shared" si="247"/>
        <v>#NAME?</v>
      </c>
      <c r="AK469" t="e">
        <f t="shared" si="250"/>
        <v>#NAME?</v>
      </c>
      <c r="AM469" t="e">
        <f t="shared" si="257"/>
        <v>#NAME?</v>
      </c>
      <c r="AN469" t="e">
        <f t="shared" si="258"/>
        <v>#NAME?</v>
      </c>
      <c r="AP469" t="e">
        <f t="shared" si="251"/>
        <v>#NAME?</v>
      </c>
      <c r="AQ469" t="e">
        <f>VLOOKUP(AE469,Sheet3!$K$52:$L$77,2,TRUE)</f>
        <v>#NAME?</v>
      </c>
      <c r="AR469" t="e">
        <f t="shared" si="245"/>
        <v>#NAME?</v>
      </c>
      <c r="AU469" t="e">
        <f t="shared" si="259"/>
        <v>#NAME?</v>
      </c>
      <c r="AV469" t="e">
        <f t="shared" si="260"/>
        <v>#NAME?</v>
      </c>
      <c r="AW469" t="e">
        <f t="shared" si="261"/>
        <v>#NAME?</v>
      </c>
      <c r="AX469" t="e">
        <f>VLOOKUP(AD469,Sheet2!$A$6:$B$262,2,TRUE)</f>
        <v>#NAME?</v>
      </c>
      <c r="AY469" t="e">
        <f t="shared" si="262"/>
        <v>#NAME?</v>
      </c>
      <c r="AZ469" t="e">
        <f t="shared" si="263"/>
        <v>#NAME?</v>
      </c>
      <c r="BB469" t="e">
        <f t="shared" si="253"/>
        <v>#NAME?</v>
      </c>
    </row>
    <row r="470" spans="4:54" x14ac:dyDescent="0.55000000000000004">
      <c r="D470">
        <f t="shared" si="252"/>
        <v>6900</v>
      </c>
      <c r="E470">
        <f t="shared" si="248"/>
        <v>115</v>
      </c>
      <c r="F470">
        <v>75300</v>
      </c>
      <c r="H470">
        <f t="shared" si="233"/>
        <v>18825</v>
      </c>
      <c r="J470">
        <f t="shared" si="234"/>
        <v>1555.7851239669421</v>
      </c>
      <c r="K470" t="e">
        <f t="shared" si="235"/>
        <v>#NAME?</v>
      </c>
      <c r="L470" t="e">
        <f>VLOOKUP(V470, Sheet2!E$6:F$261,2,TRUE)</f>
        <v>#NAME?</v>
      </c>
      <c r="M470" t="e">
        <f>VLOOKUP(L470,Sheet3!A$52:B$77,2,TRUE)</f>
        <v>#NAME?</v>
      </c>
      <c r="N470" t="e">
        <f t="shared" si="236"/>
        <v>#NAME?</v>
      </c>
      <c r="O470" t="e">
        <f t="shared" si="237"/>
        <v>#NAME?</v>
      </c>
      <c r="P470">
        <v>0</v>
      </c>
      <c r="Q470" t="e">
        <f t="shared" si="246"/>
        <v>#NAME?</v>
      </c>
      <c r="R470" t="e">
        <f t="shared" si="238"/>
        <v>#NAME?</v>
      </c>
      <c r="S470" t="e">
        <f t="shared" si="249"/>
        <v>#NAME?</v>
      </c>
      <c r="T470" t="e">
        <f t="shared" si="239"/>
        <v>#NAME?</v>
      </c>
      <c r="V470" t="e">
        <f t="shared" si="240"/>
        <v>#NAME?</v>
      </c>
      <c r="W470" t="e">
        <f t="shared" si="241"/>
        <v>#NAME?</v>
      </c>
      <c r="X470" t="e">
        <f t="shared" si="242"/>
        <v>#NAME?</v>
      </c>
      <c r="Y470" t="e">
        <f>VLOOKUP(K470,Sheet2!$A$6:$B$262,2,TRUE)</f>
        <v>#NAME?</v>
      </c>
      <c r="Z470" t="e">
        <f t="shared" si="243"/>
        <v>#NAME?</v>
      </c>
      <c r="AA470" t="e">
        <f t="shared" si="244"/>
        <v>#NAME?</v>
      </c>
      <c r="AD470" t="e">
        <f t="shared" si="254"/>
        <v>#NAME?</v>
      </c>
      <c r="AE470" t="e">
        <f>VLOOKUP(AU469,Sheet2!$E$6:$F$261,2,TRUE)</f>
        <v>#NAME?</v>
      </c>
      <c r="AF470" t="e">
        <f>VLOOKUP(AE470,Sheet3!K$52:L$77,2,TRUE)</f>
        <v>#NAME?</v>
      </c>
      <c r="AG470" t="e">
        <f t="shared" si="255"/>
        <v>#NAME?</v>
      </c>
      <c r="AH470">
        <f t="shared" si="256"/>
        <v>0</v>
      </c>
      <c r="AI470">
        <f t="shared" si="232"/>
        <v>0</v>
      </c>
      <c r="AJ470" t="e">
        <f t="shared" si="247"/>
        <v>#NAME?</v>
      </c>
      <c r="AK470" t="e">
        <f t="shared" si="250"/>
        <v>#NAME?</v>
      </c>
      <c r="AM470" t="e">
        <f t="shared" si="257"/>
        <v>#NAME?</v>
      </c>
      <c r="AN470" t="e">
        <f t="shared" si="258"/>
        <v>#NAME?</v>
      </c>
      <c r="AP470" t="e">
        <f t="shared" si="251"/>
        <v>#NAME?</v>
      </c>
      <c r="AQ470" t="e">
        <f>VLOOKUP(AE470,Sheet3!$K$52:$L$77,2,TRUE)</f>
        <v>#NAME?</v>
      </c>
      <c r="AR470" t="e">
        <f t="shared" si="245"/>
        <v>#NAME?</v>
      </c>
      <c r="AU470" t="e">
        <f t="shared" si="259"/>
        <v>#NAME?</v>
      </c>
      <c r="AV470" t="e">
        <f t="shared" si="260"/>
        <v>#NAME?</v>
      </c>
      <c r="AW470" t="e">
        <f t="shared" si="261"/>
        <v>#NAME?</v>
      </c>
      <c r="AX470" t="e">
        <f>VLOOKUP(AD470,Sheet2!$A$6:$B$262,2,TRUE)</f>
        <v>#NAME?</v>
      </c>
      <c r="AY470" t="e">
        <f t="shared" si="262"/>
        <v>#NAME?</v>
      </c>
      <c r="AZ470" t="e">
        <f t="shared" si="263"/>
        <v>#NAME?</v>
      </c>
      <c r="BB470" t="e">
        <f t="shared" si="253"/>
        <v>#NAME?</v>
      </c>
    </row>
    <row r="471" spans="4:54" x14ac:dyDescent="0.55000000000000004">
      <c r="D471">
        <f t="shared" si="252"/>
        <v>6915</v>
      </c>
      <c r="E471">
        <f t="shared" si="248"/>
        <v>115.25</v>
      </c>
      <c r="F471">
        <v>74500</v>
      </c>
      <c r="H471">
        <f t="shared" si="233"/>
        <v>18625</v>
      </c>
      <c r="J471">
        <f t="shared" si="234"/>
        <v>1539.2561983471073</v>
      </c>
      <c r="K471" t="e">
        <f t="shared" si="235"/>
        <v>#NAME?</v>
      </c>
      <c r="L471" t="e">
        <f>VLOOKUP(V471, Sheet2!E$6:F$261,2,TRUE)</f>
        <v>#NAME?</v>
      </c>
      <c r="M471" t="e">
        <f>VLOOKUP(L471,Sheet3!A$52:B$77,2,TRUE)</f>
        <v>#NAME?</v>
      </c>
      <c r="N471" t="e">
        <f t="shared" si="236"/>
        <v>#NAME?</v>
      </c>
      <c r="O471" t="e">
        <f t="shared" si="237"/>
        <v>#NAME?</v>
      </c>
      <c r="P471">
        <v>0</v>
      </c>
      <c r="Q471" t="e">
        <f t="shared" si="246"/>
        <v>#NAME?</v>
      </c>
      <c r="R471" t="e">
        <f t="shared" si="238"/>
        <v>#NAME?</v>
      </c>
      <c r="S471" t="e">
        <f t="shared" si="249"/>
        <v>#NAME?</v>
      </c>
      <c r="T471" t="e">
        <f t="shared" si="239"/>
        <v>#NAME?</v>
      </c>
      <c r="V471" t="e">
        <f t="shared" si="240"/>
        <v>#NAME?</v>
      </c>
      <c r="W471" t="e">
        <f t="shared" si="241"/>
        <v>#NAME?</v>
      </c>
      <c r="X471" t="e">
        <f t="shared" si="242"/>
        <v>#NAME?</v>
      </c>
      <c r="Y471" t="e">
        <f>VLOOKUP(K471,Sheet2!$A$6:$B$262,2,TRUE)</f>
        <v>#NAME?</v>
      </c>
      <c r="Z471" t="e">
        <f t="shared" si="243"/>
        <v>#NAME?</v>
      </c>
      <c r="AA471" t="e">
        <f t="shared" si="244"/>
        <v>#NAME?</v>
      </c>
      <c r="AD471" t="e">
        <f t="shared" si="254"/>
        <v>#NAME?</v>
      </c>
      <c r="AE471" t="e">
        <f>VLOOKUP(AU470,Sheet2!$E$6:$F$261,2,TRUE)</f>
        <v>#NAME?</v>
      </c>
      <c r="AF471" t="e">
        <f>VLOOKUP(AE471,Sheet3!K$52:L$77,2,TRUE)</f>
        <v>#NAME?</v>
      </c>
      <c r="AG471" t="e">
        <f t="shared" si="255"/>
        <v>#NAME?</v>
      </c>
      <c r="AH471">
        <f t="shared" si="256"/>
        <v>0</v>
      </c>
      <c r="AI471">
        <f t="shared" si="232"/>
        <v>0</v>
      </c>
      <c r="AJ471" t="e">
        <f t="shared" si="247"/>
        <v>#NAME?</v>
      </c>
      <c r="AK471" t="e">
        <f t="shared" si="250"/>
        <v>#NAME?</v>
      </c>
      <c r="AM471" t="e">
        <f t="shared" si="257"/>
        <v>#NAME?</v>
      </c>
      <c r="AN471" t="e">
        <f t="shared" si="258"/>
        <v>#NAME?</v>
      </c>
      <c r="AP471" t="e">
        <f t="shared" si="251"/>
        <v>#NAME?</v>
      </c>
      <c r="AQ471" t="e">
        <f>VLOOKUP(AE471,Sheet3!$K$52:$L$77,2,TRUE)</f>
        <v>#NAME?</v>
      </c>
      <c r="AR471" t="e">
        <f t="shared" si="245"/>
        <v>#NAME?</v>
      </c>
      <c r="AU471" t="e">
        <f t="shared" si="259"/>
        <v>#NAME?</v>
      </c>
      <c r="AV471" t="e">
        <f t="shared" si="260"/>
        <v>#NAME?</v>
      </c>
      <c r="AW471" t="e">
        <f t="shared" si="261"/>
        <v>#NAME?</v>
      </c>
      <c r="AX471" t="e">
        <f>VLOOKUP(AD471,Sheet2!$A$6:$B$262,2,TRUE)</f>
        <v>#NAME?</v>
      </c>
      <c r="AY471" t="e">
        <f t="shared" si="262"/>
        <v>#NAME?</v>
      </c>
      <c r="AZ471" t="e">
        <f t="shared" si="263"/>
        <v>#NAME?</v>
      </c>
      <c r="BB471" t="e">
        <f t="shared" si="253"/>
        <v>#NAME?</v>
      </c>
    </row>
    <row r="472" spans="4:54" x14ac:dyDescent="0.55000000000000004">
      <c r="D472">
        <f t="shared" si="252"/>
        <v>6930</v>
      </c>
      <c r="E472">
        <f t="shared" si="248"/>
        <v>115.5</v>
      </c>
      <c r="F472">
        <v>73200</v>
      </c>
      <c r="H472">
        <f t="shared" si="233"/>
        <v>18300</v>
      </c>
      <c r="J472">
        <f t="shared" si="234"/>
        <v>1512.3966942148761</v>
      </c>
      <c r="K472" t="e">
        <f t="shared" si="235"/>
        <v>#NAME?</v>
      </c>
      <c r="L472" t="e">
        <f>VLOOKUP(V472, Sheet2!E$6:F$261,2,TRUE)</f>
        <v>#NAME?</v>
      </c>
      <c r="M472" t="e">
        <f>VLOOKUP(L472,Sheet3!A$52:B$77,2,TRUE)</f>
        <v>#NAME?</v>
      </c>
      <c r="N472" t="e">
        <f t="shared" si="236"/>
        <v>#NAME?</v>
      </c>
      <c r="O472" t="e">
        <f t="shared" si="237"/>
        <v>#NAME?</v>
      </c>
      <c r="P472">
        <v>0</v>
      </c>
      <c r="Q472" t="e">
        <f t="shared" si="246"/>
        <v>#NAME?</v>
      </c>
      <c r="R472" t="e">
        <f t="shared" si="238"/>
        <v>#NAME?</v>
      </c>
      <c r="S472" t="e">
        <f t="shared" si="249"/>
        <v>#NAME?</v>
      </c>
      <c r="T472" t="e">
        <f t="shared" si="239"/>
        <v>#NAME?</v>
      </c>
      <c r="V472" t="e">
        <f t="shared" si="240"/>
        <v>#NAME?</v>
      </c>
      <c r="W472" t="e">
        <f t="shared" si="241"/>
        <v>#NAME?</v>
      </c>
      <c r="X472" t="e">
        <f t="shared" si="242"/>
        <v>#NAME?</v>
      </c>
      <c r="Y472" t="e">
        <f>VLOOKUP(K472,Sheet2!$A$6:$B$262,2,TRUE)</f>
        <v>#NAME?</v>
      </c>
      <c r="Z472" t="e">
        <f t="shared" si="243"/>
        <v>#NAME?</v>
      </c>
      <c r="AA472" t="e">
        <f t="shared" si="244"/>
        <v>#NAME?</v>
      </c>
      <c r="AD472" t="e">
        <f t="shared" si="254"/>
        <v>#NAME?</v>
      </c>
      <c r="AE472" t="e">
        <f>VLOOKUP(AU471,Sheet2!$E$6:$F$261,2,TRUE)</f>
        <v>#NAME?</v>
      </c>
      <c r="AF472" t="e">
        <f>VLOOKUP(AE472,Sheet3!K$52:L$77,2,TRUE)</f>
        <v>#NAME?</v>
      </c>
      <c r="AG472" t="e">
        <f t="shared" si="255"/>
        <v>#NAME?</v>
      </c>
      <c r="AH472">
        <f t="shared" si="256"/>
        <v>0</v>
      </c>
      <c r="AI472">
        <f t="shared" si="232"/>
        <v>0</v>
      </c>
      <c r="AJ472" t="e">
        <f t="shared" si="247"/>
        <v>#NAME?</v>
      </c>
      <c r="AK472" t="e">
        <f t="shared" si="250"/>
        <v>#NAME?</v>
      </c>
      <c r="AM472" t="e">
        <f t="shared" si="257"/>
        <v>#NAME?</v>
      </c>
      <c r="AN472" t="e">
        <f t="shared" si="258"/>
        <v>#NAME?</v>
      </c>
      <c r="AP472" t="e">
        <f t="shared" si="251"/>
        <v>#NAME?</v>
      </c>
      <c r="AQ472" t="e">
        <f>VLOOKUP(AE472,Sheet3!$K$52:$L$77,2,TRUE)</f>
        <v>#NAME?</v>
      </c>
      <c r="AR472" t="e">
        <f t="shared" si="245"/>
        <v>#NAME?</v>
      </c>
      <c r="AU472" t="e">
        <f t="shared" si="259"/>
        <v>#NAME?</v>
      </c>
      <c r="AV472" t="e">
        <f t="shared" si="260"/>
        <v>#NAME?</v>
      </c>
      <c r="AW472" t="e">
        <f t="shared" si="261"/>
        <v>#NAME?</v>
      </c>
      <c r="AX472" t="e">
        <f>VLOOKUP(AD472,Sheet2!$A$6:$B$262,2,TRUE)</f>
        <v>#NAME?</v>
      </c>
      <c r="AY472" t="e">
        <f t="shared" si="262"/>
        <v>#NAME?</v>
      </c>
      <c r="AZ472" t="e">
        <f t="shared" si="263"/>
        <v>#NAME?</v>
      </c>
      <c r="BB472" t="e">
        <f t="shared" si="253"/>
        <v>#NAME?</v>
      </c>
    </row>
    <row r="473" spans="4:54" x14ac:dyDescent="0.55000000000000004">
      <c r="D473">
        <f t="shared" si="252"/>
        <v>6945</v>
      </c>
      <c r="E473">
        <f t="shared" si="248"/>
        <v>115.75</v>
      </c>
      <c r="F473">
        <v>72300</v>
      </c>
      <c r="H473">
        <f t="shared" si="233"/>
        <v>18075</v>
      </c>
      <c r="J473">
        <f t="shared" si="234"/>
        <v>1493.8016528925621</v>
      </c>
      <c r="K473" t="e">
        <f t="shared" si="235"/>
        <v>#NAME?</v>
      </c>
      <c r="L473" t="e">
        <f>VLOOKUP(V473, Sheet2!E$6:F$261,2,TRUE)</f>
        <v>#NAME?</v>
      </c>
      <c r="M473" t="e">
        <f>VLOOKUP(L473,Sheet3!A$52:B$77,2,TRUE)</f>
        <v>#NAME?</v>
      </c>
      <c r="N473" t="e">
        <f t="shared" si="236"/>
        <v>#NAME?</v>
      </c>
      <c r="O473" t="e">
        <f t="shared" si="237"/>
        <v>#NAME?</v>
      </c>
      <c r="P473">
        <v>0</v>
      </c>
      <c r="Q473" t="e">
        <f t="shared" si="246"/>
        <v>#NAME?</v>
      </c>
      <c r="R473" t="e">
        <f t="shared" si="238"/>
        <v>#NAME?</v>
      </c>
      <c r="S473" t="e">
        <f t="shared" si="249"/>
        <v>#NAME?</v>
      </c>
      <c r="T473" t="e">
        <f t="shared" si="239"/>
        <v>#NAME?</v>
      </c>
      <c r="V473" t="e">
        <f t="shared" si="240"/>
        <v>#NAME?</v>
      </c>
      <c r="W473" t="e">
        <f t="shared" si="241"/>
        <v>#NAME?</v>
      </c>
      <c r="X473" t="e">
        <f t="shared" si="242"/>
        <v>#NAME?</v>
      </c>
      <c r="Y473" t="e">
        <f>VLOOKUP(K473,Sheet2!$A$6:$B$262,2,TRUE)</f>
        <v>#NAME?</v>
      </c>
      <c r="Z473" t="e">
        <f t="shared" si="243"/>
        <v>#NAME?</v>
      </c>
      <c r="AA473" t="e">
        <f t="shared" si="244"/>
        <v>#NAME?</v>
      </c>
      <c r="AD473" t="e">
        <f t="shared" si="254"/>
        <v>#NAME?</v>
      </c>
      <c r="AE473" t="e">
        <f>VLOOKUP(AU472,Sheet2!$E$6:$F$261,2,TRUE)</f>
        <v>#NAME?</v>
      </c>
      <c r="AF473" t="e">
        <f>VLOOKUP(AE473,Sheet3!K$52:L$77,2,TRUE)</f>
        <v>#NAME?</v>
      </c>
      <c r="AG473" t="e">
        <f t="shared" si="255"/>
        <v>#NAME?</v>
      </c>
      <c r="AH473">
        <f t="shared" si="256"/>
        <v>0</v>
      </c>
      <c r="AI473">
        <f t="shared" si="232"/>
        <v>0</v>
      </c>
      <c r="AJ473" t="e">
        <f t="shared" si="247"/>
        <v>#NAME?</v>
      </c>
      <c r="AK473" t="e">
        <f t="shared" si="250"/>
        <v>#NAME?</v>
      </c>
      <c r="AM473" t="e">
        <f t="shared" si="257"/>
        <v>#NAME?</v>
      </c>
      <c r="AN473" t="e">
        <f t="shared" si="258"/>
        <v>#NAME?</v>
      </c>
      <c r="AP473" t="e">
        <f t="shared" si="251"/>
        <v>#NAME?</v>
      </c>
      <c r="AQ473" t="e">
        <f>VLOOKUP(AE473,Sheet3!$K$52:$L$77,2,TRUE)</f>
        <v>#NAME?</v>
      </c>
      <c r="AR473" t="e">
        <f t="shared" si="245"/>
        <v>#NAME?</v>
      </c>
      <c r="AU473" t="e">
        <f t="shared" si="259"/>
        <v>#NAME?</v>
      </c>
      <c r="AV473" t="e">
        <f t="shared" si="260"/>
        <v>#NAME?</v>
      </c>
      <c r="AW473" t="e">
        <f t="shared" si="261"/>
        <v>#NAME?</v>
      </c>
      <c r="AX473" t="e">
        <f>VLOOKUP(AD473,Sheet2!$A$6:$B$262,2,TRUE)</f>
        <v>#NAME?</v>
      </c>
      <c r="AY473" t="e">
        <f t="shared" si="262"/>
        <v>#NAME?</v>
      </c>
      <c r="AZ473" t="e">
        <f t="shared" si="263"/>
        <v>#NAME?</v>
      </c>
      <c r="BB473" t="e">
        <f t="shared" si="253"/>
        <v>#NAME?</v>
      </c>
    </row>
    <row r="474" spans="4:54" x14ac:dyDescent="0.55000000000000004">
      <c r="D474">
        <f t="shared" si="252"/>
        <v>6960</v>
      </c>
      <c r="E474">
        <f t="shared" si="248"/>
        <v>116</v>
      </c>
      <c r="F474">
        <v>70900</v>
      </c>
      <c r="H474">
        <f t="shared" si="233"/>
        <v>17725</v>
      </c>
      <c r="J474">
        <f t="shared" si="234"/>
        <v>1464.8760330578511</v>
      </c>
      <c r="K474" t="e">
        <f t="shared" si="235"/>
        <v>#NAME?</v>
      </c>
      <c r="L474" t="e">
        <f>VLOOKUP(V474, Sheet2!E$6:F$261,2,TRUE)</f>
        <v>#NAME?</v>
      </c>
      <c r="M474" t="e">
        <f>VLOOKUP(L474,Sheet3!A$52:B$77,2,TRUE)</f>
        <v>#NAME?</v>
      </c>
      <c r="N474" t="e">
        <f t="shared" si="236"/>
        <v>#NAME?</v>
      </c>
      <c r="O474" t="e">
        <f t="shared" si="237"/>
        <v>#NAME?</v>
      </c>
      <c r="P474">
        <v>0</v>
      </c>
      <c r="Q474" t="e">
        <f t="shared" si="246"/>
        <v>#NAME?</v>
      </c>
      <c r="R474" t="e">
        <f t="shared" si="238"/>
        <v>#NAME?</v>
      </c>
      <c r="S474" t="e">
        <f t="shared" si="249"/>
        <v>#NAME?</v>
      </c>
      <c r="T474" t="e">
        <f t="shared" si="239"/>
        <v>#NAME?</v>
      </c>
      <c r="V474" t="e">
        <f t="shared" si="240"/>
        <v>#NAME?</v>
      </c>
      <c r="W474" t="e">
        <f t="shared" si="241"/>
        <v>#NAME?</v>
      </c>
      <c r="X474" t="e">
        <f t="shared" si="242"/>
        <v>#NAME?</v>
      </c>
      <c r="Y474" t="e">
        <f>VLOOKUP(K474,Sheet2!$A$6:$B$262,2,TRUE)</f>
        <v>#NAME?</v>
      </c>
      <c r="Z474" t="e">
        <f t="shared" si="243"/>
        <v>#NAME?</v>
      </c>
      <c r="AA474" t="e">
        <f t="shared" si="244"/>
        <v>#NAME?</v>
      </c>
      <c r="AD474" t="e">
        <f t="shared" si="254"/>
        <v>#NAME?</v>
      </c>
      <c r="AE474" t="e">
        <f>VLOOKUP(AU473,Sheet2!$E$6:$F$261,2,TRUE)</f>
        <v>#NAME?</v>
      </c>
      <c r="AF474" t="e">
        <f>VLOOKUP(AE474,Sheet3!K$52:L$77,2,TRUE)</f>
        <v>#NAME?</v>
      </c>
      <c r="AG474" t="e">
        <f t="shared" si="255"/>
        <v>#NAME?</v>
      </c>
      <c r="AH474">
        <f t="shared" si="256"/>
        <v>0</v>
      </c>
      <c r="AI474">
        <f t="shared" si="232"/>
        <v>0</v>
      </c>
      <c r="AJ474" t="e">
        <f t="shared" si="247"/>
        <v>#NAME?</v>
      </c>
      <c r="AK474" t="e">
        <f t="shared" si="250"/>
        <v>#NAME?</v>
      </c>
      <c r="AM474" t="e">
        <f t="shared" si="257"/>
        <v>#NAME?</v>
      </c>
      <c r="AN474" t="e">
        <f t="shared" si="258"/>
        <v>#NAME?</v>
      </c>
      <c r="AP474" t="e">
        <f t="shared" si="251"/>
        <v>#NAME?</v>
      </c>
      <c r="AQ474" t="e">
        <f>VLOOKUP(AE474,Sheet3!$K$52:$L$77,2,TRUE)</f>
        <v>#NAME?</v>
      </c>
      <c r="AR474" t="e">
        <f t="shared" si="245"/>
        <v>#NAME?</v>
      </c>
      <c r="AU474" t="e">
        <f t="shared" si="259"/>
        <v>#NAME?</v>
      </c>
      <c r="AV474" t="e">
        <f t="shared" si="260"/>
        <v>#NAME?</v>
      </c>
      <c r="AW474" t="e">
        <f t="shared" si="261"/>
        <v>#NAME?</v>
      </c>
      <c r="AX474" t="e">
        <f>VLOOKUP(AD474,Sheet2!$A$6:$B$262,2,TRUE)</f>
        <v>#NAME?</v>
      </c>
      <c r="AY474" t="e">
        <f t="shared" si="262"/>
        <v>#NAME?</v>
      </c>
      <c r="AZ474" t="e">
        <f t="shared" si="263"/>
        <v>#NAME?</v>
      </c>
      <c r="BB474" t="e">
        <f t="shared" si="253"/>
        <v>#NAME?</v>
      </c>
    </row>
    <row r="475" spans="4:54" x14ac:dyDescent="0.55000000000000004">
      <c r="D475">
        <f t="shared" si="252"/>
        <v>6975</v>
      </c>
      <c r="E475">
        <f t="shared" si="248"/>
        <v>116.25</v>
      </c>
      <c r="F475">
        <v>69800</v>
      </c>
      <c r="H475">
        <f t="shared" si="233"/>
        <v>17450</v>
      </c>
      <c r="J475">
        <f t="shared" si="234"/>
        <v>1442.1487603305786</v>
      </c>
      <c r="K475" t="e">
        <f t="shared" si="235"/>
        <v>#NAME?</v>
      </c>
      <c r="L475" t="e">
        <f>VLOOKUP(V475, Sheet2!E$6:F$261,2,TRUE)</f>
        <v>#NAME?</v>
      </c>
      <c r="M475" t="e">
        <f>VLOOKUP(L475,Sheet3!A$52:B$77,2,TRUE)</f>
        <v>#NAME?</v>
      </c>
      <c r="N475" t="e">
        <f t="shared" si="236"/>
        <v>#NAME?</v>
      </c>
      <c r="O475" t="e">
        <f t="shared" si="237"/>
        <v>#NAME?</v>
      </c>
      <c r="P475">
        <v>0</v>
      </c>
      <c r="Q475" t="e">
        <f t="shared" si="246"/>
        <v>#NAME?</v>
      </c>
      <c r="R475" t="e">
        <f t="shared" si="238"/>
        <v>#NAME?</v>
      </c>
      <c r="S475" t="e">
        <f t="shared" si="249"/>
        <v>#NAME?</v>
      </c>
      <c r="T475" t="e">
        <f t="shared" si="239"/>
        <v>#NAME?</v>
      </c>
      <c r="V475" t="e">
        <f t="shared" si="240"/>
        <v>#NAME?</v>
      </c>
      <c r="W475" t="e">
        <f t="shared" si="241"/>
        <v>#NAME?</v>
      </c>
      <c r="X475" t="e">
        <f t="shared" si="242"/>
        <v>#NAME?</v>
      </c>
      <c r="Y475" t="e">
        <f>VLOOKUP(K475,Sheet2!$A$6:$B$262,2,TRUE)</f>
        <v>#NAME?</v>
      </c>
      <c r="Z475" t="e">
        <f t="shared" si="243"/>
        <v>#NAME?</v>
      </c>
      <c r="AA475" t="e">
        <f t="shared" si="244"/>
        <v>#NAME?</v>
      </c>
      <c r="AD475" t="e">
        <f t="shared" si="254"/>
        <v>#NAME?</v>
      </c>
      <c r="AE475" t="e">
        <f>VLOOKUP(AU474,Sheet2!$E$6:$F$261,2,TRUE)</f>
        <v>#NAME?</v>
      </c>
      <c r="AF475" t="e">
        <f>VLOOKUP(AE475,Sheet3!K$52:L$77,2,TRUE)</f>
        <v>#NAME?</v>
      </c>
      <c r="AG475" t="e">
        <f t="shared" si="255"/>
        <v>#NAME?</v>
      </c>
      <c r="AH475">
        <f t="shared" si="256"/>
        <v>0</v>
      </c>
      <c r="AI475">
        <f t="shared" ref="AI475:AI538" si="264">4500*AH475</f>
        <v>0</v>
      </c>
      <c r="AJ475" t="e">
        <f t="shared" si="247"/>
        <v>#NAME?</v>
      </c>
      <c r="AK475" t="e">
        <f t="shared" si="250"/>
        <v>#NAME?</v>
      </c>
      <c r="AM475" t="e">
        <f t="shared" si="257"/>
        <v>#NAME?</v>
      </c>
      <c r="AN475" t="e">
        <f t="shared" si="258"/>
        <v>#NAME?</v>
      </c>
      <c r="AP475" t="e">
        <f t="shared" si="251"/>
        <v>#NAME?</v>
      </c>
      <c r="AQ475" t="e">
        <f>VLOOKUP(AE475,Sheet3!$K$52:$L$77,2,TRUE)</f>
        <v>#NAME?</v>
      </c>
      <c r="AR475" t="e">
        <f t="shared" si="245"/>
        <v>#NAME?</v>
      </c>
      <c r="AU475" t="e">
        <f t="shared" si="259"/>
        <v>#NAME?</v>
      </c>
      <c r="AV475" t="e">
        <f t="shared" si="260"/>
        <v>#NAME?</v>
      </c>
      <c r="AW475" t="e">
        <f t="shared" si="261"/>
        <v>#NAME?</v>
      </c>
      <c r="AX475" t="e">
        <f>VLOOKUP(AD475,Sheet2!$A$6:$B$262,2,TRUE)</f>
        <v>#NAME?</v>
      </c>
      <c r="AY475" t="e">
        <f t="shared" si="262"/>
        <v>#NAME?</v>
      </c>
      <c r="AZ475" t="e">
        <f t="shared" si="263"/>
        <v>#NAME?</v>
      </c>
      <c r="BB475" t="e">
        <f t="shared" si="253"/>
        <v>#NAME?</v>
      </c>
    </row>
    <row r="476" spans="4:54" x14ac:dyDescent="0.55000000000000004">
      <c r="D476">
        <f t="shared" si="252"/>
        <v>6990</v>
      </c>
      <c r="E476">
        <f t="shared" si="248"/>
        <v>116.5</v>
      </c>
      <c r="F476">
        <v>68700</v>
      </c>
      <c r="H476">
        <f t="shared" si="233"/>
        <v>17175</v>
      </c>
      <c r="J476">
        <f t="shared" si="234"/>
        <v>1419.4214876033059</v>
      </c>
      <c r="K476" t="e">
        <f t="shared" si="235"/>
        <v>#NAME?</v>
      </c>
      <c r="L476" t="e">
        <f>VLOOKUP(V476, Sheet2!E$6:F$261,2,TRUE)</f>
        <v>#NAME?</v>
      </c>
      <c r="M476" t="e">
        <f>VLOOKUP(L476,Sheet3!A$52:B$77,2,TRUE)</f>
        <v>#NAME?</v>
      </c>
      <c r="N476" t="e">
        <f t="shared" si="236"/>
        <v>#NAME?</v>
      </c>
      <c r="O476" t="e">
        <f t="shared" si="237"/>
        <v>#NAME?</v>
      </c>
      <c r="P476">
        <v>0</v>
      </c>
      <c r="Q476" t="e">
        <f t="shared" si="246"/>
        <v>#NAME?</v>
      </c>
      <c r="R476" t="e">
        <f t="shared" si="238"/>
        <v>#NAME?</v>
      </c>
      <c r="S476" t="e">
        <f t="shared" si="249"/>
        <v>#NAME?</v>
      </c>
      <c r="T476" t="e">
        <f t="shared" si="239"/>
        <v>#NAME?</v>
      </c>
      <c r="V476" t="e">
        <f t="shared" si="240"/>
        <v>#NAME?</v>
      </c>
      <c r="W476" t="e">
        <f t="shared" si="241"/>
        <v>#NAME?</v>
      </c>
      <c r="X476" t="e">
        <f t="shared" si="242"/>
        <v>#NAME?</v>
      </c>
      <c r="Y476" t="e">
        <f>VLOOKUP(K476,Sheet2!$A$6:$B$262,2,TRUE)</f>
        <v>#NAME?</v>
      </c>
      <c r="Z476" t="e">
        <f t="shared" si="243"/>
        <v>#NAME?</v>
      </c>
      <c r="AA476" t="e">
        <f t="shared" si="244"/>
        <v>#NAME?</v>
      </c>
      <c r="AD476" t="e">
        <f t="shared" si="254"/>
        <v>#NAME?</v>
      </c>
      <c r="AE476" t="e">
        <f>VLOOKUP(AU475,Sheet2!$E$6:$F$261,2,TRUE)</f>
        <v>#NAME?</v>
      </c>
      <c r="AF476" t="e">
        <f>VLOOKUP(AE476,Sheet3!K$52:L$77,2,TRUE)</f>
        <v>#NAME?</v>
      </c>
      <c r="AG476" t="e">
        <f t="shared" si="255"/>
        <v>#NAME?</v>
      </c>
      <c r="AH476">
        <f t="shared" si="256"/>
        <v>0</v>
      </c>
      <c r="AI476">
        <f t="shared" si="264"/>
        <v>0</v>
      </c>
      <c r="AJ476" t="e">
        <f t="shared" si="247"/>
        <v>#NAME?</v>
      </c>
      <c r="AK476" t="e">
        <f t="shared" si="250"/>
        <v>#NAME?</v>
      </c>
      <c r="AM476" t="e">
        <f t="shared" si="257"/>
        <v>#NAME?</v>
      </c>
      <c r="AN476" t="e">
        <f t="shared" si="258"/>
        <v>#NAME?</v>
      </c>
      <c r="AP476" t="e">
        <f t="shared" si="251"/>
        <v>#NAME?</v>
      </c>
      <c r="AQ476" t="e">
        <f>VLOOKUP(AE476,Sheet3!$K$52:$L$77,2,TRUE)</f>
        <v>#NAME?</v>
      </c>
      <c r="AR476" t="e">
        <f t="shared" si="245"/>
        <v>#NAME?</v>
      </c>
      <c r="AU476" t="e">
        <f t="shared" si="259"/>
        <v>#NAME?</v>
      </c>
      <c r="AV476" t="e">
        <f t="shared" si="260"/>
        <v>#NAME?</v>
      </c>
      <c r="AW476" t="e">
        <f t="shared" si="261"/>
        <v>#NAME?</v>
      </c>
      <c r="AX476" t="e">
        <f>VLOOKUP(AD476,Sheet2!$A$6:$B$262,2,TRUE)</f>
        <v>#NAME?</v>
      </c>
      <c r="AY476" t="e">
        <f t="shared" si="262"/>
        <v>#NAME?</v>
      </c>
      <c r="AZ476" t="e">
        <f t="shared" si="263"/>
        <v>#NAME?</v>
      </c>
      <c r="BB476" t="e">
        <f t="shared" si="253"/>
        <v>#NAME?</v>
      </c>
    </row>
    <row r="477" spans="4:54" x14ac:dyDescent="0.55000000000000004">
      <c r="D477">
        <f t="shared" si="252"/>
        <v>7005</v>
      </c>
      <c r="E477">
        <f t="shared" si="248"/>
        <v>116.75</v>
      </c>
      <c r="F477">
        <v>67300</v>
      </c>
      <c r="H477">
        <f t="shared" si="233"/>
        <v>16825</v>
      </c>
      <c r="J477">
        <f t="shared" si="234"/>
        <v>1390.495867768595</v>
      </c>
      <c r="K477" t="e">
        <f t="shared" si="235"/>
        <v>#NAME?</v>
      </c>
      <c r="L477" t="e">
        <f>VLOOKUP(V477, Sheet2!E$6:F$261,2,TRUE)</f>
        <v>#NAME?</v>
      </c>
      <c r="M477" t="e">
        <f>VLOOKUP(L477,Sheet3!A$52:B$77,2,TRUE)</f>
        <v>#NAME?</v>
      </c>
      <c r="N477" t="e">
        <f t="shared" si="236"/>
        <v>#NAME?</v>
      </c>
      <c r="O477" t="e">
        <f t="shared" si="237"/>
        <v>#NAME?</v>
      </c>
      <c r="P477">
        <v>0</v>
      </c>
      <c r="Q477" t="e">
        <f t="shared" si="246"/>
        <v>#NAME?</v>
      </c>
      <c r="R477" t="e">
        <f t="shared" si="238"/>
        <v>#NAME?</v>
      </c>
      <c r="S477" t="e">
        <f t="shared" si="249"/>
        <v>#NAME?</v>
      </c>
      <c r="T477" t="e">
        <f t="shared" si="239"/>
        <v>#NAME?</v>
      </c>
      <c r="V477" t="e">
        <f t="shared" si="240"/>
        <v>#NAME?</v>
      </c>
      <c r="W477" t="e">
        <f t="shared" si="241"/>
        <v>#NAME?</v>
      </c>
      <c r="X477" t="e">
        <f t="shared" si="242"/>
        <v>#NAME?</v>
      </c>
      <c r="Y477" t="e">
        <f>VLOOKUP(K477,Sheet2!$A$6:$B$262,2,TRUE)</f>
        <v>#NAME?</v>
      </c>
      <c r="Z477" t="e">
        <f t="shared" si="243"/>
        <v>#NAME?</v>
      </c>
      <c r="AA477" t="e">
        <f t="shared" si="244"/>
        <v>#NAME?</v>
      </c>
      <c r="AD477" t="e">
        <f t="shared" si="254"/>
        <v>#NAME?</v>
      </c>
      <c r="AE477" t="e">
        <f>VLOOKUP(AU476,Sheet2!$E$6:$F$261,2,TRUE)</f>
        <v>#NAME?</v>
      </c>
      <c r="AF477" t="e">
        <f>VLOOKUP(AE477,Sheet3!K$52:L$77,2,TRUE)</f>
        <v>#NAME?</v>
      </c>
      <c r="AG477" t="e">
        <f t="shared" si="255"/>
        <v>#NAME?</v>
      </c>
      <c r="AH477">
        <f t="shared" si="256"/>
        <v>0</v>
      </c>
      <c r="AI477">
        <f t="shared" si="264"/>
        <v>0</v>
      </c>
      <c r="AJ477" t="e">
        <f t="shared" si="247"/>
        <v>#NAME?</v>
      </c>
      <c r="AK477" t="e">
        <f t="shared" si="250"/>
        <v>#NAME?</v>
      </c>
      <c r="AM477" t="e">
        <f t="shared" si="257"/>
        <v>#NAME?</v>
      </c>
      <c r="AN477" t="e">
        <f t="shared" si="258"/>
        <v>#NAME?</v>
      </c>
      <c r="AP477" t="e">
        <f t="shared" si="251"/>
        <v>#NAME?</v>
      </c>
      <c r="AQ477" t="e">
        <f>VLOOKUP(AE477,Sheet3!$K$52:$L$77,2,TRUE)</f>
        <v>#NAME?</v>
      </c>
      <c r="AR477" t="e">
        <f t="shared" si="245"/>
        <v>#NAME?</v>
      </c>
      <c r="AU477" t="e">
        <f t="shared" si="259"/>
        <v>#NAME?</v>
      </c>
      <c r="AV477" t="e">
        <f t="shared" si="260"/>
        <v>#NAME?</v>
      </c>
      <c r="AW477" t="e">
        <f t="shared" si="261"/>
        <v>#NAME?</v>
      </c>
      <c r="AX477" t="e">
        <f>VLOOKUP(AD477,Sheet2!$A$6:$B$262,2,TRUE)</f>
        <v>#NAME?</v>
      </c>
      <c r="AY477" t="e">
        <f t="shared" si="262"/>
        <v>#NAME?</v>
      </c>
      <c r="AZ477" t="e">
        <f t="shared" si="263"/>
        <v>#NAME?</v>
      </c>
      <c r="BB477" t="e">
        <f t="shared" si="253"/>
        <v>#NAME?</v>
      </c>
    </row>
    <row r="478" spans="4:54" x14ac:dyDescent="0.55000000000000004">
      <c r="D478">
        <f t="shared" si="252"/>
        <v>7020</v>
      </c>
      <c r="E478">
        <f t="shared" si="248"/>
        <v>117</v>
      </c>
      <c r="F478">
        <v>66000</v>
      </c>
      <c r="H478">
        <f t="shared" si="233"/>
        <v>16500</v>
      </c>
      <c r="J478">
        <f t="shared" si="234"/>
        <v>1363.6363636363637</v>
      </c>
      <c r="K478" t="e">
        <f t="shared" si="235"/>
        <v>#NAME?</v>
      </c>
      <c r="L478" t="e">
        <f>VLOOKUP(V478, Sheet2!E$6:F$261,2,TRUE)</f>
        <v>#NAME?</v>
      </c>
      <c r="M478" t="e">
        <f>VLOOKUP(L478,Sheet3!A$52:B$77,2,TRUE)</f>
        <v>#NAME?</v>
      </c>
      <c r="N478" t="e">
        <f t="shared" si="236"/>
        <v>#NAME?</v>
      </c>
      <c r="O478" t="e">
        <f t="shared" si="237"/>
        <v>#NAME?</v>
      </c>
      <c r="P478">
        <v>0</v>
      </c>
      <c r="Q478" t="e">
        <f t="shared" si="246"/>
        <v>#NAME?</v>
      </c>
      <c r="R478" t="e">
        <f t="shared" si="238"/>
        <v>#NAME?</v>
      </c>
      <c r="S478" t="e">
        <f t="shared" si="249"/>
        <v>#NAME?</v>
      </c>
      <c r="T478" t="e">
        <f t="shared" si="239"/>
        <v>#NAME?</v>
      </c>
      <c r="V478" t="e">
        <f t="shared" si="240"/>
        <v>#NAME?</v>
      </c>
      <c r="W478" t="e">
        <f t="shared" si="241"/>
        <v>#NAME?</v>
      </c>
      <c r="X478" t="e">
        <f t="shared" si="242"/>
        <v>#NAME?</v>
      </c>
      <c r="Y478" t="e">
        <f>VLOOKUP(K478,Sheet2!$A$6:$B$262,2,TRUE)</f>
        <v>#NAME?</v>
      </c>
      <c r="Z478" t="e">
        <f t="shared" si="243"/>
        <v>#NAME?</v>
      </c>
      <c r="AA478" t="e">
        <f t="shared" si="244"/>
        <v>#NAME?</v>
      </c>
      <c r="AD478" t="e">
        <f t="shared" si="254"/>
        <v>#NAME?</v>
      </c>
      <c r="AE478" t="e">
        <f>VLOOKUP(AU477,Sheet2!$E$6:$F$261,2,TRUE)</f>
        <v>#NAME?</v>
      </c>
      <c r="AF478" t="e">
        <f>VLOOKUP(AE478,Sheet3!K$52:L$77,2,TRUE)</f>
        <v>#NAME?</v>
      </c>
      <c r="AG478" t="e">
        <f t="shared" si="255"/>
        <v>#NAME?</v>
      </c>
      <c r="AH478">
        <f t="shared" si="256"/>
        <v>0</v>
      </c>
      <c r="AI478">
        <f t="shared" si="264"/>
        <v>0</v>
      </c>
      <c r="AJ478" t="e">
        <f t="shared" si="247"/>
        <v>#NAME?</v>
      </c>
      <c r="AK478" t="e">
        <f t="shared" si="250"/>
        <v>#NAME?</v>
      </c>
      <c r="AM478" t="e">
        <f t="shared" si="257"/>
        <v>#NAME?</v>
      </c>
      <c r="AN478" t="e">
        <f t="shared" si="258"/>
        <v>#NAME?</v>
      </c>
      <c r="AP478" t="e">
        <f t="shared" si="251"/>
        <v>#NAME?</v>
      </c>
      <c r="AQ478" t="e">
        <f>VLOOKUP(AE478,Sheet3!$K$52:$L$77,2,TRUE)</f>
        <v>#NAME?</v>
      </c>
      <c r="AR478" t="e">
        <f t="shared" si="245"/>
        <v>#NAME?</v>
      </c>
      <c r="AU478" t="e">
        <f t="shared" si="259"/>
        <v>#NAME?</v>
      </c>
      <c r="AV478" t="e">
        <f t="shared" si="260"/>
        <v>#NAME?</v>
      </c>
      <c r="AW478" t="e">
        <f t="shared" si="261"/>
        <v>#NAME?</v>
      </c>
      <c r="AX478" t="e">
        <f>VLOOKUP(AD478,Sheet2!$A$6:$B$262,2,TRUE)</f>
        <v>#NAME?</v>
      </c>
      <c r="AY478" t="e">
        <f t="shared" si="262"/>
        <v>#NAME?</v>
      </c>
      <c r="AZ478" t="e">
        <f t="shared" si="263"/>
        <v>#NAME?</v>
      </c>
      <c r="BB478" t="e">
        <f t="shared" si="253"/>
        <v>#NAME?</v>
      </c>
    </row>
    <row r="479" spans="4:54" x14ac:dyDescent="0.55000000000000004">
      <c r="D479">
        <f t="shared" si="252"/>
        <v>7035</v>
      </c>
      <c r="E479">
        <f t="shared" si="248"/>
        <v>117.25</v>
      </c>
      <c r="F479">
        <v>64900</v>
      </c>
      <c r="H479">
        <f t="shared" ref="H479:H542" si="265">+F479*0.25</f>
        <v>16225</v>
      </c>
      <c r="J479">
        <f t="shared" ref="J479:J542" si="266">+H479*3600/43560</f>
        <v>1340.909090909091</v>
      </c>
      <c r="K479" t="e">
        <f t="shared" ref="K479:K542" si="267">+AA478</f>
        <v>#NAME?</v>
      </c>
      <c r="L479" t="e">
        <f>VLOOKUP(V479, Sheet2!E$6:F$261,2,TRUE)</f>
        <v>#NAME?</v>
      </c>
      <c r="M479" t="e">
        <f>VLOOKUP(L479,Sheet3!A$52:B$77,2,TRUE)</f>
        <v>#NAME?</v>
      </c>
      <c r="N479" t="e">
        <f t="shared" ref="N479:N542" si="268">+(K479-J$3)</f>
        <v>#NAME?</v>
      </c>
      <c r="O479" t="e">
        <f t="shared" ref="O479:O542" si="269">+K479-O$3</f>
        <v>#NAME?</v>
      </c>
      <c r="P479">
        <v>0</v>
      </c>
      <c r="Q479" t="e">
        <f t="shared" si="246"/>
        <v>#NAME?</v>
      </c>
      <c r="R479" t="e">
        <f t="shared" ref="R479:R542" si="270">+Q479*H$3*POWER(N479,1.5)*M478</f>
        <v>#NAME?</v>
      </c>
      <c r="S479" t="e">
        <f t="shared" si="249"/>
        <v>#NAME?</v>
      </c>
      <c r="T479" t="e">
        <f t="shared" ref="T479:T542" si="271">S479*L$3*POWER(O479,1.5)*M478</f>
        <v>#NAME?</v>
      </c>
      <c r="V479" t="e">
        <f t="shared" ref="V479:V542" si="272">+R479+T479</f>
        <v>#NAME?</v>
      </c>
      <c r="W479" t="e">
        <f t="shared" ref="W479:W542" si="273">+F479-V479</f>
        <v>#NAME?</v>
      </c>
      <c r="X479" t="e">
        <f t="shared" ref="X479:X542" si="274">+W479*0.25*3600/43560</f>
        <v>#NAME?</v>
      </c>
      <c r="Y479" t="e">
        <f>VLOOKUP(K479,Sheet2!$A$6:$B$262,2,TRUE)</f>
        <v>#NAME?</v>
      </c>
      <c r="Z479" t="e">
        <f t="shared" ref="Z479:Z542" si="275">+X479/Y479</f>
        <v>#NAME?</v>
      </c>
      <c r="AA479" t="e">
        <f t="shared" ref="AA479:AA542" si="276">+K479+Z479</f>
        <v>#NAME?</v>
      </c>
      <c r="AD479" t="e">
        <f t="shared" si="254"/>
        <v>#NAME?</v>
      </c>
      <c r="AE479" t="e">
        <f>VLOOKUP(AU478,Sheet2!$E$6:$F$261,2,TRUE)</f>
        <v>#NAME?</v>
      </c>
      <c r="AF479" t="e">
        <f>VLOOKUP(AE479,Sheet3!K$52:L$77,2,TRUE)</f>
        <v>#NAME?</v>
      </c>
      <c r="AG479" t="e">
        <f t="shared" si="255"/>
        <v>#NAME?</v>
      </c>
      <c r="AH479">
        <f t="shared" si="256"/>
        <v>0</v>
      </c>
      <c r="AI479">
        <f t="shared" si="264"/>
        <v>0</v>
      </c>
      <c r="AJ479" t="e">
        <f t="shared" si="247"/>
        <v>#NAME?</v>
      </c>
      <c r="AK479" t="e">
        <f t="shared" si="250"/>
        <v>#NAME?</v>
      </c>
      <c r="AM479" t="e">
        <f t="shared" si="257"/>
        <v>#NAME?</v>
      </c>
      <c r="AN479" t="e">
        <f t="shared" si="258"/>
        <v>#NAME?</v>
      </c>
      <c r="AP479" t="e">
        <f t="shared" si="251"/>
        <v>#NAME?</v>
      </c>
      <c r="AQ479" t="e">
        <f>VLOOKUP(AE479,Sheet3!$K$52:$L$77,2,TRUE)</f>
        <v>#NAME?</v>
      </c>
      <c r="AR479" t="e">
        <f t="shared" si="245"/>
        <v>#NAME?</v>
      </c>
      <c r="AU479" t="e">
        <f t="shared" si="259"/>
        <v>#NAME?</v>
      </c>
      <c r="AV479" t="e">
        <f t="shared" si="260"/>
        <v>#NAME?</v>
      </c>
      <c r="AW479" t="e">
        <f t="shared" si="261"/>
        <v>#NAME?</v>
      </c>
      <c r="AX479" t="e">
        <f>VLOOKUP(AD479,Sheet2!$A$6:$B$262,2,TRUE)</f>
        <v>#NAME?</v>
      </c>
      <c r="AY479" t="e">
        <f t="shared" si="262"/>
        <v>#NAME?</v>
      </c>
      <c r="AZ479" t="e">
        <f t="shared" si="263"/>
        <v>#NAME?</v>
      </c>
      <c r="BB479" t="e">
        <f t="shared" si="253"/>
        <v>#NAME?</v>
      </c>
    </row>
    <row r="480" spans="4:54" x14ac:dyDescent="0.55000000000000004">
      <c r="D480">
        <f t="shared" si="252"/>
        <v>7050</v>
      </c>
      <c r="E480">
        <f t="shared" si="248"/>
        <v>117.5</v>
      </c>
      <c r="F480">
        <v>63500</v>
      </c>
      <c r="H480">
        <f t="shared" si="265"/>
        <v>15875</v>
      </c>
      <c r="J480">
        <f t="shared" si="266"/>
        <v>1311.9834710743801</v>
      </c>
      <c r="K480" t="e">
        <f t="shared" si="267"/>
        <v>#NAME?</v>
      </c>
      <c r="L480" t="e">
        <f>VLOOKUP(V480, Sheet2!E$6:F$261,2,TRUE)</f>
        <v>#NAME?</v>
      </c>
      <c r="M480" t="e">
        <f>VLOOKUP(L480,Sheet3!A$52:B$77,2,TRUE)</f>
        <v>#NAME?</v>
      </c>
      <c r="N480" t="e">
        <f t="shared" si="268"/>
        <v>#NAME?</v>
      </c>
      <c r="O480" t="e">
        <f t="shared" si="269"/>
        <v>#NAME?</v>
      </c>
      <c r="P480">
        <v>0</v>
      </c>
      <c r="Q480" t="e">
        <f t="shared" si="246"/>
        <v>#NAME?</v>
      </c>
      <c r="R480" t="e">
        <f t="shared" si="270"/>
        <v>#NAME?</v>
      </c>
      <c r="S480" t="e">
        <f t="shared" si="249"/>
        <v>#NAME?</v>
      </c>
      <c r="T480" t="e">
        <f t="shared" si="271"/>
        <v>#NAME?</v>
      </c>
      <c r="V480" t="e">
        <f t="shared" si="272"/>
        <v>#NAME?</v>
      </c>
      <c r="W480" t="e">
        <f t="shared" si="273"/>
        <v>#NAME?</v>
      </c>
      <c r="X480" t="e">
        <f t="shared" si="274"/>
        <v>#NAME?</v>
      </c>
      <c r="Y480" t="e">
        <f>VLOOKUP(K480,Sheet2!$A$6:$B$262,2,TRUE)</f>
        <v>#NAME?</v>
      </c>
      <c r="Z480" t="e">
        <f t="shared" si="275"/>
        <v>#NAME?</v>
      </c>
      <c r="AA480" t="e">
        <f t="shared" si="276"/>
        <v>#NAME?</v>
      </c>
      <c r="AD480" t="e">
        <f t="shared" si="254"/>
        <v>#NAME?</v>
      </c>
      <c r="AE480" t="e">
        <f>VLOOKUP(AU479,Sheet2!$E$6:$F$261,2,TRUE)</f>
        <v>#NAME?</v>
      </c>
      <c r="AF480" t="e">
        <f>VLOOKUP(AE480,Sheet3!K$52:L$77,2,TRUE)</f>
        <v>#NAME?</v>
      </c>
      <c r="AG480" t="e">
        <f t="shared" si="255"/>
        <v>#NAME?</v>
      </c>
      <c r="AH480">
        <f t="shared" si="256"/>
        <v>0</v>
      </c>
      <c r="AI480">
        <f t="shared" si="264"/>
        <v>0</v>
      </c>
      <c r="AJ480" t="e">
        <f t="shared" si="247"/>
        <v>#NAME?</v>
      </c>
      <c r="AK480" t="e">
        <f t="shared" si="250"/>
        <v>#NAME?</v>
      </c>
      <c r="AM480" t="e">
        <f t="shared" si="257"/>
        <v>#NAME?</v>
      </c>
      <c r="AN480" t="e">
        <f t="shared" si="258"/>
        <v>#NAME?</v>
      </c>
      <c r="AP480" t="e">
        <f t="shared" si="251"/>
        <v>#NAME?</v>
      </c>
      <c r="AQ480" t="e">
        <f>VLOOKUP(AE480,Sheet3!$K$52:$L$77,2,TRUE)</f>
        <v>#NAME?</v>
      </c>
      <c r="AR480" t="e">
        <f t="shared" si="245"/>
        <v>#NAME?</v>
      </c>
      <c r="AU480" t="e">
        <f t="shared" si="259"/>
        <v>#NAME?</v>
      </c>
      <c r="AV480" t="e">
        <f t="shared" si="260"/>
        <v>#NAME?</v>
      </c>
      <c r="AW480" t="e">
        <f t="shared" si="261"/>
        <v>#NAME?</v>
      </c>
      <c r="AX480" t="e">
        <f>VLOOKUP(AD480,Sheet2!$A$6:$B$262,2,TRUE)</f>
        <v>#NAME?</v>
      </c>
      <c r="AY480" t="e">
        <f t="shared" si="262"/>
        <v>#NAME?</v>
      </c>
      <c r="AZ480" t="e">
        <f t="shared" si="263"/>
        <v>#NAME?</v>
      </c>
      <c r="BB480" t="e">
        <f t="shared" si="253"/>
        <v>#NAME?</v>
      </c>
    </row>
    <row r="481" spans="4:54" x14ac:dyDescent="0.55000000000000004">
      <c r="D481">
        <f t="shared" si="252"/>
        <v>7065</v>
      </c>
      <c r="E481">
        <f t="shared" si="248"/>
        <v>117.75</v>
      </c>
      <c r="F481">
        <v>61800</v>
      </c>
      <c r="H481">
        <f t="shared" si="265"/>
        <v>15450</v>
      </c>
      <c r="J481">
        <f t="shared" si="266"/>
        <v>1276.8595041322315</v>
      </c>
      <c r="K481" t="e">
        <f t="shared" si="267"/>
        <v>#NAME?</v>
      </c>
      <c r="L481" t="e">
        <f>VLOOKUP(V481, Sheet2!E$6:F$261,2,TRUE)</f>
        <v>#NAME?</v>
      </c>
      <c r="M481" t="e">
        <f>VLOOKUP(L481,Sheet3!A$52:B$77,2,TRUE)</f>
        <v>#NAME?</v>
      </c>
      <c r="N481" t="e">
        <f t="shared" si="268"/>
        <v>#NAME?</v>
      </c>
      <c r="O481" t="e">
        <f t="shared" si="269"/>
        <v>#NAME?</v>
      </c>
      <c r="P481">
        <v>0</v>
      </c>
      <c r="Q481" t="e">
        <f t="shared" si="246"/>
        <v>#NAME?</v>
      </c>
      <c r="R481" t="e">
        <f t="shared" si="270"/>
        <v>#NAME?</v>
      </c>
      <c r="S481" t="e">
        <f t="shared" si="249"/>
        <v>#NAME?</v>
      </c>
      <c r="T481" t="e">
        <f t="shared" si="271"/>
        <v>#NAME?</v>
      </c>
      <c r="V481" t="e">
        <f t="shared" si="272"/>
        <v>#NAME?</v>
      </c>
      <c r="W481" t="e">
        <f t="shared" si="273"/>
        <v>#NAME?</v>
      </c>
      <c r="X481" t="e">
        <f t="shared" si="274"/>
        <v>#NAME?</v>
      </c>
      <c r="Y481" t="e">
        <f>VLOOKUP(K481,Sheet2!$A$6:$B$262,2,TRUE)</f>
        <v>#NAME?</v>
      </c>
      <c r="Z481" t="e">
        <f t="shared" si="275"/>
        <v>#NAME?</v>
      </c>
      <c r="AA481" t="e">
        <f t="shared" si="276"/>
        <v>#NAME?</v>
      </c>
      <c r="AD481" t="e">
        <f t="shared" si="254"/>
        <v>#NAME?</v>
      </c>
      <c r="AE481" t="e">
        <f>VLOOKUP(AU480,Sheet2!$E$6:$F$261,2,TRUE)</f>
        <v>#NAME?</v>
      </c>
      <c r="AF481" t="e">
        <f>VLOOKUP(AE481,Sheet3!K$52:L$77,2,TRUE)</f>
        <v>#NAME?</v>
      </c>
      <c r="AG481" t="e">
        <f t="shared" si="255"/>
        <v>#NAME?</v>
      </c>
      <c r="AH481">
        <f t="shared" si="256"/>
        <v>0</v>
      </c>
      <c r="AI481">
        <f t="shared" si="264"/>
        <v>0</v>
      </c>
      <c r="AJ481" t="e">
        <f t="shared" si="247"/>
        <v>#NAME?</v>
      </c>
      <c r="AK481" t="e">
        <f t="shared" si="250"/>
        <v>#NAME?</v>
      </c>
      <c r="AM481" t="e">
        <f t="shared" si="257"/>
        <v>#NAME?</v>
      </c>
      <c r="AN481" t="e">
        <f t="shared" si="258"/>
        <v>#NAME?</v>
      </c>
      <c r="AP481" t="e">
        <f t="shared" si="251"/>
        <v>#NAME?</v>
      </c>
      <c r="AQ481" t="e">
        <f>VLOOKUP(AE481,Sheet3!$K$52:$L$77,2,TRUE)</f>
        <v>#NAME?</v>
      </c>
      <c r="AR481" t="e">
        <f t="shared" si="245"/>
        <v>#NAME?</v>
      </c>
      <c r="AU481" t="e">
        <f t="shared" si="259"/>
        <v>#NAME?</v>
      </c>
      <c r="AV481" t="e">
        <f t="shared" si="260"/>
        <v>#NAME?</v>
      </c>
      <c r="AW481" t="e">
        <f t="shared" si="261"/>
        <v>#NAME?</v>
      </c>
      <c r="AX481" t="e">
        <f>VLOOKUP(AD481,Sheet2!$A$6:$B$262,2,TRUE)</f>
        <v>#NAME?</v>
      </c>
      <c r="AY481" t="e">
        <f t="shared" si="262"/>
        <v>#NAME?</v>
      </c>
      <c r="AZ481" t="e">
        <f t="shared" si="263"/>
        <v>#NAME?</v>
      </c>
      <c r="BB481" t="e">
        <f t="shared" si="253"/>
        <v>#NAME?</v>
      </c>
    </row>
    <row r="482" spans="4:54" x14ac:dyDescent="0.55000000000000004">
      <c r="D482">
        <f t="shared" si="252"/>
        <v>7080</v>
      </c>
      <c r="E482">
        <f t="shared" si="248"/>
        <v>118</v>
      </c>
      <c r="F482">
        <v>60300</v>
      </c>
      <c r="H482">
        <f t="shared" si="265"/>
        <v>15075</v>
      </c>
      <c r="J482">
        <f t="shared" si="266"/>
        <v>1245.8677685950413</v>
      </c>
      <c r="K482" t="e">
        <f t="shared" si="267"/>
        <v>#NAME?</v>
      </c>
      <c r="L482" t="e">
        <f>VLOOKUP(V482, Sheet2!E$6:F$261,2,TRUE)</f>
        <v>#NAME?</v>
      </c>
      <c r="M482" t="e">
        <f>VLOOKUP(L482,Sheet3!A$52:B$77,2,TRUE)</f>
        <v>#NAME?</v>
      </c>
      <c r="N482" t="e">
        <f t="shared" si="268"/>
        <v>#NAME?</v>
      </c>
      <c r="O482" t="e">
        <f t="shared" si="269"/>
        <v>#NAME?</v>
      </c>
      <c r="P482">
        <v>0</v>
      </c>
      <c r="Q482" t="e">
        <f t="shared" si="246"/>
        <v>#NAME?</v>
      </c>
      <c r="R482" t="e">
        <f t="shared" si="270"/>
        <v>#NAME?</v>
      </c>
      <c r="S482" t="e">
        <f t="shared" si="249"/>
        <v>#NAME?</v>
      </c>
      <c r="T482" t="e">
        <f t="shared" si="271"/>
        <v>#NAME?</v>
      </c>
      <c r="V482" t="e">
        <f t="shared" si="272"/>
        <v>#NAME?</v>
      </c>
      <c r="W482" t="e">
        <f t="shared" si="273"/>
        <v>#NAME?</v>
      </c>
      <c r="X482" t="e">
        <f t="shared" si="274"/>
        <v>#NAME?</v>
      </c>
      <c r="Y482" t="e">
        <f>VLOOKUP(K482,Sheet2!$A$6:$B$262,2,TRUE)</f>
        <v>#NAME?</v>
      </c>
      <c r="Z482" t="e">
        <f t="shared" si="275"/>
        <v>#NAME?</v>
      </c>
      <c r="AA482" t="e">
        <f t="shared" si="276"/>
        <v>#NAME?</v>
      </c>
      <c r="AD482" t="e">
        <f t="shared" si="254"/>
        <v>#NAME?</v>
      </c>
      <c r="AE482" t="e">
        <f>VLOOKUP(AU481,Sheet2!$E$6:$F$261,2,TRUE)</f>
        <v>#NAME?</v>
      </c>
      <c r="AF482" t="e">
        <f>VLOOKUP(AE482,Sheet3!K$52:L$77,2,TRUE)</f>
        <v>#NAME?</v>
      </c>
      <c r="AG482" t="e">
        <f t="shared" si="255"/>
        <v>#NAME?</v>
      </c>
      <c r="AH482">
        <f t="shared" si="256"/>
        <v>0</v>
      </c>
      <c r="AI482">
        <f t="shared" si="264"/>
        <v>0</v>
      </c>
      <c r="AJ482" t="e">
        <f t="shared" si="247"/>
        <v>#NAME?</v>
      </c>
      <c r="AK482" t="e">
        <f t="shared" si="250"/>
        <v>#NAME?</v>
      </c>
      <c r="AM482" t="e">
        <f t="shared" si="257"/>
        <v>#NAME?</v>
      </c>
      <c r="AN482" t="e">
        <f t="shared" si="258"/>
        <v>#NAME?</v>
      </c>
      <c r="AP482" t="e">
        <f t="shared" si="251"/>
        <v>#NAME?</v>
      </c>
      <c r="AQ482" t="e">
        <f>VLOOKUP(AE482,Sheet3!$K$52:$L$77,2,TRUE)</f>
        <v>#NAME?</v>
      </c>
      <c r="AR482" t="e">
        <f t="shared" si="245"/>
        <v>#NAME?</v>
      </c>
      <c r="AU482" t="e">
        <f t="shared" si="259"/>
        <v>#NAME?</v>
      </c>
      <c r="AV482" t="e">
        <f t="shared" si="260"/>
        <v>#NAME?</v>
      </c>
      <c r="AW482" t="e">
        <f t="shared" si="261"/>
        <v>#NAME?</v>
      </c>
      <c r="AX482" t="e">
        <f>VLOOKUP(AD482,Sheet2!$A$6:$B$262,2,TRUE)</f>
        <v>#NAME?</v>
      </c>
      <c r="AY482" t="e">
        <f t="shared" si="262"/>
        <v>#NAME?</v>
      </c>
      <c r="AZ482" t="e">
        <f t="shared" si="263"/>
        <v>#NAME?</v>
      </c>
      <c r="BB482" t="e">
        <f t="shared" si="253"/>
        <v>#NAME?</v>
      </c>
    </row>
    <row r="483" spans="4:54" x14ac:dyDescent="0.55000000000000004">
      <c r="D483">
        <f t="shared" si="252"/>
        <v>7095</v>
      </c>
      <c r="E483">
        <f t="shared" si="248"/>
        <v>118.25</v>
      </c>
      <c r="F483">
        <v>58900</v>
      </c>
      <c r="H483">
        <f t="shared" si="265"/>
        <v>14725</v>
      </c>
      <c r="J483">
        <f t="shared" si="266"/>
        <v>1216.9421487603306</v>
      </c>
      <c r="K483" t="e">
        <f t="shared" si="267"/>
        <v>#NAME?</v>
      </c>
      <c r="L483" t="e">
        <f>VLOOKUP(V483, Sheet2!E$6:F$261,2,TRUE)</f>
        <v>#NAME?</v>
      </c>
      <c r="M483" t="e">
        <f>VLOOKUP(L483,Sheet3!A$52:B$77,2,TRUE)</f>
        <v>#NAME?</v>
      </c>
      <c r="N483" t="e">
        <f t="shared" si="268"/>
        <v>#NAME?</v>
      </c>
      <c r="O483" t="e">
        <f t="shared" si="269"/>
        <v>#NAME?</v>
      </c>
      <c r="P483">
        <v>0</v>
      </c>
      <c r="Q483" t="e">
        <f t="shared" si="246"/>
        <v>#NAME?</v>
      </c>
      <c r="R483" t="e">
        <f t="shared" si="270"/>
        <v>#NAME?</v>
      </c>
      <c r="S483" t="e">
        <f t="shared" si="249"/>
        <v>#NAME?</v>
      </c>
      <c r="T483" t="e">
        <f t="shared" si="271"/>
        <v>#NAME?</v>
      </c>
      <c r="V483" t="e">
        <f t="shared" si="272"/>
        <v>#NAME?</v>
      </c>
      <c r="W483" t="e">
        <f t="shared" si="273"/>
        <v>#NAME?</v>
      </c>
      <c r="X483" t="e">
        <f t="shared" si="274"/>
        <v>#NAME?</v>
      </c>
      <c r="Y483" t="e">
        <f>VLOOKUP(K483,Sheet2!$A$6:$B$262,2,TRUE)</f>
        <v>#NAME?</v>
      </c>
      <c r="Z483" t="e">
        <f t="shared" si="275"/>
        <v>#NAME?</v>
      </c>
      <c r="AA483" t="e">
        <f t="shared" si="276"/>
        <v>#NAME?</v>
      </c>
      <c r="AD483" t="e">
        <f t="shared" si="254"/>
        <v>#NAME?</v>
      </c>
      <c r="AE483" t="e">
        <f>VLOOKUP(AU482,Sheet2!$E$6:$F$261,2,TRUE)</f>
        <v>#NAME?</v>
      </c>
      <c r="AF483" t="e">
        <f>VLOOKUP(AE483,Sheet3!K$52:L$77,2,TRUE)</f>
        <v>#NAME?</v>
      </c>
      <c r="AG483" t="e">
        <f t="shared" si="255"/>
        <v>#NAME?</v>
      </c>
      <c r="AH483">
        <f t="shared" si="256"/>
        <v>0</v>
      </c>
      <c r="AI483">
        <f t="shared" si="264"/>
        <v>0</v>
      </c>
      <c r="AJ483" t="e">
        <f t="shared" si="247"/>
        <v>#NAME?</v>
      </c>
      <c r="AK483" t="e">
        <f t="shared" si="250"/>
        <v>#NAME?</v>
      </c>
      <c r="AM483" t="e">
        <f t="shared" si="257"/>
        <v>#NAME?</v>
      </c>
      <c r="AN483" t="e">
        <f t="shared" si="258"/>
        <v>#NAME?</v>
      </c>
      <c r="AP483" t="e">
        <f t="shared" si="251"/>
        <v>#NAME?</v>
      </c>
      <c r="AQ483" t="e">
        <f>VLOOKUP(AE483,Sheet3!$K$52:$L$77,2,TRUE)</f>
        <v>#NAME?</v>
      </c>
      <c r="AR483" t="e">
        <f t="shared" si="245"/>
        <v>#NAME?</v>
      </c>
      <c r="AU483" t="e">
        <f t="shared" si="259"/>
        <v>#NAME?</v>
      </c>
      <c r="AV483" t="e">
        <f t="shared" si="260"/>
        <v>#NAME?</v>
      </c>
      <c r="AW483" t="e">
        <f t="shared" si="261"/>
        <v>#NAME?</v>
      </c>
      <c r="AX483" t="e">
        <f>VLOOKUP(AD483,Sheet2!$A$6:$B$262,2,TRUE)</f>
        <v>#NAME?</v>
      </c>
      <c r="AY483" t="e">
        <f t="shared" si="262"/>
        <v>#NAME?</v>
      </c>
      <c r="AZ483" t="e">
        <f t="shared" si="263"/>
        <v>#NAME?</v>
      </c>
      <c r="BB483" t="e">
        <f t="shared" si="253"/>
        <v>#NAME?</v>
      </c>
    </row>
    <row r="484" spans="4:54" x14ac:dyDescent="0.55000000000000004">
      <c r="D484">
        <f t="shared" si="252"/>
        <v>7110</v>
      </c>
      <c r="E484">
        <f t="shared" si="248"/>
        <v>118.5</v>
      </c>
      <c r="F484">
        <v>57500</v>
      </c>
      <c r="H484">
        <f t="shared" si="265"/>
        <v>14375</v>
      </c>
      <c r="J484">
        <f t="shared" si="266"/>
        <v>1188.0165289256199</v>
      </c>
      <c r="K484" t="e">
        <f t="shared" si="267"/>
        <v>#NAME?</v>
      </c>
      <c r="L484" t="e">
        <f>VLOOKUP(V484, Sheet2!E$6:F$261,2,TRUE)</f>
        <v>#NAME?</v>
      </c>
      <c r="M484" t="e">
        <f>VLOOKUP(L484,Sheet3!A$52:B$77,2,TRUE)</f>
        <v>#NAME?</v>
      </c>
      <c r="N484" t="e">
        <f t="shared" si="268"/>
        <v>#NAME?</v>
      </c>
      <c r="O484" t="e">
        <f t="shared" si="269"/>
        <v>#NAME?</v>
      </c>
      <c r="P484">
        <v>0</v>
      </c>
      <c r="Q484" t="e">
        <f t="shared" si="246"/>
        <v>#NAME?</v>
      </c>
      <c r="R484" t="e">
        <f t="shared" si="270"/>
        <v>#NAME?</v>
      </c>
      <c r="S484" t="e">
        <f t="shared" si="249"/>
        <v>#NAME?</v>
      </c>
      <c r="T484" t="e">
        <f t="shared" si="271"/>
        <v>#NAME?</v>
      </c>
      <c r="V484" t="e">
        <f t="shared" si="272"/>
        <v>#NAME?</v>
      </c>
      <c r="W484" t="e">
        <f t="shared" si="273"/>
        <v>#NAME?</v>
      </c>
      <c r="X484" t="e">
        <f t="shared" si="274"/>
        <v>#NAME?</v>
      </c>
      <c r="Y484" t="e">
        <f>VLOOKUP(K484,Sheet2!$A$6:$B$262,2,TRUE)</f>
        <v>#NAME?</v>
      </c>
      <c r="Z484" t="e">
        <f t="shared" si="275"/>
        <v>#NAME?</v>
      </c>
      <c r="AA484" t="e">
        <f t="shared" si="276"/>
        <v>#NAME?</v>
      </c>
      <c r="AD484" t="e">
        <f t="shared" si="254"/>
        <v>#NAME?</v>
      </c>
      <c r="AE484" t="e">
        <f>VLOOKUP(AU483,Sheet2!$E$6:$F$261,2,TRUE)</f>
        <v>#NAME?</v>
      </c>
      <c r="AF484" t="e">
        <f>VLOOKUP(AE484,Sheet3!K$52:L$77,2,TRUE)</f>
        <v>#NAME?</v>
      </c>
      <c r="AG484" t="e">
        <f t="shared" si="255"/>
        <v>#NAME?</v>
      </c>
      <c r="AH484">
        <f t="shared" si="256"/>
        <v>0</v>
      </c>
      <c r="AI484">
        <f t="shared" si="264"/>
        <v>0</v>
      </c>
      <c r="AJ484" t="e">
        <f t="shared" si="247"/>
        <v>#NAME?</v>
      </c>
      <c r="AK484" t="e">
        <f t="shared" si="250"/>
        <v>#NAME?</v>
      </c>
      <c r="AM484" t="e">
        <f t="shared" si="257"/>
        <v>#NAME?</v>
      </c>
      <c r="AN484" t="e">
        <f t="shared" si="258"/>
        <v>#NAME?</v>
      </c>
      <c r="AP484" t="e">
        <f t="shared" si="251"/>
        <v>#NAME?</v>
      </c>
      <c r="AQ484" t="e">
        <f>VLOOKUP(AE484,Sheet3!$K$52:$L$77,2,TRUE)</f>
        <v>#NAME?</v>
      </c>
      <c r="AR484" t="e">
        <f t="shared" si="245"/>
        <v>#NAME?</v>
      </c>
      <c r="AU484" t="e">
        <f t="shared" si="259"/>
        <v>#NAME?</v>
      </c>
      <c r="AV484" t="e">
        <f t="shared" si="260"/>
        <v>#NAME?</v>
      </c>
      <c r="AW484" t="e">
        <f t="shared" si="261"/>
        <v>#NAME?</v>
      </c>
      <c r="AX484" t="e">
        <f>VLOOKUP(AD484,Sheet2!$A$6:$B$262,2,TRUE)</f>
        <v>#NAME?</v>
      </c>
      <c r="AY484" t="e">
        <f t="shared" si="262"/>
        <v>#NAME?</v>
      </c>
      <c r="AZ484" t="e">
        <f t="shared" si="263"/>
        <v>#NAME?</v>
      </c>
      <c r="BB484" t="e">
        <f t="shared" si="253"/>
        <v>#NAME?</v>
      </c>
    </row>
    <row r="485" spans="4:54" x14ac:dyDescent="0.55000000000000004">
      <c r="D485">
        <f t="shared" si="252"/>
        <v>7125</v>
      </c>
      <c r="E485">
        <f t="shared" si="248"/>
        <v>118.75</v>
      </c>
      <c r="F485">
        <v>55900</v>
      </c>
      <c r="H485">
        <f t="shared" si="265"/>
        <v>13975</v>
      </c>
      <c r="J485">
        <f t="shared" si="266"/>
        <v>1154.9586776859503</v>
      </c>
      <c r="K485" t="e">
        <f t="shared" si="267"/>
        <v>#NAME?</v>
      </c>
      <c r="L485" t="e">
        <f>VLOOKUP(V485, Sheet2!E$6:F$261,2,TRUE)</f>
        <v>#NAME?</v>
      </c>
      <c r="M485" t="e">
        <f>VLOOKUP(L485,Sheet3!A$52:B$77,2,TRUE)</f>
        <v>#NAME?</v>
      </c>
      <c r="N485" t="e">
        <f t="shared" si="268"/>
        <v>#NAME?</v>
      </c>
      <c r="O485" t="e">
        <f t="shared" si="269"/>
        <v>#NAME?</v>
      </c>
      <c r="P485">
        <v>0</v>
      </c>
      <c r="Q485" t="e">
        <f t="shared" si="246"/>
        <v>#NAME?</v>
      </c>
      <c r="R485" t="e">
        <f t="shared" si="270"/>
        <v>#NAME?</v>
      </c>
      <c r="S485" t="e">
        <f t="shared" si="249"/>
        <v>#NAME?</v>
      </c>
      <c r="T485" t="e">
        <f t="shared" si="271"/>
        <v>#NAME?</v>
      </c>
      <c r="V485" t="e">
        <f t="shared" si="272"/>
        <v>#NAME?</v>
      </c>
      <c r="W485" t="e">
        <f t="shared" si="273"/>
        <v>#NAME?</v>
      </c>
      <c r="X485" t="e">
        <f t="shared" si="274"/>
        <v>#NAME?</v>
      </c>
      <c r="Y485" t="e">
        <f>VLOOKUP(K485,Sheet2!$A$6:$B$262,2,TRUE)</f>
        <v>#NAME?</v>
      </c>
      <c r="Z485" t="e">
        <f t="shared" si="275"/>
        <v>#NAME?</v>
      </c>
      <c r="AA485" t="e">
        <f t="shared" si="276"/>
        <v>#NAME?</v>
      </c>
      <c r="AD485" t="e">
        <f t="shared" si="254"/>
        <v>#NAME?</v>
      </c>
      <c r="AE485" t="e">
        <f>VLOOKUP(AU484,Sheet2!$E$6:$F$261,2,TRUE)</f>
        <v>#NAME?</v>
      </c>
      <c r="AF485" t="e">
        <f>VLOOKUP(AE485,Sheet3!K$52:L$77,2,TRUE)</f>
        <v>#NAME?</v>
      </c>
      <c r="AG485" t="e">
        <f t="shared" si="255"/>
        <v>#NAME?</v>
      </c>
      <c r="AH485">
        <f t="shared" si="256"/>
        <v>0</v>
      </c>
      <c r="AI485">
        <f t="shared" si="264"/>
        <v>0</v>
      </c>
      <c r="AJ485" t="e">
        <f t="shared" si="247"/>
        <v>#NAME?</v>
      </c>
      <c r="AK485" t="e">
        <f t="shared" si="250"/>
        <v>#NAME?</v>
      </c>
      <c r="AM485" t="e">
        <f t="shared" si="257"/>
        <v>#NAME?</v>
      </c>
      <c r="AN485" t="e">
        <f t="shared" si="258"/>
        <v>#NAME?</v>
      </c>
      <c r="AP485" t="e">
        <f t="shared" si="251"/>
        <v>#NAME?</v>
      </c>
      <c r="AQ485" t="e">
        <f>VLOOKUP(AE485,Sheet3!$K$52:$L$77,2,TRUE)</f>
        <v>#NAME?</v>
      </c>
      <c r="AR485" t="e">
        <f t="shared" si="245"/>
        <v>#NAME?</v>
      </c>
      <c r="AU485" t="e">
        <f t="shared" si="259"/>
        <v>#NAME?</v>
      </c>
      <c r="AV485" t="e">
        <f t="shared" si="260"/>
        <v>#NAME?</v>
      </c>
      <c r="AW485" t="e">
        <f t="shared" si="261"/>
        <v>#NAME?</v>
      </c>
      <c r="AX485" t="e">
        <f>VLOOKUP(AD485,Sheet2!$A$6:$B$262,2,TRUE)</f>
        <v>#NAME?</v>
      </c>
      <c r="AY485" t="e">
        <f t="shared" si="262"/>
        <v>#NAME?</v>
      </c>
      <c r="AZ485" t="e">
        <f t="shared" si="263"/>
        <v>#NAME?</v>
      </c>
      <c r="BB485" t="e">
        <f t="shared" si="253"/>
        <v>#NAME?</v>
      </c>
    </row>
    <row r="486" spans="4:54" x14ac:dyDescent="0.55000000000000004">
      <c r="D486">
        <f t="shared" si="252"/>
        <v>7140</v>
      </c>
      <c r="E486">
        <f t="shared" si="248"/>
        <v>119</v>
      </c>
      <c r="F486">
        <v>54400</v>
      </c>
      <c r="H486">
        <f t="shared" si="265"/>
        <v>13600</v>
      </c>
      <c r="J486">
        <f t="shared" si="266"/>
        <v>1123.9669421487604</v>
      </c>
      <c r="K486" t="e">
        <f t="shared" si="267"/>
        <v>#NAME?</v>
      </c>
      <c r="L486" t="e">
        <f>VLOOKUP(V486, Sheet2!E$6:F$261,2,TRUE)</f>
        <v>#NAME?</v>
      </c>
      <c r="M486" t="e">
        <f>VLOOKUP(L486,Sheet3!A$52:B$77,2,TRUE)</f>
        <v>#NAME?</v>
      </c>
      <c r="N486" t="e">
        <f t="shared" si="268"/>
        <v>#NAME?</v>
      </c>
      <c r="O486" t="e">
        <f t="shared" si="269"/>
        <v>#NAME?</v>
      </c>
      <c r="P486">
        <v>0</v>
      </c>
      <c r="Q486" t="e">
        <f t="shared" si="246"/>
        <v>#NAME?</v>
      </c>
      <c r="R486" t="e">
        <f t="shared" si="270"/>
        <v>#NAME?</v>
      </c>
      <c r="S486" t="e">
        <f t="shared" si="249"/>
        <v>#NAME?</v>
      </c>
      <c r="T486" t="e">
        <f t="shared" si="271"/>
        <v>#NAME?</v>
      </c>
      <c r="V486" t="e">
        <f t="shared" si="272"/>
        <v>#NAME?</v>
      </c>
      <c r="W486" t="e">
        <f t="shared" si="273"/>
        <v>#NAME?</v>
      </c>
      <c r="X486" t="e">
        <f t="shared" si="274"/>
        <v>#NAME?</v>
      </c>
      <c r="Y486" t="e">
        <f>VLOOKUP(K486,Sheet2!$A$6:$B$262,2,TRUE)</f>
        <v>#NAME?</v>
      </c>
      <c r="Z486" t="e">
        <f t="shared" si="275"/>
        <v>#NAME?</v>
      </c>
      <c r="AA486" t="e">
        <f t="shared" si="276"/>
        <v>#NAME?</v>
      </c>
      <c r="AD486" t="e">
        <f t="shared" si="254"/>
        <v>#NAME?</v>
      </c>
      <c r="AE486" t="e">
        <f>VLOOKUP(AU485,Sheet2!$E$6:$F$261,2,TRUE)</f>
        <v>#NAME?</v>
      </c>
      <c r="AF486" t="e">
        <f>VLOOKUP(AE486,Sheet3!K$52:L$77,2,TRUE)</f>
        <v>#NAME?</v>
      </c>
      <c r="AG486" t="e">
        <f t="shared" si="255"/>
        <v>#NAME?</v>
      </c>
      <c r="AH486">
        <f t="shared" si="256"/>
        <v>0</v>
      </c>
      <c r="AI486">
        <f t="shared" si="264"/>
        <v>0</v>
      </c>
      <c r="AJ486" t="e">
        <f t="shared" si="247"/>
        <v>#NAME?</v>
      </c>
      <c r="AK486" t="e">
        <f t="shared" si="250"/>
        <v>#NAME?</v>
      </c>
      <c r="AM486" t="e">
        <f t="shared" si="257"/>
        <v>#NAME?</v>
      </c>
      <c r="AN486" t="e">
        <f t="shared" si="258"/>
        <v>#NAME?</v>
      </c>
      <c r="AP486" t="e">
        <f t="shared" si="251"/>
        <v>#NAME?</v>
      </c>
      <c r="AQ486" t="e">
        <f>VLOOKUP(AE486,Sheet3!$K$52:$L$77,2,TRUE)</f>
        <v>#NAME?</v>
      </c>
      <c r="AR486" t="e">
        <f t="shared" si="245"/>
        <v>#NAME?</v>
      </c>
      <c r="AU486" t="e">
        <f t="shared" si="259"/>
        <v>#NAME?</v>
      </c>
      <c r="AV486" t="e">
        <f t="shared" si="260"/>
        <v>#NAME?</v>
      </c>
      <c r="AW486" t="e">
        <f t="shared" si="261"/>
        <v>#NAME?</v>
      </c>
      <c r="AX486" t="e">
        <f>VLOOKUP(AD486,Sheet2!$A$6:$B$262,2,TRUE)</f>
        <v>#NAME?</v>
      </c>
      <c r="AY486" t="e">
        <f t="shared" si="262"/>
        <v>#NAME?</v>
      </c>
      <c r="AZ486" t="e">
        <f t="shared" si="263"/>
        <v>#NAME?</v>
      </c>
      <c r="BB486" t="e">
        <f t="shared" si="253"/>
        <v>#NAME?</v>
      </c>
    </row>
    <row r="487" spans="4:54" x14ac:dyDescent="0.55000000000000004">
      <c r="D487">
        <f t="shared" si="252"/>
        <v>7155</v>
      </c>
      <c r="E487">
        <f t="shared" si="248"/>
        <v>119.25</v>
      </c>
      <c r="F487">
        <v>53200</v>
      </c>
      <c r="H487">
        <f t="shared" si="265"/>
        <v>13300</v>
      </c>
      <c r="J487">
        <f t="shared" si="266"/>
        <v>1099.1735537190082</v>
      </c>
      <c r="K487" t="e">
        <f t="shared" si="267"/>
        <v>#NAME?</v>
      </c>
      <c r="L487" t="e">
        <f>VLOOKUP(V487, Sheet2!E$6:F$261,2,TRUE)</f>
        <v>#NAME?</v>
      </c>
      <c r="M487" t="e">
        <f>VLOOKUP(L487,Sheet3!A$52:B$77,2,TRUE)</f>
        <v>#NAME?</v>
      </c>
      <c r="N487" t="e">
        <f t="shared" si="268"/>
        <v>#NAME?</v>
      </c>
      <c r="O487" t="e">
        <f t="shared" si="269"/>
        <v>#NAME?</v>
      </c>
      <c r="P487">
        <v>0</v>
      </c>
      <c r="Q487" t="e">
        <f t="shared" si="246"/>
        <v>#NAME?</v>
      </c>
      <c r="R487" t="e">
        <f t="shared" si="270"/>
        <v>#NAME?</v>
      </c>
      <c r="S487" t="e">
        <f t="shared" si="249"/>
        <v>#NAME?</v>
      </c>
      <c r="T487" t="e">
        <f t="shared" si="271"/>
        <v>#NAME?</v>
      </c>
      <c r="V487" t="e">
        <f t="shared" si="272"/>
        <v>#NAME?</v>
      </c>
      <c r="W487" t="e">
        <f t="shared" si="273"/>
        <v>#NAME?</v>
      </c>
      <c r="X487" t="e">
        <f t="shared" si="274"/>
        <v>#NAME?</v>
      </c>
      <c r="Y487" t="e">
        <f>VLOOKUP(K487,Sheet2!$A$6:$B$262,2,TRUE)</f>
        <v>#NAME?</v>
      </c>
      <c r="Z487" t="e">
        <f t="shared" si="275"/>
        <v>#NAME?</v>
      </c>
      <c r="AA487" t="e">
        <f t="shared" si="276"/>
        <v>#NAME?</v>
      </c>
      <c r="AD487" t="e">
        <f t="shared" si="254"/>
        <v>#NAME?</v>
      </c>
      <c r="AE487" t="e">
        <f>VLOOKUP(AU486,Sheet2!$E$6:$F$261,2,TRUE)</f>
        <v>#NAME?</v>
      </c>
      <c r="AF487" t="e">
        <f>VLOOKUP(AE487,Sheet3!K$52:L$77,2,TRUE)</f>
        <v>#NAME?</v>
      </c>
      <c r="AG487" t="e">
        <f t="shared" si="255"/>
        <v>#NAME?</v>
      </c>
      <c r="AH487">
        <f t="shared" si="256"/>
        <v>0</v>
      </c>
      <c r="AI487">
        <f t="shared" si="264"/>
        <v>0</v>
      </c>
      <c r="AJ487" t="e">
        <f t="shared" si="247"/>
        <v>#NAME?</v>
      </c>
      <c r="AK487" t="e">
        <f t="shared" si="250"/>
        <v>#NAME?</v>
      </c>
      <c r="AM487" t="e">
        <f t="shared" si="257"/>
        <v>#NAME?</v>
      </c>
      <c r="AN487" t="e">
        <f t="shared" si="258"/>
        <v>#NAME?</v>
      </c>
      <c r="AP487" t="e">
        <f t="shared" si="251"/>
        <v>#NAME?</v>
      </c>
      <c r="AQ487" t="e">
        <f>VLOOKUP(AE487,Sheet3!$K$52:$L$77,2,TRUE)</f>
        <v>#NAME?</v>
      </c>
      <c r="AR487" t="e">
        <f t="shared" si="245"/>
        <v>#NAME?</v>
      </c>
      <c r="AU487" t="e">
        <f t="shared" si="259"/>
        <v>#NAME?</v>
      </c>
      <c r="AV487" t="e">
        <f t="shared" si="260"/>
        <v>#NAME?</v>
      </c>
      <c r="AW487" t="e">
        <f t="shared" si="261"/>
        <v>#NAME?</v>
      </c>
      <c r="AX487" t="e">
        <f>VLOOKUP(AD487,Sheet2!$A$6:$B$262,2,TRUE)</f>
        <v>#NAME?</v>
      </c>
      <c r="AY487" t="e">
        <f t="shared" si="262"/>
        <v>#NAME?</v>
      </c>
      <c r="AZ487" t="e">
        <f t="shared" si="263"/>
        <v>#NAME?</v>
      </c>
      <c r="BB487" t="e">
        <f t="shared" si="253"/>
        <v>#NAME?</v>
      </c>
    </row>
    <row r="488" spans="4:54" x14ac:dyDescent="0.55000000000000004">
      <c r="D488">
        <f t="shared" si="252"/>
        <v>7170</v>
      </c>
      <c r="E488">
        <f t="shared" si="248"/>
        <v>119.5</v>
      </c>
      <c r="F488">
        <v>51400</v>
      </c>
      <c r="H488">
        <f t="shared" si="265"/>
        <v>12850</v>
      </c>
      <c r="J488">
        <f t="shared" si="266"/>
        <v>1061.9834710743801</v>
      </c>
      <c r="K488" t="e">
        <f t="shared" si="267"/>
        <v>#NAME?</v>
      </c>
      <c r="L488" t="e">
        <f>VLOOKUP(V488, Sheet2!E$6:F$261,2,TRUE)</f>
        <v>#NAME?</v>
      </c>
      <c r="M488" t="e">
        <f>VLOOKUP(L488,Sheet3!A$52:B$77,2,TRUE)</f>
        <v>#NAME?</v>
      </c>
      <c r="N488" t="e">
        <f t="shared" si="268"/>
        <v>#NAME?</v>
      </c>
      <c r="O488" t="e">
        <f t="shared" si="269"/>
        <v>#NAME?</v>
      </c>
      <c r="P488">
        <v>0</v>
      </c>
      <c r="Q488" t="e">
        <f t="shared" si="246"/>
        <v>#NAME?</v>
      </c>
      <c r="R488" t="e">
        <f t="shared" si="270"/>
        <v>#NAME?</v>
      </c>
      <c r="S488" t="e">
        <f t="shared" si="249"/>
        <v>#NAME?</v>
      </c>
      <c r="T488" t="e">
        <f t="shared" si="271"/>
        <v>#NAME?</v>
      </c>
      <c r="V488" t="e">
        <f t="shared" si="272"/>
        <v>#NAME?</v>
      </c>
      <c r="W488" t="e">
        <f t="shared" si="273"/>
        <v>#NAME?</v>
      </c>
      <c r="X488" t="e">
        <f t="shared" si="274"/>
        <v>#NAME?</v>
      </c>
      <c r="Y488" t="e">
        <f>VLOOKUP(K488,Sheet2!$A$6:$B$262,2,TRUE)</f>
        <v>#NAME?</v>
      </c>
      <c r="Z488" t="e">
        <f t="shared" si="275"/>
        <v>#NAME?</v>
      </c>
      <c r="AA488" t="e">
        <f t="shared" si="276"/>
        <v>#NAME?</v>
      </c>
      <c r="AD488" t="e">
        <f t="shared" si="254"/>
        <v>#NAME?</v>
      </c>
      <c r="AE488" t="e">
        <f>VLOOKUP(AU487,Sheet2!$E$6:$F$261,2,TRUE)</f>
        <v>#NAME?</v>
      </c>
      <c r="AF488" t="e">
        <f>VLOOKUP(AE488,Sheet3!K$52:L$77,2,TRUE)</f>
        <v>#NAME?</v>
      </c>
      <c r="AG488" t="e">
        <f t="shared" si="255"/>
        <v>#NAME?</v>
      </c>
      <c r="AH488">
        <f t="shared" si="256"/>
        <v>0</v>
      </c>
      <c r="AI488">
        <f t="shared" si="264"/>
        <v>0</v>
      </c>
      <c r="AJ488" t="e">
        <f t="shared" si="247"/>
        <v>#NAME?</v>
      </c>
      <c r="AK488" t="e">
        <f t="shared" si="250"/>
        <v>#NAME?</v>
      </c>
      <c r="AM488" t="e">
        <f t="shared" si="257"/>
        <v>#NAME?</v>
      </c>
      <c r="AN488" t="e">
        <f t="shared" si="258"/>
        <v>#NAME?</v>
      </c>
      <c r="AP488" t="e">
        <f t="shared" si="251"/>
        <v>#NAME?</v>
      </c>
      <c r="AQ488" t="e">
        <f>VLOOKUP(AE488,Sheet3!$K$52:$L$77,2,TRUE)</f>
        <v>#NAME?</v>
      </c>
      <c r="AR488" t="e">
        <f t="shared" si="245"/>
        <v>#NAME?</v>
      </c>
      <c r="AU488" t="e">
        <f t="shared" si="259"/>
        <v>#NAME?</v>
      </c>
      <c r="AV488" t="e">
        <f t="shared" si="260"/>
        <v>#NAME?</v>
      </c>
      <c r="AW488" t="e">
        <f t="shared" si="261"/>
        <v>#NAME?</v>
      </c>
      <c r="AX488" t="e">
        <f>VLOOKUP(AD488,Sheet2!$A$6:$B$262,2,TRUE)</f>
        <v>#NAME?</v>
      </c>
      <c r="AY488" t="e">
        <f t="shared" si="262"/>
        <v>#NAME?</v>
      </c>
      <c r="AZ488" t="e">
        <f t="shared" si="263"/>
        <v>#NAME?</v>
      </c>
      <c r="BB488" t="e">
        <f t="shared" si="253"/>
        <v>#NAME?</v>
      </c>
    </row>
    <row r="489" spans="4:54" x14ac:dyDescent="0.55000000000000004">
      <c r="D489">
        <f t="shared" si="252"/>
        <v>7185</v>
      </c>
      <c r="E489">
        <f t="shared" si="248"/>
        <v>119.75</v>
      </c>
      <c r="F489">
        <v>50300</v>
      </c>
      <c r="H489">
        <f t="shared" si="265"/>
        <v>12575</v>
      </c>
      <c r="J489">
        <f t="shared" si="266"/>
        <v>1039.2561983471073</v>
      </c>
      <c r="K489" t="e">
        <f t="shared" si="267"/>
        <v>#NAME?</v>
      </c>
      <c r="L489" t="e">
        <f>VLOOKUP(V489, Sheet2!E$6:F$261,2,TRUE)</f>
        <v>#NAME?</v>
      </c>
      <c r="M489" t="e">
        <f>VLOOKUP(L489,Sheet3!A$52:B$77,2,TRUE)</f>
        <v>#NAME?</v>
      </c>
      <c r="N489" t="e">
        <f t="shared" si="268"/>
        <v>#NAME?</v>
      </c>
      <c r="O489" t="e">
        <f t="shared" si="269"/>
        <v>#NAME?</v>
      </c>
      <c r="P489">
        <v>0</v>
      </c>
      <c r="Q489" t="e">
        <f t="shared" si="246"/>
        <v>#NAME?</v>
      </c>
      <c r="R489" t="e">
        <f t="shared" si="270"/>
        <v>#NAME?</v>
      </c>
      <c r="S489" t="e">
        <f t="shared" si="249"/>
        <v>#NAME?</v>
      </c>
      <c r="T489" t="e">
        <f t="shared" si="271"/>
        <v>#NAME?</v>
      </c>
      <c r="V489" t="e">
        <f t="shared" si="272"/>
        <v>#NAME?</v>
      </c>
      <c r="W489" t="e">
        <f t="shared" si="273"/>
        <v>#NAME?</v>
      </c>
      <c r="X489" t="e">
        <f t="shared" si="274"/>
        <v>#NAME?</v>
      </c>
      <c r="Y489" t="e">
        <f>VLOOKUP(K489,Sheet2!$A$6:$B$262,2,TRUE)</f>
        <v>#NAME?</v>
      </c>
      <c r="Z489" t="e">
        <f t="shared" si="275"/>
        <v>#NAME?</v>
      </c>
      <c r="AA489" t="e">
        <f t="shared" si="276"/>
        <v>#NAME?</v>
      </c>
      <c r="AD489" t="e">
        <f t="shared" si="254"/>
        <v>#NAME?</v>
      </c>
      <c r="AE489" t="e">
        <f>VLOOKUP(AU488,Sheet2!$E$6:$F$261,2,TRUE)</f>
        <v>#NAME?</v>
      </c>
      <c r="AF489" t="e">
        <f>VLOOKUP(AE489,Sheet3!K$52:L$77,2,TRUE)</f>
        <v>#NAME?</v>
      </c>
      <c r="AG489" t="e">
        <f t="shared" si="255"/>
        <v>#NAME?</v>
      </c>
      <c r="AH489">
        <f t="shared" si="256"/>
        <v>0</v>
      </c>
      <c r="AI489">
        <f t="shared" si="264"/>
        <v>0</v>
      </c>
      <c r="AJ489" t="e">
        <f t="shared" si="247"/>
        <v>#NAME?</v>
      </c>
      <c r="AK489" t="e">
        <f t="shared" si="250"/>
        <v>#NAME?</v>
      </c>
      <c r="AM489" t="e">
        <f t="shared" si="257"/>
        <v>#NAME?</v>
      </c>
      <c r="AN489" t="e">
        <f t="shared" si="258"/>
        <v>#NAME?</v>
      </c>
      <c r="AP489" t="e">
        <f t="shared" si="251"/>
        <v>#NAME?</v>
      </c>
      <c r="AQ489" t="e">
        <f>VLOOKUP(AE489,Sheet3!$K$52:$L$77,2,TRUE)</f>
        <v>#NAME?</v>
      </c>
      <c r="AR489" t="e">
        <f t="shared" si="245"/>
        <v>#NAME?</v>
      </c>
      <c r="AU489" t="e">
        <f t="shared" si="259"/>
        <v>#NAME?</v>
      </c>
      <c r="AV489" t="e">
        <f t="shared" si="260"/>
        <v>#NAME?</v>
      </c>
      <c r="AW489" t="e">
        <f t="shared" si="261"/>
        <v>#NAME?</v>
      </c>
      <c r="AX489" t="e">
        <f>VLOOKUP(AD489,Sheet2!$A$6:$B$262,2,TRUE)</f>
        <v>#NAME?</v>
      </c>
      <c r="AY489" t="e">
        <f t="shared" si="262"/>
        <v>#NAME?</v>
      </c>
      <c r="AZ489" t="e">
        <f t="shared" si="263"/>
        <v>#NAME?</v>
      </c>
      <c r="BB489" t="e">
        <f t="shared" si="253"/>
        <v>#NAME?</v>
      </c>
    </row>
    <row r="490" spans="4:54" x14ac:dyDescent="0.55000000000000004">
      <c r="D490">
        <f t="shared" si="252"/>
        <v>7200</v>
      </c>
      <c r="E490">
        <f t="shared" si="248"/>
        <v>120</v>
      </c>
      <c r="F490">
        <v>49200</v>
      </c>
      <c r="G490" t="e">
        <f>+SUM(F395:F490)/96</f>
        <v>#NAME?</v>
      </c>
      <c r="H490">
        <f t="shared" si="265"/>
        <v>12300</v>
      </c>
      <c r="J490">
        <f t="shared" si="266"/>
        <v>1016.5289256198347</v>
      </c>
      <c r="K490" t="e">
        <f t="shared" si="267"/>
        <v>#NAME?</v>
      </c>
      <c r="L490" t="e">
        <f>VLOOKUP(V490, Sheet2!E$6:F$261,2,TRUE)</f>
        <v>#NAME?</v>
      </c>
      <c r="M490" t="e">
        <f>VLOOKUP(L490,Sheet3!A$52:B$77,2,TRUE)</f>
        <v>#NAME?</v>
      </c>
      <c r="N490" t="e">
        <f t="shared" si="268"/>
        <v>#NAME?</v>
      </c>
      <c r="O490" t="e">
        <f t="shared" si="269"/>
        <v>#NAME?</v>
      </c>
      <c r="P490">
        <v>0</v>
      </c>
      <c r="Q490" t="e">
        <f t="shared" si="246"/>
        <v>#NAME?</v>
      </c>
      <c r="R490" t="e">
        <f t="shared" si="270"/>
        <v>#NAME?</v>
      </c>
      <c r="S490" t="e">
        <f t="shared" si="249"/>
        <v>#NAME?</v>
      </c>
      <c r="T490" t="e">
        <f t="shared" si="271"/>
        <v>#NAME?</v>
      </c>
      <c r="V490" t="e">
        <f t="shared" si="272"/>
        <v>#NAME?</v>
      </c>
      <c r="W490" t="e">
        <f t="shared" si="273"/>
        <v>#NAME?</v>
      </c>
      <c r="X490" t="e">
        <f t="shared" si="274"/>
        <v>#NAME?</v>
      </c>
      <c r="Y490" t="e">
        <f>VLOOKUP(K490,Sheet2!$A$6:$B$262,2,TRUE)</f>
        <v>#NAME?</v>
      </c>
      <c r="Z490" t="e">
        <f t="shared" si="275"/>
        <v>#NAME?</v>
      </c>
      <c r="AA490" t="e">
        <f t="shared" si="276"/>
        <v>#NAME?</v>
      </c>
      <c r="AD490" t="e">
        <f t="shared" si="254"/>
        <v>#NAME?</v>
      </c>
      <c r="AE490" t="e">
        <f>VLOOKUP(AU489,Sheet2!$E$6:$F$261,2,TRUE)</f>
        <v>#NAME?</v>
      </c>
      <c r="AF490" t="e">
        <f>VLOOKUP(AE490,Sheet3!K$52:L$77,2,TRUE)</f>
        <v>#NAME?</v>
      </c>
      <c r="AG490" t="e">
        <f t="shared" si="255"/>
        <v>#NAME?</v>
      </c>
      <c r="AH490">
        <f t="shared" si="256"/>
        <v>0</v>
      </c>
      <c r="AI490">
        <f t="shared" si="264"/>
        <v>0</v>
      </c>
      <c r="AJ490" t="e">
        <f t="shared" si="247"/>
        <v>#NAME?</v>
      </c>
      <c r="AK490" t="e">
        <f t="shared" si="250"/>
        <v>#NAME?</v>
      </c>
      <c r="AM490" t="e">
        <f t="shared" si="257"/>
        <v>#NAME?</v>
      </c>
      <c r="AN490" t="e">
        <f t="shared" si="258"/>
        <v>#NAME?</v>
      </c>
      <c r="AP490" t="e">
        <f t="shared" si="251"/>
        <v>#NAME?</v>
      </c>
      <c r="AQ490" t="e">
        <f>VLOOKUP(AE490,Sheet3!$K$52:$L$77,2,TRUE)</f>
        <v>#NAME?</v>
      </c>
      <c r="AR490" t="e">
        <f t="shared" si="245"/>
        <v>#NAME?</v>
      </c>
      <c r="AU490" t="e">
        <f t="shared" si="259"/>
        <v>#NAME?</v>
      </c>
      <c r="AV490" t="e">
        <f t="shared" si="260"/>
        <v>#NAME?</v>
      </c>
      <c r="AW490" t="e">
        <f t="shared" si="261"/>
        <v>#NAME?</v>
      </c>
      <c r="AX490" t="e">
        <f>VLOOKUP(AD490,Sheet2!$A$6:$B$262,2,TRUE)</f>
        <v>#NAME?</v>
      </c>
      <c r="AY490" t="e">
        <f t="shared" si="262"/>
        <v>#NAME?</v>
      </c>
      <c r="AZ490" t="e">
        <f t="shared" si="263"/>
        <v>#NAME?</v>
      </c>
      <c r="BB490" t="e">
        <f t="shared" si="253"/>
        <v>#NAME?</v>
      </c>
    </row>
    <row r="491" spans="4:54" x14ac:dyDescent="0.55000000000000004">
      <c r="D491">
        <f t="shared" si="252"/>
        <v>7215</v>
      </c>
      <c r="E491">
        <f t="shared" si="248"/>
        <v>120.25</v>
      </c>
      <c r="F491">
        <v>47500</v>
      </c>
      <c r="H491">
        <f t="shared" si="265"/>
        <v>11875</v>
      </c>
      <c r="J491">
        <f t="shared" si="266"/>
        <v>981.40495867768595</v>
      </c>
      <c r="K491" t="e">
        <f t="shared" si="267"/>
        <v>#NAME?</v>
      </c>
      <c r="L491" t="e">
        <f>VLOOKUP(V491, Sheet2!E$6:F$261,2,TRUE)</f>
        <v>#NAME?</v>
      </c>
      <c r="M491" t="e">
        <f>VLOOKUP(L491,Sheet3!A$52:B$77,2,TRUE)</f>
        <v>#NAME?</v>
      </c>
      <c r="N491" t="e">
        <f t="shared" si="268"/>
        <v>#NAME?</v>
      </c>
      <c r="O491" t="e">
        <f t="shared" si="269"/>
        <v>#NAME?</v>
      </c>
      <c r="P491">
        <v>0</v>
      </c>
      <c r="Q491" t="e">
        <f t="shared" si="246"/>
        <v>#NAME?</v>
      </c>
      <c r="R491" t="e">
        <f t="shared" si="270"/>
        <v>#NAME?</v>
      </c>
      <c r="S491" t="e">
        <f t="shared" si="249"/>
        <v>#NAME?</v>
      </c>
      <c r="T491" t="e">
        <f t="shared" si="271"/>
        <v>#NAME?</v>
      </c>
      <c r="V491" t="e">
        <f t="shared" si="272"/>
        <v>#NAME?</v>
      </c>
      <c r="W491" t="e">
        <f t="shared" si="273"/>
        <v>#NAME?</v>
      </c>
      <c r="X491" t="e">
        <f t="shared" si="274"/>
        <v>#NAME?</v>
      </c>
      <c r="Y491" t="e">
        <f>VLOOKUP(K491,Sheet2!$A$6:$B$262,2,TRUE)</f>
        <v>#NAME?</v>
      </c>
      <c r="Z491" t="e">
        <f t="shared" si="275"/>
        <v>#NAME?</v>
      </c>
      <c r="AA491" t="e">
        <f t="shared" si="276"/>
        <v>#NAME?</v>
      </c>
      <c r="AD491" t="e">
        <f t="shared" si="254"/>
        <v>#NAME?</v>
      </c>
      <c r="AE491" t="e">
        <f>VLOOKUP(AU490,Sheet2!$E$6:$F$261,2,TRUE)</f>
        <v>#NAME?</v>
      </c>
      <c r="AF491" t="e">
        <f>VLOOKUP(AE491,Sheet3!K$52:L$77,2,TRUE)</f>
        <v>#NAME?</v>
      </c>
      <c r="AG491" t="e">
        <f t="shared" si="255"/>
        <v>#NAME?</v>
      </c>
      <c r="AH491">
        <f t="shared" si="256"/>
        <v>0</v>
      </c>
      <c r="AI491">
        <f t="shared" si="264"/>
        <v>0</v>
      </c>
      <c r="AJ491" t="e">
        <f t="shared" si="247"/>
        <v>#NAME?</v>
      </c>
      <c r="AK491" t="e">
        <f t="shared" si="250"/>
        <v>#NAME?</v>
      </c>
      <c r="AM491" t="e">
        <f t="shared" si="257"/>
        <v>#NAME?</v>
      </c>
      <c r="AN491" t="e">
        <f t="shared" si="258"/>
        <v>#NAME?</v>
      </c>
      <c r="AP491" t="e">
        <f t="shared" si="251"/>
        <v>#NAME?</v>
      </c>
      <c r="AQ491" t="e">
        <f>VLOOKUP(AE491,Sheet3!$K$52:$L$77,2,TRUE)</f>
        <v>#NAME?</v>
      </c>
      <c r="AR491" t="e">
        <f t="shared" si="245"/>
        <v>#NAME?</v>
      </c>
      <c r="AU491" t="e">
        <f t="shared" si="259"/>
        <v>#NAME?</v>
      </c>
      <c r="AV491" t="e">
        <f t="shared" si="260"/>
        <v>#NAME?</v>
      </c>
      <c r="AW491" t="e">
        <f t="shared" si="261"/>
        <v>#NAME?</v>
      </c>
      <c r="AX491" t="e">
        <f>VLOOKUP(AD491,Sheet2!$A$6:$B$262,2,TRUE)</f>
        <v>#NAME?</v>
      </c>
      <c r="AY491" t="e">
        <f t="shared" si="262"/>
        <v>#NAME?</v>
      </c>
      <c r="AZ491" t="e">
        <f t="shared" si="263"/>
        <v>#NAME?</v>
      </c>
      <c r="BB491" t="e">
        <f t="shared" si="253"/>
        <v>#NAME?</v>
      </c>
    </row>
    <row r="492" spans="4:54" x14ac:dyDescent="0.55000000000000004">
      <c r="D492">
        <f t="shared" si="252"/>
        <v>7230</v>
      </c>
      <c r="E492">
        <f t="shared" si="248"/>
        <v>120.5</v>
      </c>
      <c r="F492">
        <v>46600</v>
      </c>
      <c r="H492">
        <f t="shared" si="265"/>
        <v>11650</v>
      </c>
      <c r="J492">
        <f t="shared" si="266"/>
        <v>962.80991735537191</v>
      </c>
      <c r="K492" t="e">
        <f t="shared" si="267"/>
        <v>#NAME?</v>
      </c>
      <c r="L492" t="e">
        <f>VLOOKUP(V492, Sheet2!E$6:F$261,2,TRUE)</f>
        <v>#NAME?</v>
      </c>
      <c r="M492" t="e">
        <f>VLOOKUP(L492,Sheet3!A$52:B$77,2,TRUE)</f>
        <v>#NAME?</v>
      </c>
      <c r="N492" t="e">
        <f t="shared" si="268"/>
        <v>#NAME?</v>
      </c>
      <c r="O492" t="e">
        <f t="shared" si="269"/>
        <v>#NAME?</v>
      </c>
      <c r="P492">
        <v>0</v>
      </c>
      <c r="Q492" t="e">
        <f t="shared" si="246"/>
        <v>#NAME?</v>
      </c>
      <c r="R492" t="e">
        <f t="shared" si="270"/>
        <v>#NAME?</v>
      </c>
      <c r="S492" t="e">
        <f t="shared" si="249"/>
        <v>#NAME?</v>
      </c>
      <c r="T492" t="e">
        <f t="shared" si="271"/>
        <v>#NAME?</v>
      </c>
      <c r="V492" t="e">
        <f t="shared" si="272"/>
        <v>#NAME?</v>
      </c>
      <c r="W492" t="e">
        <f t="shared" si="273"/>
        <v>#NAME?</v>
      </c>
      <c r="X492" t="e">
        <f t="shared" si="274"/>
        <v>#NAME?</v>
      </c>
      <c r="Y492" t="e">
        <f>VLOOKUP(K492,Sheet2!$A$6:$B$262,2,TRUE)</f>
        <v>#NAME?</v>
      </c>
      <c r="Z492" t="e">
        <f t="shared" si="275"/>
        <v>#NAME?</v>
      </c>
      <c r="AA492" t="e">
        <f t="shared" si="276"/>
        <v>#NAME?</v>
      </c>
      <c r="AD492" t="e">
        <f t="shared" si="254"/>
        <v>#NAME?</v>
      </c>
      <c r="AE492" t="e">
        <f>VLOOKUP(AU491,Sheet2!$E$6:$F$261,2,TRUE)</f>
        <v>#NAME?</v>
      </c>
      <c r="AF492" t="e">
        <f>VLOOKUP(AE492,Sheet3!K$52:L$77,2,TRUE)</f>
        <v>#NAME?</v>
      </c>
      <c r="AG492" t="e">
        <f t="shared" si="255"/>
        <v>#NAME?</v>
      </c>
      <c r="AH492">
        <f t="shared" si="256"/>
        <v>0</v>
      </c>
      <c r="AI492">
        <f t="shared" si="264"/>
        <v>0</v>
      </c>
      <c r="AJ492" t="e">
        <f t="shared" si="247"/>
        <v>#NAME?</v>
      </c>
      <c r="AK492" t="e">
        <f t="shared" si="250"/>
        <v>#NAME?</v>
      </c>
      <c r="AM492" t="e">
        <f t="shared" si="257"/>
        <v>#NAME?</v>
      </c>
      <c r="AN492" t="e">
        <f t="shared" si="258"/>
        <v>#NAME?</v>
      </c>
      <c r="AP492" t="e">
        <f t="shared" si="251"/>
        <v>#NAME?</v>
      </c>
      <c r="AQ492" t="e">
        <f>VLOOKUP(AE492,Sheet3!$K$52:$L$77,2,TRUE)</f>
        <v>#NAME?</v>
      </c>
      <c r="AR492" t="e">
        <f t="shared" si="245"/>
        <v>#NAME?</v>
      </c>
      <c r="AU492" t="e">
        <f t="shared" si="259"/>
        <v>#NAME?</v>
      </c>
      <c r="AV492" t="e">
        <f t="shared" si="260"/>
        <v>#NAME?</v>
      </c>
      <c r="AW492" t="e">
        <f t="shared" si="261"/>
        <v>#NAME?</v>
      </c>
      <c r="AX492" t="e">
        <f>VLOOKUP(AD492,Sheet2!$A$6:$B$262,2,TRUE)</f>
        <v>#NAME?</v>
      </c>
      <c r="AY492" t="e">
        <f t="shared" si="262"/>
        <v>#NAME?</v>
      </c>
      <c r="AZ492" t="e">
        <f t="shared" si="263"/>
        <v>#NAME?</v>
      </c>
      <c r="BB492" t="e">
        <f t="shared" si="253"/>
        <v>#NAME?</v>
      </c>
    </row>
    <row r="493" spans="4:54" x14ac:dyDescent="0.55000000000000004">
      <c r="D493">
        <f t="shared" si="252"/>
        <v>7245</v>
      </c>
      <c r="E493">
        <f t="shared" si="248"/>
        <v>120.75</v>
      </c>
      <c r="F493">
        <v>44700</v>
      </c>
      <c r="H493">
        <f t="shared" si="265"/>
        <v>11175</v>
      </c>
      <c r="J493">
        <f t="shared" si="266"/>
        <v>923.55371900826447</v>
      </c>
      <c r="K493" t="e">
        <f t="shared" si="267"/>
        <v>#NAME?</v>
      </c>
      <c r="L493" t="e">
        <f>VLOOKUP(V493, Sheet2!E$6:F$261,2,TRUE)</f>
        <v>#NAME?</v>
      </c>
      <c r="M493" t="e">
        <f>VLOOKUP(L493,Sheet3!A$52:B$77,2,TRUE)</f>
        <v>#NAME?</v>
      </c>
      <c r="N493" t="e">
        <f t="shared" si="268"/>
        <v>#NAME?</v>
      </c>
      <c r="O493" t="e">
        <f t="shared" si="269"/>
        <v>#NAME?</v>
      </c>
      <c r="P493">
        <v>0</v>
      </c>
      <c r="Q493" t="e">
        <f t="shared" si="246"/>
        <v>#NAME?</v>
      </c>
      <c r="R493" t="e">
        <f t="shared" si="270"/>
        <v>#NAME?</v>
      </c>
      <c r="S493" t="e">
        <f t="shared" si="249"/>
        <v>#NAME?</v>
      </c>
      <c r="T493" t="e">
        <f t="shared" si="271"/>
        <v>#NAME?</v>
      </c>
      <c r="V493" t="e">
        <f t="shared" si="272"/>
        <v>#NAME?</v>
      </c>
      <c r="W493" t="e">
        <f t="shared" si="273"/>
        <v>#NAME?</v>
      </c>
      <c r="X493" t="e">
        <f t="shared" si="274"/>
        <v>#NAME?</v>
      </c>
      <c r="Y493" t="e">
        <f>VLOOKUP(K493,Sheet2!$A$6:$B$262,2,TRUE)</f>
        <v>#NAME?</v>
      </c>
      <c r="Z493" t="e">
        <f t="shared" si="275"/>
        <v>#NAME?</v>
      </c>
      <c r="AA493" t="e">
        <f t="shared" si="276"/>
        <v>#NAME?</v>
      </c>
      <c r="AD493" t="e">
        <f t="shared" si="254"/>
        <v>#NAME?</v>
      </c>
      <c r="AE493" t="e">
        <f>VLOOKUP(AU492,Sheet2!$E$6:$F$261,2,TRUE)</f>
        <v>#NAME?</v>
      </c>
      <c r="AF493" t="e">
        <f>VLOOKUP(AE493,Sheet3!K$52:L$77,2,TRUE)</f>
        <v>#NAME?</v>
      </c>
      <c r="AG493" t="e">
        <f t="shared" si="255"/>
        <v>#NAME?</v>
      </c>
      <c r="AH493">
        <f t="shared" si="256"/>
        <v>0</v>
      </c>
      <c r="AI493">
        <f t="shared" si="264"/>
        <v>0</v>
      </c>
      <c r="AJ493" t="e">
        <f t="shared" si="247"/>
        <v>#NAME?</v>
      </c>
      <c r="AK493" t="e">
        <f t="shared" si="250"/>
        <v>#NAME?</v>
      </c>
      <c r="AM493" t="e">
        <f t="shared" si="257"/>
        <v>#NAME?</v>
      </c>
      <c r="AN493" t="e">
        <f t="shared" si="258"/>
        <v>#NAME?</v>
      </c>
      <c r="AP493" t="e">
        <f t="shared" si="251"/>
        <v>#NAME?</v>
      </c>
      <c r="AQ493" t="e">
        <f>VLOOKUP(AE493,Sheet3!$K$52:$L$77,2,TRUE)</f>
        <v>#NAME?</v>
      </c>
      <c r="AR493" t="e">
        <f t="shared" si="245"/>
        <v>#NAME?</v>
      </c>
      <c r="AU493" t="e">
        <f t="shared" si="259"/>
        <v>#NAME?</v>
      </c>
      <c r="AV493" t="e">
        <f t="shared" si="260"/>
        <v>#NAME?</v>
      </c>
      <c r="AW493" t="e">
        <f t="shared" si="261"/>
        <v>#NAME?</v>
      </c>
      <c r="AX493" t="e">
        <f>VLOOKUP(AD493,Sheet2!$A$6:$B$262,2,TRUE)</f>
        <v>#NAME?</v>
      </c>
      <c r="AY493" t="e">
        <f t="shared" si="262"/>
        <v>#NAME?</v>
      </c>
      <c r="AZ493" t="e">
        <f t="shared" si="263"/>
        <v>#NAME?</v>
      </c>
      <c r="BB493" t="e">
        <f t="shared" si="253"/>
        <v>#NAME?</v>
      </c>
    </row>
    <row r="494" spans="4:54" x14ac:dyDescent="0.55000000000000004">
      <c r="D494">
        <f t="shared" si="252"/>
        <v>7260</v>
      </c>
      <c r="E494">
        <f t="shared" si="248"/>
        <v>121</v>
      </c>
      <c r="F494">
        <v>43800</v>
      </c>
      <c r="H494">
        <f t="shared" si="265"/>
        <v>10950</v>
      </c>
      <c r="J494">
        <f t="shared" si="266"/>
        <v>904.95867768595042</v>
      </c>
      <c r="K494" t="e">
        <f t="shared" si="267"/>
        <v>#NAME?</v>
      </c>
      <c r="L494" t="e">
        <f>VLOOKUP(V494, Sheet2!E$6:F$261,2,TRUE)</f>
        <v>#NAME?</v>
      </c>
      <c r="M494" t="e">
        <f>VLOOKUP(L494,Sheet3!A$52:B$77,2,TRUE)</f>
        <v>#NAME?</v>
      </c>
      <c r="N494" t="e">
        <f t="shared" si="268"/>
        <v>#NAME?</v>
      </c>
      <c r="O494" t="e">
        <f t="shared" si="269"/>
        <v>#NAME?</v>
      </c>
      <c r="P494">
        <v>0</v>
      </c>
      <c r="Q494" t="e">
        <f t="shared" si="246"/>
        <v>#NAME?</v>
      </c>
      <c r="R494" t="e">
        <f t="shared" si="270"/>
        <v>#NAME?</v>
      </c>
      <c r="S494" t="e">
        <f t="shared" si="249"/>
        <v>#NAME?</v>
      </c>
      <c r="T494" t="e">
        <f t="shared" si="271"/>
        <v>#NAME?</v>
      </c>
      <c r="V494" t="e">
        <f t="shared" si="272"/>
        <v>#NAME?</v>
      </c>
      <c r="W494" t="e">
        <f t="shared" si="273"/>
        <v>#NAME?</v>
      </c>
      <c r="X494" t="e">
        <f t="shared" si="274"/>
        <v>#NAME?</v>
      </c>
      <c r="Y494" t="e">
        <f>VLOOKUP(K494,Sheet2!$A$6:$B$262,2,TRUE)</f>
        <v>#NAME?</v>
      </c>
      <c r="Z494" t="e">
        <f t="shared" si="275"/>
        <v>#NAME?</v>
      </c>
      <c r="AA494" t="e">
        <f t="shared" si="276"/>
        <v>#NAME?</v>
      </c>
      <c r="AD494" t="e">
        <f t="shared" si="254"/>
        <v>#NAME?</v>
      </c>
      <c r="AE494" t="e">
        <f>VLOOKUP(AU493,Sheet2!$E$6:$F$261,2,TRUE)</f>
        <v>#NAME?</v>
      </c>
      <c r="AF494" t="e">
        <f>VLOOKUP(AE494,Sheet3!K$52:L$77,2,TRUE)</f>
        <v>#NAME?</v>
      </c>
      <c r="AG494" t="e">
        <f t="shared" si="255"/>
        <v>#NAME?</v>
      </c>
      <c r="AH494">
        <f t="shared" si="256"/>
        <v>0</v>
      </c>
      <c r="AI494">
        <f t="shared" si="264"/>
        <v>0</v>
      </c>
      <c r="AJ494" t="e">
        <f t="shared" si="247"/>
        <v>#NAME?</v>
      </c>
      <c r="AK494" t="e">
        <f t="shared" si="250"/>
        <v>#NAME?</v>
      </c>
      <c r="AM494" t="e">
        <f t="shared" si="257"/>
        <v>#NAME?</v>
      </c>
      <c r="AN494" t="e">
        <f t="shared" si="258"/>
        <v>#NAME?</v>
      </c>
      <c r="AP494" t="e">
        <f t="shared" si="251"/>
        <v>#NAME?</v>
      </c>
      <c r="AQ494" t="e">
        <f>VLOOKUP(AE494,Sheet3!$K$52:$L$77,2,TRUE)</f>
        <v>#NAME?</v>
      </c>
      <c r="AR494" t="e">
        <f t="shared" si="245"/>
        <v>#NAME?</v>
      </c>
      <c r="AU494" t="e">
        <f t="shared" si="259"/>
        <v>#NAME?</v>
      </c>
      <c r="AV494" t="e">
        <f t="shared" si="260"/>
        <v>#NAME?</v>
      </c>
      <c r="AW494" t="e">
        <f t="shared" si="261"/>
        <v>#NAME?</v>
      </c>
      <c r="AX494" t="e">
        <f>VLOOKUP(AD494,Sheet2!$A$6:$B$262,2,TRUE)</f>
        <v>#NAME?</v>
      </c>
      <c r="AY494" t="e">
        <f t="shared" si="262"/>
        <v>#NAME?</v>
      </c>
      <c r="AZ494" t="e">
        <f t="shared" si="263"/>
        <v>#NAME?</v>
      </c>
      <c r="BB494" t="e">
        <f t="shared" si="253"/>
        <v>#NAME?</v>
      </c>
    </row>
    <row r="495" spans="4:54" x14ac:dyDescent="0.55000000000000004">
      <c r="D495">
        <f t="shared" si="252"/>
        <v>7275</v>
      </c>
      <c r="E495">
        <f t="shared" si="248"/>
        <v>121.25</v>
      </c>
      <c r="F495">
        <v>42400</v>
      </c>
      <c r="H495">
        <f t="shared" si="265"/>
        <v>10600</v>
      </c>
      <c r="J495">
        <f t="shared" si="266"/>
        <v>876.03305785123962</v>
      </c>
      <c r="K495" t="e">
        <f t="shared" si="267"/>
        <v>#NAME?</v>
      </c>
      <c r="L495" t="e">
        <f>VLOOKUP(V495, Sheet2!E$6:F$261,2,TRUE)</f>
        <v>#NAME?</v>
      </c>
      <c r="M495" t="e">
        <f>VLOOKUP(L495,Sheet3!A$52:B$77,2,TRUE)</f>
        <v>#NAME?</v>
      </c>
      <c r="N495" t="e">
        <f t="shared" si="268"/>
        <v>#NAME?</v>
      </c>
      <c r="O495" t="e">
        <f t="shared" si="269"/>
        <v>#NAME?</v>
      </c>
      <c r="P495">
        <v>0</v>
      </c>
      <c r="Q495" t="e">
        <f t="shared" si="246"/>
        <v>#NAME?</v>
      </c>
      <c r="R495" t="e">
        <f t="shared" si="270"/>
        <v>#NAME?</v>
      </c>
      <c r="S495" t="e">
        <f t="shared" si="249"/>
        <v>#NAME?</v>
      </c>
      <c r="T495" t="e">
        <f t="shared" si="271"/>
        <v>#NAME?</v>
      </c>
      <c r="V495" t="e">
        <f t="shared" si="272"/>
        <v>#NAME?</v>
      </c>
      <c r="W495" t="e">
        <f t="shared" si="273"/>
        <v>#NAME?</v>
      </c>
      <c r="X495" t="e">
        <f t="shared" si="274"/>
        <v>#NAME?</v>
      </c>
      <c r="Y495" t="e">
        <f>VLOOKUP(K495,Sheet2!$A$6:$B$262,2,TRUE)</f>
        <v>#NAME?</v>
      </c>
      <c r="Z495" t="e">
        <f t="shared" si="275"/>
        <v>#NAME?</v>
      </c>
      <c r="AA495" t="e">
        <f t="shared" si="276"/>
        <v>#NAME?</v>
      </c>
      <c r="AD495" t="e">
        <f t="shared" si="254"/>
        <v>#NAME?</v>
      </c>
      <c r="AE495" t="e">
        <f>VLOOKUP(AU494,Sheet2!$E$6:$F$261,2,TRUE)</f>
        <v>#NAME?</v>
      </c>
      <c r="AF495" t="e">
        <f>VLOOKUP(AE495,Sheet3!K$52:L$77,2,TRUE)</f>
        <v>#NAME?</v>
      </c>
      <c r="AG495" t="e">
        <f t="shared" si="255"/>
        <v>#NAME?</v>
      </c>
      <c r="AH495">
        <f t="shared" si="256"/>
        <v>0</v>
      </c>
      <c r="AI495">
        <f t="shared" si="264"/>
        <v>0</v>
      </c>
      <c r="AJ495" t="e">
        <f t="shared" si="247"/>
        <v>#NAME?</v>
      </c>
      <c r="AK495" t="e">
        <f t="shared" si="250"/>
        <v>#NAME?</v>
      </c>
      <c r="AM495" t="e">
        <f t="shared" si="257"/>
        <v>#NAME?</v>
      </c>
      <c r="AN495" t="e">
        <f t="shared" si="258"/>
        <v>#NAME?</v>
      </c>
      <c r="AP495" t="e">
        <f t="shared" si="251"/>
        <v>#NAME?</v>
      </c>
      <c r="AQ495" t="e">
        <f>VLOOKUP(AE495,Sheet3!$K$52:$L$77,2,TRUE)</f>
        <v>#NAME?</v>
      </c>
      <c r="AR495" t="e">
        <f t="shared" si="245"/>
        <v>#NAME?</v>
      </c>
      <c r="AU495" t="e">
        <f t="shared" si="259"/>
        <v>#NAME?</v>
      </c>
      <c r="AV495" t="e">
        <f t="shared" si="260"/>
        <v>#NAME?</v>
      </c>
      <c r="AW495" t="e">
        <f t="shared" si="261"/>
        <v>#NAME?</v>
      </c>
      <c r="AX495" t="e">
        <f>VLOOKUP(AD495,Sheet2!$A$6:$B$262,2,TRUE)</f>
        <v>#NAME?</v>
      </c>
      <c r="AY495" t="e">
        <f t="shared" si="262"/>
        <v>#NAME?</v>
      </c>
      <c r="AZ495" t="e">
        <f t="shared" si="263"/>
        <v>#NAME?</v>
      </c>
      <c r="BB495" t="e">
        <f t="shared" si="253"/>
        <v>#NAME?</v>
      </c>
    </row>
    <row r="496" spans="4:54" x14ac:dyDescent="0.55000000000000004">
      <c r="D496">
        <f t="shared" si="252"/>
        <v>7290</v>
      </c>
      <c r="E496">
        <f t="shared" si="248"/>
        <v>121.5</v>
      </c>
      <c r="F496">
        <v>41300</v>
      </c>
      <c r="H496">
        <f t="shared" si="265"/>
        <v>10325</v>
      </c>
      <c r="J496">
        <f t="shared" si="266"/>
        <v>853.30578512396698</v>
      </c>
      <c r="K496" t="e">
        <f t="shared" si="267"/>
        <v>#NAME?</v>
      </c>
      <c r="L496" t="e">
        <f>VLOOKUP(V496, Sheet2!E$6:F$261,2,TRUE)</f>
        <v>#NAME?</v>
      </c>
      <c r="M496" t="e">
        <f>VLOOKUP(L496,Sheet3!A$52:B$77,2,TRUE)</f>
        <v>#NAME?</v>
      </c>
      <c r="N496" t="e">
        <f t="shared" si="268"/>
        <v>#NAME?</v>
      </c>
      <c r="O496" t="e">
        <f t="shared" si="269"/>
        <v>#NAME?</v>
      </c>
      <c r="P496">
        <v>0</v>
      </c>
      <c r="Q496" t="e">
        <f t="shared" si="246"/>
        <v>#NAME?</v>
      </c>
      <c r="R496" t="e">
        <f t="shared" si="270"/>
        <v>#NAME?</v>
      </c>
      <c r="S496" t="e">
        <f t="shared" si="249"/>
        <v>#NAME?</v>
      </c>
      <c r="T496" t="e">
        <f t="shared" si="271"/>
        <v>#NAME?</v>
      </c>
      <c r="V496" t="e">
        <f t="shared" si="272"/>
        <v>#NAME?</v>
      </c>
      <c r="W496" t="e">
        <f t="shared" si="273"/>
        <v>#NAME?</v>
      </c>
      <c r="X496" t="e">
        <f t="shared" si="274"/>
        <v>#NAME?</v>
      </c>
      <c r="Y496" t="e">
        <f>VLOOKUP(K496,Sheet2!$A$6:$B$262,2,TRUE)</f>
        <v>#NAME?</v>
      </c>
      <c r="Z496" t="e">
        <f t="shared" si="275"/>
        <v>#NAME?</v>
      </c>
      <c r="AA496" t="e">
        <f t="shared" si="276"/>
        <v>#NAME?</v>
      </c>
      <c r="AD496" t="e">
        <f t="shared" si="254"/>
        <v>#NAME?</v>
      </c>
      <c r="AE496" t="e">
        <f>VLOOKUP(AU495,Sheet2!$E$6:$F$261,2,TRUE)</f>
        <v>#NAME?</v>
      </c>
      <c r="AF496" t="e">
        <f>VLOOKUP(AE496,Sheet3!K$52:L$77,2,TRUE)</f>
        <v>#NAME?</v>
      </c>
      <c r="AG496" t="e">
        <f t="shared" si="255"/>
        <v>#NAME?</v>
      </c>
      <c r="AH496">
        <f t="shared" si="256"/>
        <v>0</v>
      </c>
      <c r="AI496">
        <f t="shared" si="264"/>
        <v>0</v>
      </c>
      <c r="AJ496" t="e">
        <f t="shared" si="247"/>
        <v>#NAME?</v>
      </c>
      <c r="AK496" t="e">
        <f t="shared" si="250"/>
        <v>#NAME?</v>
      </c>
      <c r="AM496" t="e">
        <f t="shared" si="257"/>
        <v>#NAME?</v>
      </c>
      <c r="AN496" t="e">
        <f t="shared" si="258"/>
        <v>#NAME?</v>
      </c>
      <c r="AP496" t="e">
        <f t="shared" si="251"/>
        <v>#NAME?</v>
      </c>
      <c r="AQ496" t="e">
        <f>VLOOKUP(AE496,Sheet3!$K$52:$L$77,2,TRUE)</f>
        <v>#NAME?</v>
      </c>
      <c r="AR496" t="e">
        <f t="shared" si="245"/>
        <v>#NAME?</v>
      </c>
      <c r="AU496" t="e">
        <f t="shared" si="259"/>
        <v>#NAME?</v>
      </c>
      <c r="AV496" t="e">
        <f t="shared" si="260"/>
        <v>#NAME?</v>
      </c>
      <c r="AW496" t="e">
        <f t="shared" si="261"/>
        <v>#NAME?</v>
      </c>
      <c r="AX496" t="e">
        <f>VLOOKUP(AD496,Sheet2!$A$6:$B$262,2,TRUE)</f>
        <v>#NAME?</v>
      </c>
      <c r="AY496" t="e">
        <f t="shared" si="262"/>
        <v>#NAME?</v>
      </c>
      <c r="AZ496" t="e">
        <f t="shared" si="263"/>
        <v>#NAME?</v>
      </c>
      <c r="BB496" t="e">
        <f t="shared" si="253"/>
        <v>#NAME?</v>
      </c>
    </row>
    <row r="497" spans="4:54" x14ac:dyDescent="0.55000000000000004">
      <c r="D497">
        <f t="shared" si="252"/>
        <v>7305</v>
      </c>
      <c r="E497">
        <f t="shared" si="248"/>
        <v>121.75</v>
      </c>
      <c r="F497">
        <v>40100</v>
      </c>
      <c r="H497">
        <f t="shared" si="265"/>
        <v>10025</v>
      </c>
      <c r="J497">
        <f t="shared" si="266"/>
        <v>828.51239669421489</v>
      </c>
      <c r="K497" t="e">
        <f t="shared" si="267"/>
        <v>#NAME?</v>
      </c>
      <c r="L497" t="e">
        <f>VLOOKUP(V497, Sheet2!E$6:F$261,2,TRUE)</f>
        <v>#NAME?</v>
      </c>
      <c r="M497" t="e">
        <f>VLOOKUP(L497,Sheet3!A$52:B$77,2,TRUE)</f>
        <v>#NAME?</v>
      </c>
      <c r="N497" t="e">
        <f t="shared" si="268"/>
        <v>#NAME?</v>
      </c>
      <c r="O497" t="e">
        <f t="shared" si="269"/>
        <v>#NAME?</v>
      </c>
      <c r="P497">
        <v>0</v>
      </c>
      <c r="Q497" t="e">
        <f t="shared" si="246"/>
        <v>#NAME?</v>
      </c>
      <c r="R497" t="e">
        <f t="shared" si="270"/>
        <v>#NAME?</v>
      </c>
      <c r="S497" t="e">
        <f t="shared" si="249"/>
        <v>#NAME?</v>
      </c>
      <c r="T497" t="e">
        <f t="shared" si="271"/>
        <v>#NAME?</v>
      </c>
      <c r="V497" t="e">
        <f t="shared" si="272"/>
        <v>#NAME?</v>
      </c>
      <c r="W497" t="e">
        <f t="shared" si="273"/>
        <v>#NAME?</v>
      </c>
      <c r="X497" t="e">
        <f t="shared" si="274"/>
        <v>#NAME?</v>
      </c>
      <c r="Y497" t="e">
        <f>VLOOKUP(K497,Sheet2!$A$6:$B$262,2,TRUE)</f>
        <v>#NAME?</v>
      </c>
      <c r="Z497" t="e">
        <f t="shared" si="275"/>
        <v>#NAME?</v>
      </c>
      <c r="AA497" t="e">
        <f t="shared" si="276"/>
        <v>#NAME?</v>
      </c>
      <c r="AD497" t="e">
        <f t="shared" si="254"/>
        <v>#NAME?</v>
      </c>
      <c r="AE497" t="e">
        <f>VLOOKUP(AU496,Sheet2!$E$6:$F$261,2,TRUE)</f>
        <v>#NAME?</v>
      </c>
      <c r="AF497" t="e">
        <f>VLOOKUP(AE497,Sheet3!K$52:L$77,2,TRUE)</f>
        <v>#NAME?</v>
      </c>
      <c r="AG497" t="e">
        <f t="shared" si="255"/>
        <v>#NAME?</v>
      </c>
      <c r="AH497">
        <f t="shared" si="256"/>
        <v>0</v>
      </c>
      <c r="AI497">
        <f t="shared" si="264"/>
        <v>0</v>
      </c>
      <c r="AJ497" t="e">
        <f t="shared" si="247"/>
        <v>#NAME?</v>
      </c>
      <c r="AK497" t="e">
        <f t="shared" si="250"/>
        <v>#NAME?</v>
      </c>
      <c r="AM497" t="e">
        <f t="shared" si="257"/>
        <v>#NAME?</v>
      </c>
      <c r="AN497" t="e">
        <f t="shared" si="258"/>
        <v>#NAME?</v>
      </c>
      <c r="AP497" t="e">
        <f t="shared" si="251"/>
        <v>#NAME?</v>
      </c>
      <c r="AQ497" t="e">
        <f>VLOOKUP(AE497,Sheet3!$K$52:$L$77,2,TRUE)</f>
        <v>#NAME?</v>
      </c>
      <c r="AR497" t="e">
        <f t="shared" si="245"/>
        <v>#NAME?</v>
      </c>
      <c r="AU497" t="e">
        <f t="shared" si="259"/>
        <v>#NAME?</v>
      </c>
      <c r="AV497" t="e">
        <f t="shared" si="260"/>
        <v>#NAME?</v>
      </c>
      <c r="AW497" t="e">
        <f t="shared" si="261"/>
        <v>#NAME?</v>
      </c>
      <c r="AX497" t="e">
        <f>VLOOKUP(AD497,Sheet2!$A$6:$B$262,2,TRUE)</f>
        <v>#NAME?</v>
      </c>
      <c r="AY497" t="e">
        <f t="shared" si="262"/>
        <v>#NAME?</v>
      </c>
      <c r="AZ497" t="e">
        <f t="shared" si="263"/>
        <v>#NAME?</v>
      </c>
      <c r="BB497" t="e">
        <f t="shared" si="253"/>
        <v>#NAME?</v>
      </c>
    </row>
    <row r="498" spans="4:54" x14ac:dyDescent="0.55000000000000004">
      <c r="D498">
        <f t="shared" si="252"/>
        <v>7320</v>
      </c>
      <c r="E498">
        <f t="shared" si="248"/>
        <v>122</v>
      </c>
      <c r="F498">
        <v>39300</v>
      </c>
      <c r="H498">
        <f t="shared" si="265"/>
        <v>9825</v>
      </c>
      <c r="J498">
        <f t="shared" si="266"/>
        <v>811.98347107438019</v>
      </c>
      <c r="K498" t="e">
        <f t="shared" si="267"/>
        <v>#NAME?</v>
      </c>
      <c r="L498" t="e">
        <f>VLOOKUP(V498, Sheet2!E$6:F$261,2,TRUE)</f>
        <v>#NAME?</v>
      </c>
      <c r="M498" t="e">
        <f>VLOOKUP(L498,Sheet3!A$52:B$77,2,TRUE)</f>
        <v>#NAME?</v>
      </c>
      <c r="N498" t="e">
        <f t="shared" si="268"/>
        <v>#NAME?</v>
      </c>
      <c r="O498" t="e">
        <f t="shared" si="269"/>
        <v>#NAME?</v>
      </c>
      <c r="P498">
        <v>0</v>
      </c>
      <c r="Q498" t="e">
        <f t="shared" si="246"/>
        <v>#NAME?</v>
      </c>
      <c r="R498" t="e">
        <f t="shared" si="270"/>
        <v>#NAME?</v>
      </c>
      <c r="S498" t="e">
        <f t="shared" si="249"/>
        <v>#NAME?</v>
      </c>
      <c r="T498" t="e">
        <f t="shared" si="271"/>
        <v>#NAME?</v>
      </c>
      <c r="V498" t="e">
        <f t="shared" si="272"/>
        <v>#NAME?</v>
      </c>
      <c r="W498" t="e">
        <f t="shared" si="273"/>
        <v>#NAME?</v>
      </c>
      <c r="X498" t="e">
        <f t="shared" si="274"/>
        <v>#NAME?</v>
      </c>
      <c r="Y498" t="e">
        <f>VLOOKUP(K498,Sheet2!$A$6:$B$262,2,TRUE)</f>
        <v>#NAME?</v>
      </c>
      <c r="Z498" t="e">
        <f t="shared" si="275"/>
        <v>#NAME?</v>
      </c>
      <c r="AA498" t="e">
        <f t="shared" si="276"/>
        <v>#NAME?</v>
      </c>
      <c r="AD498" t="e">
        <f t="shared" si="254"/>
        <v>#NAME?</v>
      </c>
      <c r="AE498" t="e">
        <f>VLOOKUP(AU497,Sheet2!$E$6:$F$261,2,TRUE)</f>
        <v>#NAME?</v>
      </c>
      <c r="AF498" t="e">
        <f>VLOOKUP(AE498,Sheet3!K$52:L$77,2,TRUE)</f>
        <v>#NAME?</v>
      </c>
      <c r="AG498" t="e">
        <f t="shared" si="255"/>
        <v>#NAME?</v>
      </c>
      <c r="AH498">
        <f t="shared" si="256"/>
        <v>0</v>
      </c>
      <c r="AI498">
        <f t="shared" si="264"/>
        <v>0</v>
      </c>
      <c r="AJ498" t="e">
        <f t="shared" si="247"/>
        <v>#NAME?</v>
      </c>
      <c r="AK498" t="e">
        <f t="shared" si="250"/>
        <v>#NAME?</v>
      </c>
      <c r="AM498" t="e">
        <f t="shared" si="257"/>
        <v>#NAME?</v>
      </c>
      <c r="AN498" t="e">
        <f t="shared" si="258"/>
        <v>#NAME?</v>
      </c>
      <c r="AP498" t="e">
        <f t="shared" si="251"/>
        <v>#NAME?</v>
      </c>
      <c r="AQ498" t="e">
        <f>VLOOKUP(AE498,Sheet3!$K$52:$L$77,2,TRUE)</f>
        <v>#NAME?</v>
      </c>
      <c r="AR498" t="e">
        <f t="shared" si="245"/>
        <v>#NAME?</v>
      </c>
      <c r="AU498" t="e">
        <f t="shared" si="259"/>
        <v>#NAME?</v>
      </c>
      <c r="AV498" t="e">
        <f t="shared" si="260"/>
        <v>#NAME?</v>
      </c>
      <c r="AW498" t="e">
        <f t="shared" si="261"/>
        <v>#NAME?</v>
      </c>
      <c r="AX498" t="e">
        <f>VLOOKUP(AD498,Sheet2!$A$6:$B$262,2,TRUE)</f>
        <v>#NAME?</v>
      </c>
      <c r="AY498" t="e">
        <f t="shared" si="262"/>
        <v>#NAME?</v>
      </c>
      <c r="AZ498" t="e">
        <f t="shared" si="263"/>
        <v>#NAME?</v>
      </c>
      <c r="BB498" t="e">
        <f t="shared" si="253"/>
        <v>#NAME?</v>
      </c>
    </row>
    <row r="499" spans="4:54" x14ac:dyDescent="0.55000000000000004">
      <c r="D499">
        <f t="shared" si="252"/>
        <v>7335</v>
      </c>
      <c r="E499">
        <f t="shared" si="248"/>
        <v>122.25</v>
      </c>
      <c r="F499">
        <v>38400</v>
      </c>
      <c r="H499">
        <f t="shared" si="265"/>
        <v>9600</v>
      </c>
      <c r="J499">
        <f t="shared" si="266"/>
        <v>793.38842975206614</v>
      </c>
      <c r="K499" t="e">
        <f t="shared" si="267"/>
        <v>#NAME?</v>
      </c>
      <c r="L499" t="e">
        <f>VLOOKUP(V499, Sheet2!E$6:F$261,2,TRUE)</f>
        <v>#NAME?</v>
      </c>
      <c r="M499" t="e">
        <f>VLOOKUP(L499,Sheet3!A$52:B$77,2,TRUE)</f>
        <v>#NAME?</v>
      </c>
      <c r="N499" t="e">
        <f t="shared" si="268"/>
        <v>#NAME?</v>
      </c>
      <c r="O499" t="e">
        <f t="shared" si="269"/>
        <v>#NAME?</v>
      </c>
      <c r="P499">
        <v>0</v>
      </c>
      <c r="Q499" t="e">
        <f t="shared" si="246"/>
        <v>#NAME?</v>
      </c>
      <c r="R499" t="e">
        <f t="shared" si="270"/>
        <v>#NAME?</v>
      </c>
      <c r="S499" t="e">
        <f t="shared" si="249"/>
        <v>#NAME?</v>
      </c>
      <c r="T499" t="e">
        <f t="shared" si="271"/>
        <v>#NAME?</v>
      </c>
      <c r="V499" t="e">
        <f t="shared" si="272"/>
        <v>#NAME?</v>
      </c>
      <c r="W499" t="e">
        <f t="shared" si="273"/>
        <v>#NAME?</v>
      </c>
      <c r="X499" t="e">
        <f t="shared" si="274"/>
        <v>#NAME?</v>
      </c>
      <c r="Y499" t="e">
        <f>VLOOKUP(K499,Sheet2!$A$6:$B$262,2,TRUE)</f>
        <v>#NAME?</v>
      </c>
      <c r="Z499" t="e">
        <f t="shared" si="275"/>
        <v>#NAME?</v>
      </c>
      <c r="AA499" t="e">
        <f t="shared" si="276"/>
        <v>#NAME?</v>
      </c>
      <c r="AD499" t="e">
        <f t="shared" si="254"/>
        <v>#NAME?</v>
      </c>
      <c r="AE499" t="e">
        <f>VLOOKUP(AU498,Sheet2!$E$6:$F$261,2,TRUE)</f>
        <v>#NAME?</v>
      </c>
      <c r="AF499" t="e">
        <f>VLOOKUP(AE499,Sheet3!K$52:L$77,2,TRUE)</f>
        <v>#NAME?</v>
      </c>
      <c r="AG499" t="e">
        <f t="shared" si="255"/>
        <v>#NAME?</v>
      </c>
      <c r="AH499">
        <f t="shared" si="256"/>
        <v>0</v>
      </c>
      <c r="AI499">
        <f t="shared" si="264"/>
        <v>0</v>
      </c>
      <c r="AJ499" t="e">
        <f t="shared" si="247"/>
        <v>#NAME?</v>
      </c>
      <c r="AK499" t="e">
        <f t="shared" si="250"/>
        <v>#NAME?</v>
      </c>
      <c r="AM499" t="e">
        <f t="shared" si="257"/>
        <v>#NAME?</v>
      </c>
      <c r="AN499" t="e">
        <f t="shared" si="258"/>
        <v>#NAME?</v>
      </c>
      <c r="AP499" t="e">
        <f t="shared" si="251"/>
        <v>#NAME?</v>
      </c>
      <c r="AQ499" t="e">
        <f>VLOOKUP(AE499,Sheet3!$K$52:$L$77,2,TRUE)</f>
        <v>#NAME?</v>
      </c>
      <c r="AR499" t="e">
        <f t="shared" si="245"/>
        <v>#NAME?</v>
      </c>
      <c r="AU499" t="e">
        <f t="shared" si="259"/>
        <v>#NAME?</v>
      </c>
      <c r="AV499" t="e">
        <f t="shared" si="260"/>
        <v>#NAME?</v>
      </c>
      <c r="AW499" t="e">
        <f t="shared" si="261"/>
        <v>#NAME?</v>
      </c>
      <c r="AX499" t="e">
        <f>VLOOKUP(AD499,Sheet2!$A$6:$B$262,2,TRUE)</f>
        <v>#NAME?</v>
      </c>
      <c r="AY499" t="e">
        <f t="shared" si="262"/>
        <v>#NAME?</v>
      </c>
      <c r="AZ499" t="e">
        <f t="shared" si="263"/>
        <v>#NAME?</v>
      </c>
      <c r="BB499" t="e">
        <f t="shared" si="253"/>
        <v>#NAME?</v>
      </c>
    </row>
    <row r="500" spans="4:54" x14ac:dyDescent="0.55000000000000004">
      <c r="D500">
        <f t="shared" si="252"/>
        <v>7350</v>
      </c>
      <c r="E500">
        <f t="shared" si="248"/>
        <v>122.5</v>
      </c>
      <c r="F500">
        <v>37100</v>
      </c>
      <c r="H500">
        <f t="shared" si="265"/>
        <v>9275</v>
      </c>
      <c r="J500">
        <f t="shared" si="266"/>
        <v>766.52892561983469</v>
      </c>
      <c r="K500" t="e">
        <f t="shared" si="267"/>
        <v>#NAME?</v>
      </c>
      <c r="L500" t="e">
        <f>VLOOKUP(V500, Sheet2!E$6:F$261,2,TRUE)</f>
        <v>#NAME?</v>
      </c>
      <c r="M500" t="e">
        <f>VLOOKUP(L500,Sheet3!A$52:B$77,2,TRUE)</f>
        <v>#NAME?</v>
      </c>
      <c r="N500" t="e">
        <f t="shared" si="268"/>
        <v>#NAME?</v>
      </c>
      <c r="O500" t="e">
        <f t="shared" si="269"/>
        <v>#NAME?</v>
      </c>
      <c r="P500">
        <v>0</v>
      </c>
      <c r="Q500" t="e">
        <f t="shared" si="246"/>
        <v>#NAME?</v>
      </c>
      <c r="R500" t="e">
        <f t="shared" si="270"/>
        <v>#NAME?</v>
      </c>
      <c r="S500" t="e">
        <f t="shared" si="249"/>
        <v>#NAME?</v>
      </c>
      <c r="T500" t="e">
        <f t="shared" si="271"/>
        <v>#NAME?</v>
      </c>
      <c r="V500" t="e">
        <f t="shared" si="272"/>
        <v>#NAME?</v>
      </c>
      <c r="W500" t="e">
        <f t="shared" si="273"/>
        <v>#NAME?</v>
      </c>
      <c r="X500" t="e">
        <f t="shared" si="274"/>
        <v>#NAME?</v>
      </c>
      <c r="Y500" t="e">
        <f>VLOOKUP(K500,Sheet2!$A$6:$B$262,2,TRUE)</f>
        <v>#NAME?</v>
      </c>
      <c r="Z500" t="e">
        <f t="shared" si="275"/>
        <v>#NAME?</v>
      </c>
      <c r="AA500" t="e">
        <f t="shared" si="276"/>
        <v>#NAME?</v>
      </c>
      <c r="AD500" t="e">
        <f t="shared" si="254"/>
        <v>#NAME?</v>
      </c>
      <c r="AE500" t="e">
        <f>VLOOKUP(AU499,Sheet2!$E$6:$F$261,2,TRUE)</f>
        <v>#NAME?</v>
      </c>
      <c r="AF500" t="e">
        <f>VLOOKUP(AE500,Sheet3!K$52:L$77,2,TRUE)</f>
        <v>#NAME?</v>
      </c>
      <c r="AG500" t="e">
        <f t="shared" si="255"/>
        <v>#NAME?</v>
      </c>
      <c r="AH500">
        <f t="shared" si="256"/>
        <v>0</v>
      </c>
      <c r="AI500">
        <f t="shared" si="264"/>
        <v>0</v>
      </c>
      <c r="AJ500" t="e">
        <f t="shared" si="247"/>
        <v>#NAME?</v>
      </c>
      <c r="AK500" t="e">
        <f t="shared" si="250"/>
        <v>#NAME?</v>
      </c>
      <c r="AM500" t="e">
        <f t="shared" si="257"/>
        <v>#NAME?</v>
      </c>
      <c r="AN500" t="e">
        <f t="shared" si="258"/>
        <v>#NAME?</v>
      </c>
      <c r="AP500" t="e">
        <f t="shared" si="251"/>
        <v>#NAME?</v>
      </c>
      <c r="AQ500" t="e">
        <f>VLOOKUP(AE500,Sheet3!$K$52:$L$77,2,TRUE)</f>
        <v>#NAME?</v>
      </c>
      <c r="AR500" t="e">
        <f t="shared" si="245"/>
        <v>#NAME?</v>
      </c>
      <c r="AU500" t="e">
        <f t="shared" si="259"/>
        <v>#NAME?</v>
      </c>
      <c r="AV500" t="e">
        <f t="shared" si="260"/>
        <v>#NAME?</v>
      </c>
      <c r="AW500" t="e">
        <f t="shared" si="261"/>
        <v>#NAME?</v>
      </c>
      <c r="AX500" t="e">
        <f>VLOOKUP(AD500,Sheet2!$A$6:$B$262,2,TRUE)</f>
        <v>#NAME?</v>
      </c>
      <c r="AY500" t="e">
        <f t="shared" si="262"/>
        <v>#NAME?</v>
      </c>
      <c r="AZ500" t="e">
        <f t="shared" si="263"/>
        <v>#NAME?</v>
      </c>
      <c r="BB500" t="e">
        <f t="shared" si="253"/>
        <v>#NAME?</v>
      </c>
    </row>
    <row r="501" spans="4:54" x14ac:dyDescent="0.55000000000000004">
      <c r="D501">
        <f t="shared" si="252"/>
        <v>7365</v>
      </c>
      <c r="E501">
        <f t="shared" si="248"/>
        <v>122.75</v>
      </c>
      <c r="F501">
        <v>36300</v>
      </c>
      <c r="H501">
        <f t="shared" si="265"/>
        <v>9075</v>
      </c>
      <c r="J501">
        <f t="shared" si="266"/>
        <v>750</v>
      </c>
      <c r="K501" t="e">
        <f t="shared" si="267"/>
        <v>#NAME?</v>
      </c>
      <c r="L501" t="e">
        <f>VLOOKUP(V501, Sheet2!E$6:F$261,2,TRUE)</f>
        <v>#NAME?</v>
      </c>
      <c r="M501" t="e">
        <f>VLOOKUP(L501,Sheet3!A$52:B$77,2,TRUE)</f>
        <v>#NAME?</v>
      </c>
      <c r="N501" t="e">
        <f t="shared" si="268"/>
        <v>#NAME?</v>
      </c>
      <c r="O501" t="e">
        <f t="shared" si="269"/>
        <v>#NAME?</v>
      </c>
      <c r="P501">
        <v>0</v>
      </c>
      <c r="Q501" t="e">
        <f t="shared" si="246"/>
        <v>#NAME?</v>
      </c>
      <c r="R501" t="e">
        <f t="shared" si="270"/>
        <v>#NAME?</v>
      </c>
      <c r="S501" t="e">
        <f t="shared" si="249"/>
        <v>#NAME?</v>
      </c>
      <c r="T501" t="e">
        <f t="shared" si="271"/>
        <v>#NAME?</v>
      </c>
      <c r="V501" t="e">
        <f t="shared" si="272"/>
        <v>#NAME?</v>
      </c>
      <c r="W501" t="e">
        <f t="shared" si="273"/>
        <v>#NAME?</v>
      </c>
      <c r="X501" t="e">
        <f t="shared" si="274"/>
        <v>#NAME?</v>
      </c>
      <c r="Y501" t="e">
        <f>VLOOKUP(K501,Sheet2!$A$6:$B$262,2,TRUE)</f>
        <v>#NAME?</v>
      </c>
      <c r="Z501" t="e">
        <f t="shared" si="275"/>
        <v>#NAME?</v>
      </c>
      <c r="AA501" t="e">
        <f t="shared" si="276"/>
        <v>#NAME?</v>
      </c>
      <c r="AD501" t="e">
        <f t="shared" si="254"/>
        <v>#NAME?</v>
      </c>
      <c r="AE501" t="e">
        <f>VLOOKUP(AU500,Sheet2!$E$6:$F$261,2,TRUE)</f>
        <v>#NAME?</v>
      </c>
      <c r="AF501" t="e">
        <f>VLOOKUP(AE501,Sheet3!K$52:L$77,2,TRUE)</f>
        <v>#NAME?</v>
      </c>
      <c r="AG501" t="e">
        <f t="shared" si="255"/>
        <v>#NAME?</v>
      </c>
      <c r="AH501">
        <f t="shared" si="256"/>
        <v>0</v>
      </c>
      <c r="AI501">
        <f t="shared" si="264"/>
        <v>0</v>
      </c>
      <c r="AJ501" t="e">
        <f t="shared" si="247"/>
        <v>#NAME?</v>
      </c>
      <c r="AK501" t="e">
        <f t="shared" si="250"/>
        <v>#NAME?</v>
      </c>
      <c r="AM501" t="e">
        <f t="shared" si="257"/>
        <v>#NAME?</v>
      </c>
      <c r="AN501" t="e">
        <f t="shared" si="258"/>
        <v>#NAME?</v>
      </c>
      <c r="AP501" t="e">
        <f t="shared" si="251"/>
        <v>#NAME?</v>
      </c>
      <c r="AQ501" t="e">
        <f>VLOOKUP(AE501,Sheet3!$K$52:$L$77,2,TRUE)</f>
        <v>#NAME?</v>
      </c>
      <c r="AR501" t="e">
        <f t="shared" si="245"/>
        <v>#NAME?</v>
      </c>
      <c r="AU501" t="e">
        <f t="shared" si="259"/>
        <v>#NAME?</v>
      </c>
      <c r="AV501" t="e">
        <f t="shared" si="260"/>
        <v>#NAME?</v>
      </c>
      <c r="AW501" t="e">
        <f t="shared" si="261"/>
        <v>#NAME?</v>
      </c>
      <c r="AX501" t="e">
        <f>VLOOKUP(AD501,Sheet2!$A$6:$B$262,2,TRUE)</f>
        <v>#NAME?</v>
      </c>
      <c r="AY501" t="e">
        <f t="shared" si="262"/>
        <v>#NAME?</v>
      </c>
      <c r="AZ501" t="e">
        <f t="shared" si="263"/>
        <v>#NAME?</v>
      </c>
      <c r="BB501" t="e">
        <f t="shared" si="253"/>
        <v>#NAME?</v>
      </c>
    </row>
    <row r="502" spans="4:54" x14ac:dyDescent="0.55000000000000004">
      <c r="D502">
        <f t="shared" si="252"/>
        <v>7380</v>
      </c>
      <c r="E502">
        <f t="shared" si="248"/>
        <v>123</v>
      </c>
      <c r="F502">
        <v>35400</v>
      </c>
      <c r="H502">
        <f t="shared" si="265"/>
        <v>8850</v>
      </c>
      <c r="J502">
        <f t="shared" si="266"/>
        <v>731.40495867768595</v>
      </c>
      <c r="K502" t="e">
        <f t="shared" si="267"/>
        <v>#NAME?</v>
      </c>
      <c r="L502" t="e">
        <f>VLOOKUP(V502, Sheet2!E$6:F$261,2,TRUE)</f>
        <v>#NAME?</v>
      </c>
      <c r="M502" t="e">
        <f>VLOOKUP(L502,Sheet3!A$52:B$77,2,TRUE)</f>
        <v>#NAME?</v>
      </c>
      <c r="N502" t="e">
        <f t="shared" si="268"/>
        <v>#NAME?</v>
      </c>
      <c r="O502" t="e">
        <f t="shared" si="269"/>
        <v>#NAME?</v>
      </c>
      <c r="P502">
        <v>0</v>
      </c>
      <c r="Q502" t="e">
        <f t="shared" si="246"/>
        <v>#NAME?</v>
      </c>
      <c r="R502" t="e">
        <f t="shared" si="270"/>
        <v>#NAME?</v>
      </c>
      <c r="S502" t="e">
        <f t="shared" si="249"/>
        <v>#NAME?</v>
      </c>
      <c r="T502" t="e">
        <f t="shared" si="271"/>
        <v>#NAME?</v>
      </c>
      <c r="V502" t="e">
        <f t="shared" si="272"/>
        <v>#NAME?</v>
      </c>
      <c r="W502" t="e">
        <f t="shared" si="273"/>
        <v>#NAME?</v>
      </c>
      <c r="X502" t="e">
        <f t="shared" si="274"/>
        <v>#NAME?</v>
      </c>
      <c r="Y502" t="e">
        <f>VLOOKUP(K502,Sheet2!$A$6:$B$262,2,TRUE)</f>
        <v>#NAME?</v>
      </c>
      <c r="Z502" t="e">
        <f t="shared" si="275"/>
        <v>#NAME?</v>
      </c>
      <c r="AA502" t="e">
        <f t="shared" si="276"/>
        <v>#NAME?</v>
      </c>
      <c r="AD502" t="e">
        <f t="shared" si="254"/>
        <v>#NAME?</v>
      </c>
      <c r="AE502" t="e">
        <f>VLOOKUP(AU501,Sheet2!$E$6:$F$261,2,TRUE)</f>
        <v>#NAME?</v>
      </c>
      <c r="AF502" t="e">
        <f>VLOOKUP(AE502,Sheet3!K$52:L$77,2,TRUE)</f>
        <v>#NAME?</v>
      </c>
      <c r="AG502" t="e">
        <f t="shared" si="255"/>
        <v>#NAME?</v>
      </c>
      <c r="AH502">
        <f t="shared" si="256"/>
        <v>0</v>
      </c>
      <c r="AI502">
        <f t="shared" si="264"/>
        <v>0</v>
      </c>
      <c r="AJ502" t="e">
        <f t="shared" si="247"/>
        <v>#NAME?</v>
      </c>
      <c r="AK502" t="e">
        <f t="shared" si="250"/>
        <v>#NAME?</v>
      </c>
      <c r="AM502" t="e">
        <f t="shared" si="257"/>
        <v>#NAME?</v>
      </c>
      <c r="AN502" t="e">
        <f t="shared" si="258"/>
        <v>#NAME?</v>
      </c>
      <c r="AP502" t="e">
        <f t="shared" si="251"/>
        <v>#NAME?</v>
      </c>
      <c r="AQ502" t="e">
        <f>VLOOKUP(AE502,Sheet3!$K$52:$L$77,2,TRUE)</f>
        <v>#NAME?</v>
      </c>
      <c r="AR502" t="e">
        <f t="shared" si="245"/>
        <v>#NAME?</v>
      </c>
      <c r="AU502" t="e">
        <f t="shared" si="259"/>
        <v>#NAME?</v>
      </c>
      <c r="AV502" t="e">
        <f t="shared" si="260"/>
        <v>#NAME?</v>
      </c>
      <c r="AW502" t="e">
        <f t="shared" si="261"/>
        <v>#NAME?</v>
      </c>
      <c r="AX502" t="e">
        <f>VLOOKUP(AD502,Sheet2!$A$6:$B$262,2,TRUE)</f>
        <v>#NAME?</v>
      </c>
      <c r="AY502" t="e">
        <f t="shared" si="262"/>
        <v>#NAME?</v>
      </c>
      <c r="AZ502" t="e">
        <f t="shared" si="263"/>
        <v>#NAME?</v>
      </c>
      <c r="BB502" t="e">
        <f t="shared" si="253"/>
        <v>#NAME?</v>
      </c>
    </row>
    <row r="503" spans="4:54" x14ac:dyDescent="0.55000000000000004">
      <c r="D503">
        <f t="shared" si="252"/>
        <v>7395</v>
      </c>
      <c r="E503">
        <f t="shared" si="248"/>
        <v>123.25</v>
      </c>
      <c r="F503">
        <v>34500</v>
      </c>
      <c r="H503">
        <f t="shared" si="265"/>
        <v>8625</v>
      </c>
      <c r="J503">
        <f t="shared" si="266"/>
        <v>712.80991735537191</v>
      </c>
      <c r="K503" t="e">
        <f t="shared" si="267"/>
        <v>#NAME?</v>
      </c>
      <c r="L503" t="e">
        <f>VLOOKUP(V503, Sheet2!E$6:F$261,2,TRUE)</f>
        <v>#NAME?</v>
      </c>
      <c r="M503" t="e">
        <f>VLOOKUP(L503,Sheet3!A$52:B$77,2,TRUE)</f>
        <v>#NAME?</v>
      </c>
      <c r="N503" t="e">
        <f t="shared" si="268"/>
        <v>#NAME?</v>
      </c>
      <c r="O503" t="e">
        <f t="shared" si="269"/>
        <v>#NAME?</v>
      </c>
      <c r="P503">
        <v>0</v>
      </c>
      <c r="Q503" t="e">
        <f t="shared" si="246"/>
        <v>#NAME?</v>
      </c>
      <c r="R503" t="e">
        <f t="shared" si="270"/>
        <v>#NAME?</v>
      </c>
      <c r="S503" t="e">
        <f t="shared" si="249"/>
        <v>#NAME?</v>
      </c>
      <c r="T503" t="e">
        <f t="shared" si="271"/>
        <v>#NAME?</v>
      </c>
      <c r="V503" t="e">
        <f t="shared" si="272"/>
        <v>#NAME?</v>
      </c>
      <c r="W503" t="e">
        <f t="shared" si="273"/>
        <v>#NAME?</v>
      </c>
      <c r="X503" t="e">
        <f t="shared" si="274"/>
        <v>#NAME?</v>
      </c>
      <c r="Y503" t="e">
        <f>VLOOKUP(K503,Sheet2!$A$6:$B$262,2,TRUE)</f>
        <v>#NAME?</v>
      </c>
      <c r="Z503" t="e">
        <f t="shared" si="275"/>
        <v>#NAME?</v>
      </c>
      <c r="AA503" t="e">
        <f t="shared" si="276"/>
        <v>#NAME?</v>
      </c>
      <c r="AD503" t="e">
        <f t="shared" si="254"/>
        <v>#NAME?</v>
      </c>
      <c r="AE503" t="e">
        <f>VLOOKUP(AU502,Sheet2!$E$6:$F$261,2,TRUE)</f>
        <v>#NAME?</v>
      </c>
      <c r="AF503" t="e">
        <f>VLOOKUP(AE503,Sheet3!K$52:L$77,2,TRUE)</f>
        <v>#NAME?</v>
      </c>
      <c r="AG503" t="e">
        <f t="shared" si="255"/>
        <v>#NAME?</v>
      </c>
      <c r="AH503">
        <f t="shared" si="256"/>
        <v>0</v>
      </c>
      <c r="AI503">
        <f t="shared" si="264"/>
        <v>0</v>
      </c>
      <c r="AJ503" t="e">
        <f t="shared" si="247"/>
        <v>#NAME?</v>
      </c>
      <c r="AK503" t="e">
        <f t="shared" si="250"/>
        <v>#NAME?</v>
      </c>
      <c r="AM503" t="e">
        <f t="shared" si="257"/>
        <v>#NAME?</v>
      </c>
      <c r="AN503" t="e">
        <f t="shared" si="258"/>
        <v>#NAME?</v>
      </c>
      <c r="AP503" t="e">
        <f t="shared" si="251"/>
        <v>#NAME?</v>
      </c>
      <c r="AQ503" t="e">
        <f>VLOOKUP(AE503,Sheet3!$K$52:$L$77,2,TRUE)</f>
        <v>#NAME?</v>
      </c>
      <c r="AR503" t="e">
        <f t="shared" si="245"/>
        <v>#NAME?</v>
      </c>
      <c r="AU503" t="e">
        <f t="shared" si="259"/>
        <v>#NAME?</v>
      </c>
      <c r="AV503" t="e">
        <f t="shared" si="260"/>
        <v>#NAME?</v>
      </c>
      <c r="AW503" t="e">
        <f t="shared" si="261"/>
        <v>#NAME?</v>
      </c>
      <c r="AX503" t="e">
        <f>VLOOKUP(AD503,Sheet2!$A$6:$B$262,2,TRUE)</f>
        <v>#NAME?</v>
      </c>
      <c r="AY503" t="e">
        <f t="shared" si="262"/>
        <v>#NAME?</v>
      </c>
      <c r="AZ503" t="e">
        <f t="shared" si="263"/>
        <v>#NAME?</v>
      </c>
      <c r="BB503" t="e">
        <f t="shared" si="253"/>
        <v>#NAME?</v>
      </c>
    </row>
    <row r="504" spans="4:54" x14ac:dyDescent="0.55000000000000004">
      <c r="D504">
        <f t="shared" si="252"/>
        <v>7410</v>
      </c>
      <c r="E504">
        <f t="shared" si="248"/>
        <v>123.5</v>
      </c>
      <c r="F504">
        <v>34200</v>
      </c>
      <c r="H504">
        <f t="shared" si="265"/>
        <v>8550</v>
      </c>
      <c r="J504">
        <f t="shared" si="266"/>
        <v>706.61157024793386</v>
      </c>
      <c r="K504" t="e">
        <f t="shared" si="267"/>
        <v>#NAME?</v>
      </c>
      <c r="L504" t="e">
        <f>VLOOKUP(V504, Sheet2!E$6:F$261,2,TRUE)</f>
        <v>#NAME?</v>
      </c>
      <c r="M504" t="e">
        <f>VLOOKUP(L504,Sheet3!A$52:B$77,2,TRUE)</f>
        <v>#NAME?</v>
      </c>
      <c r="N504" t="e">
        <f t="shared" si="268"/>
        <v>#NAME?</v>
      </c>
      <c r="O504" t="e">
        <f t="shared" si="269"/>
        <v>#NAME?</v>
      </c>
      <c r="P504">
        <v>0</v>
      </c>
      <c r="Q504" t="e">
        <f t="shared" si="246"/>
        <v>#NAME?</v>
      </c>
      <c r="R504" t="e">
        <f t="shared" si="270"/>
        <v>#NAME?</v>
      </c>
      <c r="S504" t="e">
        <f t="shared" si="249"/>
        <v>#NAME?</v>
      </c>
      <c r="T504" t="e">
        <f t="shared" si="271"/>
        <v>#NAME?</v>
      </c>
      <c r="V504" t="e">
        <f t="shared" si="272"/>
        <v>#NAME?</v>
      </c>
      <c r="W504" t="e">
        <f t="shared" si="273"/>
        <v>#NAME?</v>
      </c>
      <c r="X504" t="e">
        <f t="shared" si="274"/>
        <v>#NAME?</v>
      </c>
      <c r="Y504" t="e">
        <f>VLOOKUP(K504,Sheet2!$A$6:$B$262,2,TRUE)</f>
        <v>#NAME?</v>
      </c>
      <c r="Z504" t="e">
        <f t="shared" si="275"/>
        <v>#NAME?</v>
      </c>
      <c r="AA504" t="e">
        <f t="shared" si="276"/>
        <v>#NAME?</v>
      </c>
      <c r="AD504" t="e">
        <f t="shared" si="254"/>
        <v>#NAME?</v>
      </c>
      <c r="AE504" t="e">
        <f>VLOOKUP(AU503,Sheet2!$E$6:$F$261,2,TRUE)</f>
        <v>#NAME?</v>
      </c>
      <c r="AF504" t="e">
        <f>VLOOKUP(AE504,Sheet3!K$52:L$77,2,TRUE)</f>
        <v>#NAME?</v>
      </c>
      <c r="AG504" t="e">
        <f t="shared" si="255"/>
        <v>#NAME?</v>
      </c>
      <c r="AH504">
        <f t="shared" si="256"/>
        <v>0</v>
      </c>
      <c r="AI504">
        <f t="shared" si="264"/>
        <v>0</v>
      </c>
      <c r="AJ504" t="e">
        <f t="shared" si="247"/>
        <v>#NAME?</v>
      </c>
      <c r="AK504" t="e">
        <f t="shared" si="250"/>
        <v>#NAME?</v>
      </c>
      <c r="AM504" t="e">
        <f t="shared" si="257"/>
        <v>#NAME?</v>
      </c>
      <c r="AN504" t="e">
        <f t="shared" si="258"/>
        <v>#NAME?</v>
      </c>
      <c r="AP504" t="e">
        <f t="shared" si="251"/>
        <v>#NAME?</v>
      </c>
      <c r="AQ504" t="e">
        <f>VLOOKUP(AE504,Sheet3!$K$52:$L$77,2,TRUE)</f>
        <v>#NAME?</v>
      </c>
      <c r="AR504" t="e">
        <f t="shared" si="245"/>
        <v>#NAME?</v>
      </c>
      <c r="AU504" t="e">
        <f t="shared" si="259"/>
        <v>#NAME?</v>
      </c>
      <c r="AV504" t="e">
        <f t="shared" si="260"/>
        <v>#NAME?</v>
      </c>
      <c r="AW504" t="e">
        <f t="shared" si="261"/>
        <v>#NAME?</v>
      </c>
      <c r="AX504" t="e">
        <f>VLOOKUP(AD504,Sheet2!$A$6:$B$262,2,TRUE)</f>
        <v>#NAME?</v>
      </c>
      <c r="AY504" t="e">
        <f t="shared" si="262"/>
        <v>#NAME?</v>
      </c>
      <c r="AZ504" t="e">
        <f t="shared" si="263"/>
        <v>#NAME?</v>
      </c>
      <c r="BB504" t="e">
        <f t="shared" si="253"/>
        <v>#NAME?</v>
      </c>
    </row>
    <row r="505" spans="4:54" x14ac:dyDescent="0.55000000000000004">
      <c r="D505">
        <f t="shared" si="252"/>
        <v>7425</v>
      </c>
      <c r="E505">
        <f t="shared" si="248"/>
        <v>123.75</v>
      </c>
      <c r="F505">
        <v>33100</v>
      </c>
      <c r="H505">
        <f t="shared" si="265"/>
        <v>8275</v>
      </c>
      <c r="J505">
        <f t="shared" si="266"/>
        <v>683.88429752066111</v>
      </c>
      <c r="K505" t="e">
        <f t="shared" si="267"/>
        <v>#NAME?</v>
      </c>
      <c r="L505" t="e">
        <f>VLOOKUP(V505, Sheet2!E$6:F$261,2,TRUE)</f>
        <v>#NAME?</v>
      </c>
      <c r="M505" t="e">
        <f>VLOOKUP(L505,Sheet3!A$52:B$77,2,TRUE)</f>
        <v>#NAME?</v>
      </c>
      <c r="N505" t="e">
        <f t="shared" si="268"/>
        <v>#NAME?</v>
      </c>
      <c r="O505" t="e">
        <f t="shared" si="269"/>
        <v>#NAME?</v>
      </c>
      <c r="P505">
        <v>0</v>
      </c>
      <c r="Q505" t="e">
        <f t="shared" si="246"/>
        <v>#NAME?</v>
      </c>
      <c r="R505" t="e">
        <f t="shared" si="270"/>
        <v>#NAME?</v>
      </c>
      <c r="S505" t="e">
        <f t="shared" si="249"/>
        <v>#NAME?</v>
      </c>
      <c r="T505" t="e">
        <f t="shared" si="271"/>
        <v>#NAME?</v>
      </c>
      <c r="V505" t="e">
        <f t="shared" si="272"/>
        <v>#NAME?</v>
      </c>
      <c r="W505" t="e">
        <f t="shared" si="273"/>
        <v>#NAME?</v>
      </c>
      <c r="X505" t="e">
        <f t="shared" si="274"/>
        <v>#NAME?</v>
      </c>
      <c r="Y505" t="e">
        <f>VLOOKUP(K505,Sheet2!$A$6:$B$262,2,TRUE)</f>
        <v>#NAME?</v>
      </c>
      <c r="Z505" t="e">
        <f t="shared" si="275"/>
        <v>#NAME?</v>
      </c>
      <c r="AA505" t="e">
        <f t="shared" si="276"/>
        <v>#NAME?</v>
      </c>
      <c r="AD505" t="e">
        <f t="shared" si="254"/>
        <v>#NAME?</v>
      </c>
      <c r="AE505" t="e">
        <f>VLOOKUP(AU504,Sheet2!$E$6:$F$261,2,TRUE)</f>
        <v>#NAME?</v>
      </c>
      <c r="AF505" t="e">
        <f>VLOOKUP(AE505,Sheet3!K$52:L$77,2,TRUE)</f>
        <v>#NAME?</v>
      </c>
      <c r="AG505" t="e">
        <f t="shared" si="255"/>
        <v>#NAME?</v>
      </c>
      <c r="AH505">
        <f t="shared" si="256"/>
        <v>0</v>
      </c>
      <c r="AI505">
        <f t="shared" si="264"/>
        <v>0</v>
      </c>
      <c r="AJ505" t="e">
        <f t="shared" si="247"/>
        <v>#NAME?</v>
      </c>
      <c r="AK505" t="e">
        <f t="shared" si="250"/>
        <v>#NAME?</v>
      </c>
      <c r="AM505" t="e">
        <f t="shared" si="257"/>
        <v>#NAME?</v>
      </c>
      <c r="AN505" t="e">
        <f t="shared" si="258"/>
        <v>#NAME?</v>
      </c>
      <c r="AP505" t="e">
        <f t="shared" si="251"/>
        <v>#NAME?</v>
      </c>
      <c r="AQ505" t="e">
        <f>VLOOKUP(AE505,Sheet3!$K$52:$L$77,2,TRUE)</f>
        <v>#NAME?</v>
      </c>
      <c r="AR505" t="e">
        <f t="shared" si="245"/>
        <v>#NAME?</v>
      </c>
      <c r="AU505" t="e">
        <f t="shared" si="259"/>
        <v>#NAME?</v>
      </c>
      <c r="AV505" t="e">
        <f t="shared" si="260"/>
        <v>#NAME?</v>
      </c>
      <c r="AW505" t="e">
        <f t="shared" si="261"/>
        <v>#NAME?</v>
      </c>
      <c r="AX505" t="e">
        <f>VLOOKUP(AD505,Sheet2!$A$6:$B$262,2,TRUE)</f>
        <v>#NAME?</v>
      </c>
      <c r="AY505" t="e">
        <f t="shared" si="262"/>
        <v>#NAME?</v>
      </c>
      <c r="AZ505" t="e">
        <f t="shared" si="263"/>
        <v>#NAME?</v>
      </c>
      <c r="BB505" t="e">
        <f t="shared" si="253"/>
        <v>#NAME?</v>
      </c>
    </row>
    <row r="506" spans="4:54" x14ac:dyDescent="0.55000000000000004">
      <c r="D506">
        <f t="shared" si="252"/>
        <v>7440</v>
      </c>
      <c r="E506">
        <f t="shared" si="248"/>
        <v>124</v>
      </c>
      <c r="F506">
        <v>32500</v>
      </c>
      <c r="H506">
        <f t="shared" si="265"/>
        <v>8125</v>
      </c>
      <c r="J506">
        <f t="shared" si="266"/>
        <v>671.48760330578511</v>
      </c>
      <c r="K506" t="e">
        <f t="shared" si="267"/>
        <v>#NAME?</v>
      </c>
      <c r="L506" t="e">
        <f>VLOOKUP(V506, Sheet2!E$6:F$261,2,TRUE)</f>
        <v>#NAME?</v>
      </c>
      <c r="M506" t="e">
        <f>VLOOKUP(L506,Sheet3!A$52:B$77,2,TRUE)</f>
        <v>#NAME?</v>
      </c>
      <c r="N506" t="e">
        <f t="shared" si="268"/>
        <v>#NAME?</v>
      </c>
      <c r="O506" t="e">
        <f t="shared" si="269"/>
        <v>#NAME?</v>
      </c>
      <c r="P506">
        <v>0</v>
      </c>
      <c r="Q506" t="e">
        <f t="shared" si="246"/>
        <v>#NAME?</v>
      </c>
      <c r="R506" t="e">
        <f t="shared" si="270"/>
        <v>#NAME?</v>
      </c>
      <c r="S506" t="e">
        <f t="shared" si="249"/>
        <v>#NAME?</v>
      </c>
      <c r="T506" t="e">
        <f t="shared" si="271"/>
        <v>#NAME?</v>
      </c>
      <c r="V506" t="e">
        <f t="shared" si="272"/>
        <v>#NAME?</v>
      </c>
      <c r="W506" t="e">
        <f t="shared" si="273"/>
        <v>#NAME?</v>
      </c>
      <c r="X506" t="e">
        <f t="shared" si="274"/>
        <v>#NAME?</v>
      </c>
      <c r="Y506" t="e">
        <f>VLOOKUP(K506,Sheet2!$A$6:$B$262,2,TRUE)</f>
        <v>#NAME?</v>
      </c>
      <c r="Z506" t="e">
        <f t="shared" si="275"/>
        <v>#NAME?</v>
      </c>
      <c r="AA506" t="e">
        <f t="shared" si="276"/>
        <v>#NAME?</v>
      </c>
      <c r="AD506" t="e">
        <f t="shared" si="254"/>
        <v>#NAME?</v>
      </c>
      <c r="AE506" t="e">
        <f>VLOOKUP(AU505,Sheet2!$E$6:$F$261,2,TRUE)</f>
        <v>#NAME?</v>
      </c>
      <c r="AF506" t="e">
        <f>VLOOKUP(AE506,Sheet3!K$52:L$77,2,TRUE)</f>
        <v>#NAME?</v>
      </c>
      <c r="AG506" t="e">
        <f t="shared" si="255"/>
        <v>#NAME?</v>
      </c>
      <c r="AH506">
        <f t="shared" si="256"/>
        <v>0</v>
      </c>
      <c r="AI506">
        <f t="shared" si="264"/>
        <v>0</v>
      </c>
      <c r="AJ506" t="e">
        <f t="shared" si="247"/>
        <v>#NAME?</v>
      </c>
      <c r="AK506" t="e">
        <f t="shared" si="250"/>
        <v>#NAME?</v>
      </c>
      <c r="AM506" t="e">
        <f t="shared" si="257"/>
        <v>#NAME?</v>
      </c>
      <c r="AN506" t="e">
        <f t="shared" si="258"/>
        <v>#NAME?</v>
      </c>
      <c r="AP506" t="e">
        <f t="shared" si="251"/>
        <v>#NAME?</v>
      </c>
      <c r="AQ506" t="e">
        <f>VLOOKUP(AE506,Sheet3!$K$52:$L$77,2,TRUE)</f>
        <v>#NAME?</v>
      </c>
      <c r="AR506" t="e">
        <f t="shared" ref="AR506:AR514" si="277">+AP506*$AH$3*POWER(AM506,1.5)*AQ506</f>
        <v>#NAME?</v>
      </c>
      <c r="AU506" t="e">
        <f t="shared" si="259"/>
        <v>#NAME?</v>
      </c>
      <c r="AV506" t="e">
        <f t="shared" si="260"/>
        <v>#NAME?</v>
      </c>
      <c r="AW506" t="e">
        <f t="shared" si="261"/>
        <v>#NAME?</v>
      </c>
      <c r="AX506" t="e">
        <f>VLOOKUP(AD506,Sheet2!$A$6:$B$262,2,TRUE)</f>
        <v>#NAME?</v>
      </c>
      <c r="AY506" t="e">
        <f t="shared" si="262"/>
        <v>#NAME?</v>
      </c>
      <c r="AZ506" t="e">
        <f t="shared" si="263"/>
        <v>#NAME?</v>
      </c>
      <c r="BB506" t="e">
        <f t="shared" si="253"/>
        <v>#NAME?</v>
      </c>
    </row>
    <row r="507" spans="4:54" x14ac:dyDescent="0.55000000000000004">
      <c r="D507">
        <f t="shared" si="252"/>
        <v>7455</v>
      </c>
      <c r="E507">
        <f t="shared" si="248"/>
        <v>124.25</v>
      </c>
      <c r="F507">
        <v>31800</v>
      </c>
      <c r="H507">
        <f t="shared" si="265"/>
        <v>7950</v>
      </c>
      <c r="J507">
        <f t="shared" si="266"/>
        <v>657.02479338842977</v>
      </c>
      <c r="K507" t="e">
        <f t="shared" si="267"/>
        <v>#NAME?</v>
      </c>
      <c r="L507" t="e">
        <f>VLOOKUP(V507, Sheet2!E$6:F$261,2,TRUE)</f>
        <v>#NAME?</v>
      </c>
      <c r="M507" t="e">
        <f>VLOOKUP(L507,Sheet3!A$52:B$77,2,TRUE)</f>
        <v>#NAME?</v>
      </c>
      <c r="N507" t="e">
        <f t="shared" si="268"/>
        <v>#NAME?</v>
      </c>
      <c r="O507" t="e">
        <f t="shared" si="269"/>
        <v>#NAME?</v>
      </c>
      <c r="P507">
        <v>0</v>
      </c>
      <c r="Q507" t="e">
        <f t="shared" si="246"/>
        <v>#NAME?</v>
      </c>
      <c r="R507" t="e">
        <f t="shared" si="270"/>
        <v>#NAME?</v>
      </c>
      <c r="S507" t="e">
        <f t="shared" si="249"/>
        <v>#NAME?</v>
      </c>
      <c r="T507" t="e">
        <f t="shared" si="271"/>
        <v>#NAME?</v>
      </c>
      <c r="V507" t="e">
        <f t="shared" si="272"/>
        <v>#NAME?</v>
      </c>
      <c r="W507" t="e">
        <f t="shared" si="273"/>
        <v>#NAME?</v>
      </c>
      <c r="X507" t="e">
        <f t="shared" si="274"/>
        <v>#NAME?</v>
      </c>
      <c r="Y507" t="e">
        <f>VLOOKUP(K507,Sheet2!$A$6:$B$262,2,TRUE)</f>
        <v>#NAME?</v>
      </c>
      <c r="Z507" t="e">
        <f t="shared" si="275"/>
        <v>#NAME?</v>
      </c>
      <c r="AA507" t="e">
        <f t="shared" si="276"/>
        <v>#NAME?</v>
      </c>
      <c r="AD507" t="e">
        <f t="shared" si="254"/>
        <v>#NAME?</v>
      </c>
      <c r="AE507" t="e">
        <f>VLOOKUP(AU506,Sheet2!$E$6:$F$261,2,TRUE)</f>
        <v>#NAME?</v>
      </c>
      <c r="AF507" t="e">
        <f>VLOOKUP(AE507,Sheet3!K$52:L$77,2,TRUE)</f>
        <v>#NAME?</v>
      </c>
      <c r="AG507" t="e">
        <f t="shared" si="255"/>
        <v>#NAME?</v>
      </c>
      <c r="AH507">
        <f t="shared" si="256"/>
        <v>0</v>
      </c>
      <c r="AI507">
        <f t="shared" si="264"/>
        <v>0</v>
      </c>
      <c r="AJ507" t="e">
        <f t="shared" si="247"/>
        <v>#NAME?</v>
      </c>
      <c r="AK507" t="e">
        <f t="shared" si="250"/>
        <v>#NAME?</v>
      </c>
      <c r="AM507" t="e">
        <f t="shared" si="257"/>
        <v>#NAME?</v>
      </c>
      <c r="AN507" t="e">
        <f t="shared" si="258"/>
        <v>#NAME?</v>
      </c>
      <c r="AP507" t="e">
        <f t="shared" si="251"/>
        <v>#NAME?</v>
      </c>
      <c r="AQ507" t="e">
        <f>VLOOKUP(AE507,Sheet3!$K$52:$L$77,2,TRUE)</f>
        <v>#NAME?</v>
      </c>
      <c r="AR507" t="e">
        <f t="shared" si="277"/>
        <v>#NAME?</v>
      </c>
      <c r="AU507" t="e">
        <f t="shared" si="259"/>
        <v>#NAME?</v>
      </c>
      <c r="AV507" t="e">
        <f t="shared" si="260"/>
        <v>#NAME?</v>
      </c>
      <c r="AW507" t="e">
        <f t="shared" si="261"/>
        <v>#NAME?</v>
      </c>
      <c r="AX507" t="e">
        <f>VLOOKUP(AD507,Sheet2!$A$6:$B$262,2,TRUE)</f>
        <v>#NAME?</v>
      </c>
      <c r="AY507" t="e">
        <f t="shared" si="262"/>
        <v>#NAME?</v>
      </c>
      <c r="AZ507" t="e">
        <f t="shared" si="263"/>
        <v>#NAME?</v>
      </c>
      <c r="BB507" t="e">
        <f t="shared" si="253"/>
        <v>#NAME?</v>
      </c>
    </row>
    <row r="508" spans="4:54" x14ac:dyDescent="0.55000000000000004">
      <c r="D508">
        <f t="shared" si="252"/>
        <v>7470</v>
      </c>
      <c r="E508">
        <f t="shared" si="248"/>
        <v>124.5</v>
      </c>
      <c r="F508">
        <v>31400</v>
      </c>
      <c r="H508">
        <f t="shared" si="265"/>
        <v>7850</v>
      </c>
      <c r="J508">
        <f t="shared" si="266"/>
        <v>648.76033057851237</v>
      </c>
      <c r="K508" t="e">
        <f t="shared" si="267"/>
        <v>#NAME?</v>
      </c>
      <c r="L508" t="e">
        <f>VLOOKUP(V508, Sheet2!E$6:F$261,2,TRUE)</f>
        <v>#NAME?</v>
      </c>
      <c r="M508" t="e">
        <f>VLOOKUP(L508,Sheet3!A$52:B$77,2,TRUE)</f>
        <v>#NAME?</v>
      </c>
      <c r="N508" t="e">
        <f t="shared" si="268"/>
        <v>#NAME?</v>
      </c>
      <c r="O508" t="e">
        <f t="shared" si="269"/>
        <v>#NAME?</v>
      </c>
      <c r="P508">
        <v>0</v>
      </c>
      <c r="Q508" t="e">
        <f t="shared" si="246"/>
        <v>#NAME?</v>
      </c>
      <c r="R508" t="e">
        <f t="shared" si="270"/>
        <v>#NAME?</v>
      </c>
      <c r="S508" t="e">
        <f t="shared" si="249"/>
        <v>#NAME?</v>
      </c>
      <c r="T508" t="e">
        <f t="shared" si="271"/>
        <v>#NAME?</v>
      </c>
      <c r="V508" t="e">
        <f t="shared" si="272"/>
        <v>#NAME?</v>
      </c>
      <c r="W508" t="e">
        <f t="shared" si="273"/>
        <v>#NAME?</v>
      </c>
      <c r="X508" t="e">
        <f t="shared" si="274"/>
        <v>#NAME?</v>
      </c>
      <c r="Y508" t="e">
        <f>VLOOKUP(K508,Sheet2!$A$6:$B$262,2,TRUE)</f>
        <v>#NAME?</v>
      </c>
      <c r="Z508" t="e">
        <f t="shared" si="275"/>
        <v>#NAME?</v>
      </c>
      <c r="AA508" t="e">
        <f t="shared" si="276"/>
        <v>#NAME?</v>
      </c>
      <c r="AD508" t="e">
        <f t="shared" si="254"/>
        <v>#NAME?</v>
      </c>
      <c r="AE508" t="e">
        <f>VLOOKUP(AU507,Sheet2!$E$6:$F$261,2,TRUE)</f>
        <v>#NAME?</v>
      </c>
      <c r="AF508" t="e">
        <f>VLOOKUP(AE508,Sheet3!K$52:L$77,2,TRUE)</f>
        <v>#NAME?</v>
      </c>
      <c r="AG508" t="e">
        <f t="shared" si="255"/>
        <v>#NAME?</v>
      </c>
      <c r="AH508">
        <f t="shared" si="256"/>
        <v>0</v>
      </c>
      <c r="AI508">
        <f t="shared" si="264"/>
        <v>0</v>
      </c>
      <c r="AJ508" t="e">
        <f t="shared" si="247"/>
        <v>#NAME?</v>
      </c>
      <c r="AK508" t="e">
        <f t="shared" si="250"/>
        <v>#NAME?</v>
      </c>
      <c r="AM508" t="e">
        <f t="shared" si="257"/>
        <v>#NAME?</v>
      </c>
      <c r="AN508" t="e">
        <f t="shared" si="258"/>
        <v>#NAME?</v>
      </c>
      <c r="AP508" t="e">
        <f t="shared" si="251"/>
        <v>#NAME?</v>
      </c>
      <c r="AQ508" t="e">
        <f>VLOOKUP(AE508,Sheet3!$K$52:$L$77,2,TRUE)</f>
        <v>#NAME?</v>
      </c>
      <c r="AR508" t="e">
        <f t="shared" si="277"/>
        <v>#NAME?</v>
      </c>
      <c r="AU508" t="e">
        <f t="shared" si="259"/>
        <v>#NAME?</v>
      </c>
      <c r="AV508" t="e">
        <f t="shared" si="260"/>
        <v>#NAME?</v>
      </c>
      <c r="AW508" t="e">
        <f t="shared" si="261"/>
        <v>#NAME?</v>
      </c>
      <c r="AX508" t="e">
        <f>VLOOKUP(AD508,Sheet2!$A$6:$B$262,2,TRUE)</f>
        <v>#NAME?</v>
      </c>
      <c r="AY508" t="e">
        <f t="shared" si="262"/>
        <v>#NAME?</v>
      </c>
      <c r="AZ508" t="e">
        <f t="shared" si="263"/>
        <v>#NAME?</v>
      </c>
      <c r="BB508" t="e">
        <f t="shared" si="253"/>
        <v>#NAME?</v>
      </c>
    </row>
    <row r="509" spans="4:54" x14ac:dyDescent="0.55000000000000004">
      <c r="D509">
        <f t="shared" si="252"/>
        <v>7485</v>
      </c>
      <c r="E509">
        <f t="shared" si="248"/>
        <v>124.75</v>
      </c>
      <c r="F509">
        <v>31000</v>
      </c>
      <c r="H509">
        <f t="shared" si="265"/>
        <v>7750</v>
      </c>
      <c r="J509">
        <f t="shared" si="266"/>
        <v>640.49586776859508</v>
      </c>
      <c r="K509" t="e">
        <f t="shared" si="267"/>
        <v>#NAME?</v>
      </c>
      <c r="L509" t="e">
        <f>VLOOKUP(V509, Sheet2!E$6:F$261,2,TRUE)</f>
        <v>#NAME?</v>
      </c>
      <c r="M509" t="e">
        <f>VLOOKUP(L509,Sheet3!A$52:B$77,2,TRUE)</f>
        <v>#NAME?</v>
      </c>
      <c r="N509" t="e">
        <f t="shared" si="268"/>
        <v>#NAME?</v>
      </c>
      <c r="O509" t="e">
        <f t="shared" si="269"/>
        <v>#NAME?</v>
      </c>
      <c r="P509">
        <v>0</v>
      </c>
      <c r="Q509" t="e">
        <f t="shared" si="246"/>
        <v>#NAME?</v>
      </c>
      <c r="R509" t="e">
        <f t="shared" si="270"/>
        <v>#NAME?</v>
      </c>
      <c r="S509" t="e">
        <f t="shared" si="249"/>
        <v>#NAME?</v>
      </c>
      <c r="T509" t="e">
        <f t="shared" si="271"/>
        <v>#NAME?</v>
      </c>
      <c r="V509" t="e">
        <f t="shared" si="272"/>
        <v>#NAME?</v>
      </c>
      <c r="W509" t="e">
        <f t="shared" si="273"/>
        <v>#NAME?</v>
      </c>
      <c r="X509" t="e">
        <f t="shared" si="274"/>
        <v>#NAME?</v>
      </c>
      <c r="Y509" t="e">
        <f>VLOOKUP(K509,Sheet2!$A$6:$B$262,2,TRUE)</f>
        <v>#NAME?</v>
      </c>
      <c r="Z509" t="e">
        <f t="shared" si="275"/>
        <v>#NAME?</v>
      </c>
      <c r="AA509" t="e">
        <f t="shared" si="276"/>
        <v>#NAME?</v>
      </c>
      <c r="AD509" t="e">
        <f t="shared" si="254"/>
        <v>#NAME?</v>
      </c>
      <c r="AE509" t="e">
        <f>VLOOKUP(AU508,Sheet2!$E$6:$F$261,2,TRUE)</f>
        <v>#NAME?</v>
      </c>
      <c r="AF509" t="e">
        <f>VLOOKUP(AE509,Sheet3!K$52:L$77,2,TRUE)</f>
        <v>#NAME?</v>
      </c>
      <c r="AG509" t="e">
        <f t="shared" si="255"/>
        <v>#NAME?</v>
      </c>
      <c r="AH509">
        <f t="shared" si="256"/>
        <v>0</v>
      </c>
      <c r="AI509">
        <f t="shared" si="264"/>
        <v>0</v>
      </c>
      <c r="AJ509" t="e">
        <f t="shared" si="247"/>
        <v>#NAME?</v>
      </c>
      <c r="AK509" t="e">
        <f t="shared" si="250"/>
        <v>#NAME?</v>
      </c>
      <c r="AM509" t="e">
        <f t="shared" si="257"/>
        <v>#NAME?</v>
      </c>
      <c r="AN509" t="e">
        <f t="shared" si="258"/>
        <v>#NAME?</v>
      </c>
      <c r="AP509" t="e">
        <f t="shared" si="251"/>
        <v>#NAME?</v>
      </c>
      <c r="AQ509" t="e">
        <f>VLOOKUP(AE509,Sheet3!$K$52:$L$77,2,TRUE)</f>
        <v>#NAME?</v>
      </c>
      <c r="AR509" t="e">
        <f t="shared" si="277"/>
        <v>#NAME?</v>
      </c>
      <c r="AU509" t="e">
        <f t="shared" si="259"/>
        <v>#NAME?</v>
      </c>
      <c r="AV509" t="e">
        <f t="shared" si="260"/>
        <v>#NAME?</v>
      </c>
      <c r="AW509" t="e">
        <f t="shared" si="261"/>
        <v>#NAME?</v>
      </c>
      <c r="AX509" t="e">
        <f>VLOOKUP(AD509,Sheet2!$A$6:$B$262,2,TRUE)</f>
        <v>#NAME?</v>
      </c>
      <c r="AY509" t="e">
        <f t="shared" si="262"/>
        <v>#NAME?</v>
      </c>
      <c r="AZ509" t="e">
        <f t="shared" si="263"/>
        <v>#NAME?</v>
      </c>
      <c r="BB509" t="e">
        <f t="shared" si="253"/>
        <v>#NAME?</v>
      </c>
    </row>
    <row r="510" spans="4:54" x14ac:dyDescent="0.55000000000000004">
      <c r="D510">
        <f t="shared" si="252"/>
        <v>7500</v>
      </c>
      <c r="E510">
        <f t="shared" si="248"/>
        <v>125</v>
      </c>
      <c r="F510">
        <v>31100</v>
      </c>
      <c r="H510">
        <f t="shared" si="265"/>
        <v>7775</v>
      </c>
      <c r="J510">
        <f t="shared" si="266"/>
        <v>642.56198347107443</v>
      </c>
      <c r="K510" t="e">
        <f t="shared" si="267"/>
        <v>#NAME?</v>
      </c>
      <c r="L510" t="e">
        <f>VLOOKUP(V510, Sheet2!E$6:F$261,2,TRUE)</f>
        <v>#NAME?</v>
      </c>
      <c r="M510" t="e">
        <f>VLOOKUP(L510,Sheet3!A$52:B$77,2,TRUE)</f>
        <v>#NAME?</v>
      </c>
      <c r="N510" t="e">
        <f t="shared" si="268"/>
        <v>#NAME?</v>
      </c>
      <c r="O510" t="e">
        <f t="shared" si="269"/>
        <v>#NAME?</v>
      </c>
      <c r="P510">
        <v>0</v>
      </c>
      <c r="Q510" t="e">
        <f t="shared" si="246"/>
        <v>#NAME?</v>
      </c>
      <c r="R510" t="e">
        <f t="shared" si="270"/>
        <v>#NAME?</v>
      </c>
      <c r="S510" t="e">
        <f t="shared" si="249"/>
        <v>#NAME?</v>
      </c>
      <c r="T510" t="e">
        <f t="shared" si="271"/>
        <v>#NAME?</v>
      </c>
      <c r="V510" t="e">
        <f t="shared" si="272"/>
        <v>#NAME?</v>
      </c>
      <c r="W510" t="e">
        <f t="shared" si="273"/>
        <v>#NAME?</v>
      </c>
      <c r="X510" t="e">
        <f t="shared" si="274"/>
        <v>#NAME?</v>
      </c>
      <c r="Y510" t="e">
        <f>VLOOKUP(K510,Sheet2!$A$6:$B$262,2,TRUE)</f>
        <v>#NAME?</v>
      </c>
      <c r="Z510" t="e">
        <f t="shared" si="275"/>
        <v>#NAME?</v>
      </c>
      <c r="AA510" t="e">
        <f t="shared" si="276"/>
        <v>#NAME?</v>
      </c>
      <c r="AD510" t="e">
        <f t="shared" si="254"/>
        <v>#NAME?</v>
      </c>
      <c r="AE510" t="e">
        <f>VLOOKUP(AU509,Sheet2!$E$6:$F$261,2,TRUE)</f>
        <v>#NAME?</v>
      </c>
      <c r="AF510" t="e">
        <f>VLOOKUP(AE510,Sheet3!K$52:L$77,2,TRUE)</f>
        <v>#NAME?</v>
      </c>
      <c r="AG510" t="e">
        <f t="shared" si="255"/>
        <v>#NAME?</v>
      </c>
      <c r="AH510">
        <f t="shared" si="256"/>
        <v>0</v>
      </c>
      <c r="AI510">
        <f t="shared" si="264"/>
        <v>0</v>
      </c>
      <c r="AJ510" t="e">
        <f t="shared" si="247"/>
        <v>#NAME?</v>
      </c>
      <c r="AK510" t="e">
        <f t="shared" si="250"/>
        <v>#NAME?</v>
      </c>
      <c r="AM510" t="e">
        <f t="shared" si="257"/>
        <v>#NAME?</v>
      </c>
      <c r="AN510" t="e">
        <f t="shared" si="258"/>
        <v>#NAME?</v>
      </c>
      <c r="AP510" t="e">
        <f t="shared" si="251"/>
        <v>#NAME?</v>
      </c>
      <c r="AQ510" t="e">
        <f>VLOOKUP(AE510,Sheet3!$K$52:$L$77,2,TRUE)</f>
        <v>#NAME?</v>
      </c>
      <c r="AR510" t="e">
        <f t="shared" si="277"/>
        <v>#NAME?</v>
      </c>
      <c r="AU510" t="e">
        <f t="shared" si="259"/>
        <v>#NAME?</v>
      </c>
      <c r="AV510" t="e">
        <f t="shared" si="260"/>
        <v>#NAME?</v>
      </c>
      <c r="AW510" t="e">
        <f t="shared" si="261"/>
        <v>#NAME?</v>
      </c>
      <c r="AX510" t="e">
        <f>VLOOKUP(AD510,Sheet2!$A$6:$B$262,2,TRUE)</f>
        <v>#NAME?</v>
      </c>
      <c r="AY510" t="e">
        <f t="shared" si="262"/>
        <v>#NAME?</v>
      </c>
      <c r="AZ510" t="e">
        <f t="shared" si="263"/>
        <v>#NAME?</v>
      </c>
      <c r="BB510" t="e">
        <f t="shared" si="253"/>
        <v>#NAME?</v>
      </c>
    </row>
    <row r="511" spans="4:54" x14ac:dyDescent="0.55000000000000004">
      <c r="D511">
        <f t="shared" si="252"/>
        <v>7515</v>
      </c>
      <c r="E511">
        <f t="shared" si="248"/>
        <v>125.25</v>
      </c>
      <c r="F511">
        <v>30500</v>
      </c>
      <c r="H511">
        <f t="shared" si="265"/>
        <v>7625</v>
      </c>
      <c r="J511">
        <f t="shared" si="266"/>
        <v>630.16528925619832</v>
      </c>
      <c r="K511" t="e">
        <f t="shared" si="267"/>
        <v>#NAME?</v>
      </c>
      <c r="L511" t="e">
        <f>VLOOKUP(V511, Sheet2!E$6:F$261,2,TRUE)</f>
        <v>#NAME?</v>
      </c>
      <c r="M511" t="e">
        <f>VLOOKUP(L511,Sheet3!A$52:B$77,2,TRUE)</f>
        <v>#NAME?</v>
      </c>
      <c r="N511" t="e">
        <f t="shared" si="268"/>
        <v>#NAME?</v>
      </c>
      <c r="O511" t="e">
        <f t="shared" si="269"/>
        <v>#NAME?</v>
      </c>
      <c r="P511">
        <v>0</v>
      </c>
      <c r="Q511" t="e">
        <f t="shared" si="246"/>
        <v>#NAME?</v>
      </c>
      <c r="R511" t="e">
        <f t="shared" si="270"/>
        <v>#NAME?</v>
      </c>
      <c r="S511" t="e">
        <f t="shared" si="249"/>
        <v>#NAME?</v>
      </c>
      <c r="T511" t="e">
        <f t="shared" si="271"/>
        <v>#NAME?</v>
      </c>
      <c r="V511" t="e">
        <f t="shared" si="272"/>
        <v>#NAME?</v>
      </c>
      <c r="W511" t="e">
        <f t="shared" si="273"/>
        <v>#NAME?</v>
      </c>
      <c r="X511" t="e">
        <f t="shared" si="274"/>
        <v>#NAME?</v>
      </c>
      <c r="Y511" t="e">
        <f>VLOOKUP(K511,Sheet2!$A$6:$B$262,2,TRUE)</f>
        <v>#NAME?</v>
      </c>
      <c r="Z511" t="e">
        <f t="shared" si="275"/>
        <v>#NAME?</v>
      </c>
      <c r="AA511" t="e">
        <f t="shared" si="276"/>
        <v>#NAME?</v>
      </c>
      <c r="AD511" t="e">
        <f t="shared" si="254"/>
        <v>#NAME?</v>
      </c>
      <c r="AE511" t="e">
        <f>VLOOKUP(AU510,Sheet2!$E$6:$F$261,2,TRUE)</f>
        <v>#NAME?</v>
      </c>
      <c r="AF511" t="e">
        <f>VLOOKUP(AE511,Sheet3!K$52:L$77,2,TRUE)</f>
        <v>#NAME?</v>
      </c>
      <c r="AG511" t="e">
        <f t="shared" si="255"/>
        <v>#NAME?</v>
      </c>
      <c r="AH511">
        <f t="shared" si="256"/>
        <v>0</v>
      </c>
      <c r="AI511">
        <f t="shared" si="264"/>
        <v>0</v>
      </c>
      <c r="AJ511" t="e">
        <f t="shared" si="247"/>
        <v>#NAME?</v>
      </c>
      <c r="AK511" t="e">
        <f t="shared" si="250"/>
        <v>#NAME?</v>
      </c>
      <c r="AM511" t="e">
        <f t="shared" si="257"/>
        <v>#NAME?</v>
      </c>
      <c r="AN511" t="e">
        <f t="shared" si="258"/>
        <v>#NAME?</v>
      </c>
      <c r="AP511" t="e">
        <f t="shared" si="251"/>
        <v>#NAME?</v>
      </c>
      <c r="AQ511" t="e">
        <f>VLOOKUP(AE511,Sheet3!$K$52:$L$77,2,TRUE)</f>
        <v>#NAME?</v>
      </c>
      <c r="AR511" t="e">
        <f t="shared" si="277"/>
        <v>#NAME?</v>
      </c>
      <c r="AU511" t="e">
        <f t="shared" si="259"/>
        <v>#NAME?</v>
      </c>
      <c r="AV511" t="e">
        <f t="shared" si="260"/>
        <v>#NAME?</v>
      </c>
      <c r="AW511" t="e">
        <f t="shared" si="261"/>
        <v>#NAME?</v>
      </c>
      <c r="AX511" t="e">
        <f>VLOOKUP(AD511,Sheet2!$A$6:$B$262,2,TRUE)</f>
        <v>#NAME?</v>
      </c>
      <c r="AY511" t="e">
        <f t="shared" si="262"/>
        <v>#NAME?</v>
      </c>
      <c r="AZ511" t="e">
        <f t="shared" si="263"/>
        <v>#NAME?</v>
      </c>
      <c r="BB511" t="e">
        <f t="shared" si="253"/>
        <v>#NAME?</v>
      </c>
    </row>
    <row r="512" spans="4:54" x14ac:dyDescent="0.55000000000000004">
      <c r="D512">
        <f t="shared" si="252"/>
        <v>7530</v>
      </c>
      <c r="E512">
        <f t="shared" si="248"/>
        <v>125.5</v>
      </c>
      <c r="F512">
        <v>30000</v>
      </c>
      <c r="H512">
        <f t="shared" si="265"/>
        <v>7500</v>
      </c>
      <c r="J512">
        <f t="shared" si="266"/>
        <v>619.83471074380168</v>
      </c>
      <c r="K512" t="e">
        <f t="shared" si="267"/>
        <v>#NAME?</v>
      </c>
      <c r="L512" t="e">
        <f>VLOOKUP(V512, Sheet2!E$6:F$261,2,TRUE)</f>
        <v>#NAME?</v>
      </c>
      <c r="M512" t="e">
        <f>VLOOKUP(L512,Sheet3!A$52:B$77,2,TRUE)</f>
        <v>#NAME?</v>
      </c>
      <c r="N512" t="e">
        <f t="shared" si="268"/>
        <v>#NAME?</v>
      </c>
      <c r="O512" t="e">
        <f t="shared" si="269"/>
        <v>#NAME?</v>
      </c>
      <c r="P512">
        <v>0</v>
      </c>
      <c r="Q512" t="e">
        <f t="shared" si="246"/>
        <v>#NAME?</v>
      </c>
      <c r="R512" t="e">
        <f t="shared" si="270"/>
        <v>#NAME?</v>
      </c>
      <c r="S512" t="e">
        <f t="shared" si="249"/>
        <v>#NAME?</v>
      </c>
      <c r="T512" t="e">
        <f t="shared" si="271"/>
        <v>#NAME?</v>
      </c>
      <c r="V512" t="e">
        <f t="shared" si="272"/>
        <v>#NAME?</v>
      </c>
      <c r="W512" t="e">
        <f t="shared" si="273"/>
        <v>#NAME?</v>
      </c>
      <c r="X512" t="e">
        <f t="shared" si="274"/>
        <v>#NAME?</v>
      </c>
      <c r="Y512" t="e">
        <f>VLOOKUP(K512,Sheet2!$A$6:$B$262,2,TRUE)</f>
        <v>#NAME?</v>
      </c>
      <c r="Z512" t="e">
        <f t="shared" si="275"/>
        <v>#NAME?</v>
      </c>
      <c r="AA512" t="e">
        <f t="shared" si="276"/>
        <v>#NAME?</v>
      </c>
      <c r="AD512" t="e">
        <f t="shared" si="254"/>
        <v>#NAME?</v>
      </c>
      <c r="AE512" t="e">
        <f>VLOOKUP(AU511,Sheet2!$E$6:$F$261,2,TRUE)</f>
        <v>#NAME?</v>
      </c>
      <c r="AF512" t="e">
        <f>VLOOKUP(AE512,Sheet3!K$52:L$77,2,TRUE)</f>
        <v>#NAME?</v>
      </c>
      <c r="AG512" t="e">
        <f t="shared" si="255"/>
        <v>#NAME?</v>
      </c>
      <c r="AH512">
        <f t="shared" si="256"/>
        <v>0</v>
      </c>
      <c r="AI512">
        <f t="shared" si="264"/>
        <v>0</v>
      </c>
      <c r="AJ512" t="e">
        <f t="shared" si="247"/>
        <v>#NAME?</v>
      </c>
      <c r="AK512" t="e">
        <f t="shared" si="250"/>
        <v>#NAME?</v>
      </c>
      <c r="AM512" t="e">
        <f t="shared" si="257"/>
        <v>#NAME?</v>
      </c>
      <c r="AN512" t="e">
        <f t="shared" si="258"/>
        <v>#NAME?</v>
      </c>
      <c r="AP512" t="e">
        <f t="shared" si="251"/>
        <v>#NAME?</v>
      </c>
      <c r="AQ512" t="e">
        <f>VLOOKUP(AE512,Sheet3!$K$52:$L$77,2,TRUE)</f>
        <v>#NAME?</v>
      </c>
      <c r="AR512" t="e">
        <f t="shared" si="277"/>
        <v>#NAME?</v>
      </c>
      <c r="AU512" t="e">
        <f t="shared" si="259"/>
        <v>#NAME?</v>
      </c>
      <c r="AV512" t="e">
        <f t="shared" si="260"/>
        <v>#NAME?</v>
      </c>
      <c r="AW512" t="e">
        <f t="shared" si="261"/>
        <v>#NAME?</v>
      </c>
      <c r="AX512" t="e">
        <f>VLOOKUP(AD512,Sheet2!$A$6:$B$262,2,TRUE)</f>
        <v>#NAME?</v>
      </c>
      <c r="AY512" t="e">
        <f t="shared" si="262"/>
        <v>#NAME?</v>
      </c>
      <c r="AZ512" t="e">
        <f t="shared" si="263"/>
        <v>#NAME?</v>
      </c>
      <c r="BB512" t="e">
        <f t="shared" si="253"/>
        <v>#NAME?</v>
      </c>
    </row>
    <row r="513" spans="4:54" x14ac:dyDescent="0.55000000000000004">
      <c r="D513">
        <f t="shared" si="252"/>
        <v>7545</v>
      </c>
      <c r="E513">
        <f t="shared" si="248"/>
        <v>125.75</v>
      </c>
      <c r="F513">
        <v>29400</v>
      </c>
      <c r="H513">
        <f t="shared" si="265"/>
        <v>7350</v>
      </c>
      <c r="J513">
        <f t="shared" si="266"/>
        <v>607.43801652892557</v>
      </c>
      <c r="K513" t="e">
        <f t="shared" si="267"/>
        <v>#NAME?</v>
      </c>
      <c r="L513" t="e">
        <f>VLOOKUP(V513, Sheet2!E$6:F$261,2,TRUE)</f>
        <v>#NAME?</v>
      </c>
      <c r="M513" t="e">
        <f>VLOOKUP(L513,Sheet3!A$52:B$77,2,TRUE)</f>
        <v>#NAME?</v>
      </c>
      <c r="N513" t="e">
        <f t="shared" si="268"/>
        <v>#NAME?</v>
      </c>
      <c r="O513" t="e">
        <f t="shared" si="269"/>
        <v>#NAME?</v>
      </c>
      <c r="P513">
        <v>0</v>
      </c>
      <c r="Q513" t="e">
        <f t="shared" si="246"/>
        <v>#NAME?</v>
      </c>
      <c r="R513" t="e">
        <f t="shared" si="270"/>
        <v>#NAME?</v>
      </c>
      <c r="S513" t="e">
        <f t="shared" si="249"/>
        <v>#NAME?</v>
      </c>
      <c r="T513" t="e">
        <f t="shared" si="271"/>
        <v>#NAME?</v>
      </c>
      <c r="V513" t="e">
        <f t="shared" si="272"/>
        <v>#NAME?</v>
      </c>
      <c r="W513" t="e">
        <f t="shared" si="273"/>
        <v>#NAME?</v>
      </c>
      <c r="X513" t="e">
        <f t="shared" si="274"/>
        <v>#NAME?</v>
      </c>
      <c r="Y513" t="e">
        <f>VLOOKUP(K513,Sheet2!$A$6:$B$262,2,TRUE)</f>
        <v>#NAME?</v>
      </c>
      <c r="Z513" t="e">
        <f t="shared" si="275"/>
        <v>#NAME?</v>
      </c>
      <c r="AA513" t="e">
        <f t="shared" si="276"/>
        <v>#NAME?</v>
      </c>
      <c r="AD513" t="e">
        <f t="shared" si="254"/>
        <v>#NAME?</v>
      </c>
      <c r="AE513" t="e">
        <f>VLOOKUP(AU512,Sheet2!$E$6:$F$261,2,TRUE)</f>
        <v>#NAME?</v>
      </c>
      <c r="AF513" t="e">
        <f>VLOOKUP(AE513,Sheet3!K$52:L$77,2,TRUE)</f>
        <v>#NAME?</v>
      </c>
      <c r="AG513" t="e">
        <f t="shared" si="255"/>
        <v>#NAME?</v>
      </c>
      <c r="AH513">
        <f t="shared" si="256"/>
        <v>0</v>
      </c>
      <c r="AI513">
        <f t="shared" si="264"/>
        <v>0</v>
      </c>
      <c r="AJ513" t="e">
        <f t="shared" si="247"/>
        <v>#NAME?</v>
      </c>
      <c r="AK513" t="e">
        <f t="shared" si="250"/>
        <v>#NAME?</v>
      </c>
      <c r="AM513" t="e">
        <f t="shared" si="257"/>
        <v>#NAME?</v>
      </c>
      <c r="AN513" t="e">
        <f t="shared" si="258"/>
        <v>#NAME?</v>
      </c>
      <c r="AP513" t="e">
        <f t="shared" si="251"/>
        <v>#NAME?</v>
      </c>
      <c r="AQ513" t="e">
        <f>VLOOKUP(AE513,Sheet3!$K$52:$L$77,2,TRUE)</f>
        <v>#NAME?</v>
      </c>
      <c r="AR513" t="e">
        <f t="shared" si="277"/>
        <v>#NAME?</v>
      </c>
      <c r="AU513" t="e">
        <f t="shared" si="259"/>
        <v>#NAME?</v>
      </c>
      <c r="AV513" t="e">
        <f t="shared" si="260"/>
        <v>#NAME?</v>
      </c>
      <c r="AW513" t="e">
        <f t="shared" si="261"/>
        <v>#NAME?</v>
      </c>
      <c r="AX513" t="e">
        <f>VLOOKUP(AD513,Sheet2!$A$6:$B$262,2,TRUE)</f>
        <v>#NAME?</v>
      </c>
      <c r="AY513" t="e">
        <f t="shared" si="262"/>
        <v>#NAME?</v>
      </c>
      <c r="AZ513" t="e">
        <f t="shared" si="263"/>
        <v>#NAME?</v>
      </c>
      <c r="BB513" t="e">
        <f t="shared" si="253"/>
        <v>#NAME?</v>
      </c>
    </row>
    <row r="514" spans="4:54" x14ac:dyDescent="0.55000000000000004">
      <c r="D514">
        <f t="shared" si="252"/>
        <v>7560</v>
      </c>
      <c r="E514">
        <f t="shared" si="248"/>
        <v>126</v>
      </c>
      <c r="F514">
        <v>28900</v>
      </c>
      <c r="H514">
        <f t="shared" si="265"/>
        <v>7225</v>
      </c>
      <c r="J514">
        <f t="shared" si="266"/>
        <v>597.10743801652893</v>
      </c>
      <c r="K514" t="e">
        <f t="shared" si="267"/>
        <v>#NAME?</v>
      </c>
      <c r="L514" t="e">
        <f>VLOOKUP(V514, Sheet2!E$6:F$261,2,TRUE)</f>
        <v>#NAME?</v>
      </c>
      <c r="M514" t="e">
        <f>VLOOKUP(L514,Sheet3!A$52:B$77,2,TRUE)</f>
        <v>#NAME?</v>
      </c>
      <c r="N514" t="e">
        <f t="shared" si="268"/>
        <v>#NAME?</v>
      </c>
      <c r="O514" t="e">
        <f t="shared" si="269"/>
        <v>#NAME?</v>
      </c>
      <c r="P514">
        <v>0</v>
      </c>
      <c r="Q514" t="e">
        <f t="shared" si="246"/>
        <v>#NAME?</v>
      </c>
      <c r="R514" t="e">
        <f t="shared" si="270"/>
        <v>#NAME?</v>
      </c>
      <c r="S514" t="e">
        <f t="shared" si="249"/>
        <v>#NAME?</v>
      </c>
      <c r="T514" t="e">
        <f t="shared" si="271"/>
        <v>#NAME?</v>
      </c>
      <c r="V514" t="e">
        <f t="shared" si="272"/>
        <v>#NAME?</v>
      </c>
      <c r="W514" t="e">
        <f t="shared" si="273"/>
        <v>#NAME?</v>
      </c>
      <c r="X514" t="e">
        <f t="shared" si="274"/>
        <v>#NAME?</v>
      </c>
      <c r="Y514" t="e">
        <f>VLOOKUP(K514,Sheet2!$A$6:$B$262,2,TRUE)</f>
        <v>#NAME?</v>
      </c>
      <c r="Z514" t="e">
        <f t="shared" si="275"/>
        <v>#NAME?</v>
      </c>
      <c r="AA514" t="e">
        <f t="shared" si="276"/>
        <v>#NAME?</v>
      </c>
      <c r="AD514" t="e">
        <f t="shared" si="254"/>
        <v>#NAME?</v>
      </c>
      <c r="AE514" t="e">
        <f>VLOOKUP(AU513,Sheet2!$E$6:$F$261,2,TRUE)</f>
        <v>#NAME?</v>
      </c>
      <c r="AF514" t="e">
        <f>VLOOKUP(AE514,Sheet3!K$52:L$77,2,TRUE)</f>
        <v>#NAME?</v>
      </c>
      <c r="AG514" t="e">
        <f t="shared" si="255"/>
        <v>#NAME?</v>
      </c>
      <c r="AH514">
        <f t="shared" si="256"/>
        <v>0</v>
      </c>
      <c r="AI514">
        <f t="shared" si="264"/>
        <v>0</v>
      </c>
      <c r="AJ514" t="e">
        <f t="shared" si="247"/>
        <v>#NAME?</v>
      </c>
      <c r="AK514" t="e">
        <f t="shared" si="250"/>
        <v>#NAME?</v>
      </c>
      <c r="AM514" t="e">
        <f t="shared" si="257"/>
        <v>#NAME?</v>
      </c>
      <c r="AN514" t="e">
        <f t="shared" si="258"/>
        <v>#NAME?</v>
      </c>
      <c r="AP514" t="e">
        <f t="shared" si="251"/>
        <v>#NAME?</v>
      </c>
      <c r="AQ514" t="e">
        <f>VLOOKUP(AE514,Sheet3!$K$52:$L$77,2,TRUE)</f>
        <v>#NAME?</v>
      </c>
      <c r="AR514" t="e">
        <f t="shared" si="277"/>
        <v>#NAME?</v>
      </c>
      <c r="AU514" t="e">
        <f t="shared" si="259"/>
        <v>#NAME?</v>
      </c>
      <c r="AV514" t="e">
        <f t="shared" si="260"/>
        <v>#NAME?</v>
      </c>
      <c r="AW514" t="e">
        <f t="shared" si="261"/>
        <v>#NAME?</v>
      </c>
      <c r="AX514" t="e">
        <f>VLOOKUP(AD514,Sheet2!$A$6:$B$262,2,TRUE)</f>
        <v>#NAME?</v>
      </c>
      <c r="AY514" t="e">
        <f t="shared" si="262"/>
        <v>#NAME?</v>
      </c>
      <c r="AZ514" t="e">
        <f t="shared" si="263"/>
        <v>#NAME?</v>
      </c>
      <c r="BB514" t="e">
        <f t="shared" si="253"/>
        <v>#NAME?</v>
      </c>
    </row>
    <row r="515" spans="4:54" x14ac:dyDescent="0.55000000000000004">
      <c r="D515">
        <f t="shared" si="252"/>
        <v>7575</v>
      </c>
      <c r="E515">
        <f t="shared" si="248"/>
        <v>126.25</v>
      </c>
      <c r="F515">
        <v>28500</v>
      </c>
      <c r="H515">
        <f t="shared" si="265"/>
        <v>7125</v>
      </c>
      <c r="J515">
        <f t="shared" si="266"/>
        <v>588.84297520661153</v>
      </c>
      <c r="K515" t="e">
        <f t="shared" si="267"/>
        <v>#NAME?</v>
      </c>
      <c r="L515" t="e">
        <f>VLOOKUP(V515, Sheet2!E$6:F$261,2,TRUE)</f>
        <v>#NAME?</v>
      </c>
      <c r="M515" t="e">
        <f>VLOOKUP(L515,Sheet3!A$52:B$77,2,TRUE)</f>
        <v>#NAME?</v>
      </c>
      <c r="N515" t="e">
        <f t="shared" si="268"/>
        <v>#NAME?</v>
      </c>
      <c r="O515" t="e">
        <f t="shared" si="269"/>
        <v>#NAME?</v>
      </c>
      <c r="P515">
        <v>0</v>
      </c>
      <c r="Q515" t="e">
        <f t="shared" si="246"/>
        <v>#NAME?</v>
      </c>
      <c r="R515" t="e">
        <f t="shared" si="270"/>
        <v>#NAME?</v>
      </c>
      <c r="S515" t="e">
        <f t="shared" si="249"/>
        <v>#NAME?</v>
      </c>
      <c r="T515" t="e">
        <f t="shared" si="271"/>
        <v>#NAME?</v>
      </c>
      <c r="V515" t="e">
        <f t="shared" si="272"/>
        <v>#NAME?</v>
      </c>
      <c r="W515" t="e">
        <f t="shared" si="273"/>
        <v>#NAME?</v>
      </c>
      <c r="X515" t="e">
        <f t="shared" si="274"/>
        <v>#NAME?</v>
      </c>
      <c r="Y515" t="e">
        <f>VLOOKUP(K515,Sheet2!$A$6:$B$262,2,TRUE)</f>
        <v>#NAME?</v>
      </c>
      <c r="Z515" t="e">
        <f t="shared" si="275"/>
        <v>#NAME?</v>
      </c>
      <c r="AA515" t="e">
        <f t="shared" si="276"/>
        <v>#NAME?</v>
      </c>
      <c r="AD515" t="e">
        <f t="shared" si="254"/>
        <v>#NAME?</v>
      </c>
      <c r="AE515" t="e">
        <f>VLOOKUP(AU514,Sheet2!$E$6:$F$261,2,TRUE)</f>
        <v>#NAME?</v>
      </c>
      <c r="AF515" t="e">
        <f>VLOOKUP(AE515,Sheet3!K$52:L$77,2,TRUE)</f>
        <v>#NAME?</v>
      </c>
      <c r="AG515" t="e">
        <f t="shared" si="255"/>
        <v>#NAME?</v>
      </c>
      <c r="AH515">
        <f t="shared" si="256"/>
        <v>0</v>
      </c>
      <c r="AI515">
        <f t="shared" si="264"/>
        <v>0</v>
      </c>
      <c r="AJ515" t="e">
        <f t="shared" si="247"/>
        <v>#NAME?</v>
      </c>
      <c r="AK515" t="e">
        <f t="shared" si="250"/>
        <v>#NAME?</v>
      </c>
      <c r="AM515" t="e">
        <f t="shared" si="257"/>
        <v>#NAME?</v>
      </c>
      <c r="AN515" t="e">
        <f t="shared" si="258"/>
        <v>#NAME?</v>
      </c>
      <c r="AP515" t="e">
        <f t="shared" si="251"/>
        <v>#NAME?</v>
      </c>
      <c r="AQ515" t="e">
        <f>VLOOKUP(AE515,Sheet3!$K$52:$L$77,2,TRUE)</f>
        <v>#NAME?</v>
      </c>
      <c r="AR515" t="e">
        <f>+AP515*$AH$3*POWER(AN515,1.5)*AQ515</f>
        <v>#NAME?</v>
      </c>
      <c r="AU515" t="e">
        <f t="shared" si="259"/>
        <v>#NAME?</v>
      </c>
      <c r="AV515" t="e">
        <f t="shared" si="260"/>
        <v>#NAME?</v>
      </c>
      <c r="AW515" t="e">
        <f t="shared" si="261"/>
        <v>#NAME?</v>
      </c>
      <c r="AX515" t="e">
        <f>VLOOKUP(AD515,Sheet2!$A$6:$B$262,2,TRUE)</f>
        <v>#NAME?</v>
      </c>
      <c r="AY515" t="e">
        <f t="shared" si="262"/>
        <v>#NAME?</v>
      </c>
      <c r="AZ515" t="e">
        <f t="shared" si="263"/>
        <v>#NAME?</v>
      </c>
      <c r="BB515" t="e">
        <f t="shared" si="253"/>
        <v>#NAME?</v>
      </c>
    </row>
    <row r="516" spans="4:54" x14ac:dyDescent="0.55000000000000004">
      <c r="D516">
        <f t="shared" si="252"/>
        <v>7590</v>
      </c>
      <c r="E516">
        <f t="shared" si="248"/>
        <v>126.5</v>
      </c>
      <c r="F516">
        <v>28100</v>
      </c>
      <c r="H516">
        <f t="shared" si="265"/>
        <v>7025</v>
      </c>
      <c r="J516">
        <f t="shared" si="266"/>
        <v>580.57851239669424</v>
      </c>
      <c r="K516" t="e">
        <f t="shared" si="267"/>
        <v>#NAME?</v>
      </c>
      <c r="L516" t="e">
        <f>VLOOKUP(V516, Sheet2!E$6:F$261,2,TRUE)</f>
        <v>#NAME?</v>
      </c>
      <c r="M516" t="e">
        <f>VLOOKUP(L516,Sheet3!A$52:B$77,2,TRUE)</f>
        <v>#NAME?</v>
      </c>
      <c r="N516" t="e">
        <f t="shared" si="268"/>
        <v>#NAME?</v>
      </c>
      <c r="O516" t="e">
        <f t="shared" si="269"/>
        <v>#NAME?</v>
      </c>
      <c r="P516">
        <v>0</v>
      </c>
      <c r="Q516" t="e">
        <f t="shared" si="246"/>
        <v>#NAME?</v>
      </c>
      <c r="R516" t="e">
        <f t="shared" si="270"/>
        <v>#NAME?</v>
      </c>
      <c r="S516" t="e">
        <f t="shared" si="249"/>
        <v>#NAME?</v>
      </c>
      <c r="T516" t="e">
        <f t="shared" si="271"/>
        <v>#NAME?</v>
      </c>
      <c r="V516" t="e">
        <f t="shared" si="272"/>
        <v>#NAME?</v>
      </c>
      <c r="W516" t="e">
        <f t="shared" si="273"/>
        <v>#NAME?</v>
      </c>
      <c r="X516" t="e">
        <f t="shared" si="274"/>
        <v>#NAME?</v>
      </c>
      <c r="Y516" t="e">
        <f>VLOOKUP(K516,Sheet2!$A$6:$B$262,2,TRUE)</f>
        <v>#NAME?</v>
      </c>
      <c r="Z516" t="e">
        <f t="shared" si="275"/>
        <v>#NAME?</v>
      </c>
      <c r="AA516" t="e">
        <f t="shared" si="276"/>
        <v>#NAME?</v>
      </c>
      <c r="AD516" t="e">
        <f t="shared" si="254"/>
        <v>#NAME?</v>
      </c>
      <c r="AE516" t="e">
        <f>VLOOKUP(AU515,Sheet2!$E$6:$F$261,2,TRUE)</f>
        <v>#NAME?</v>
      </c>
      <c r="AF516" t="e">
        <f>VLOOKUP(AE516,Sheet3!K$52:L$77,2,TRUE)</f>
        <v>#NAME?</v>
      </c>
      <c r="AG516" t="e">
        <f t="shared" si="255"/>
        <v>#NAME?</v>
      </c>
      <c r="AH516">
        <f t="shared" si="256"/>
        <v>0</v>
      </c>
      <c r="AI516">
        <f t="shared" si="264"/>
        <v>0</v>
      </c>
      <c r="AJ516" t="e">
        <f t="shared" si="247"/>
        <v>#NAME?</v>
      </c>
      <c r="AK516" t="e">
        <f t="shared" si="250"/>
        <v>#NAME?</v>
      </c>
      <c r="AM516" t="e">
        <f t="shared" si="257"/>
        <v>#NAME?</v>
      </c>
      <c r="AN516" t="e">
        <f t="shared" si="258"/>
        <v>#NAME?</v>
      </c>
      <c r="AP516" t="e">
        <f t="shared" si="251"/>
        <v>#NAME?</v>
      </c>
      <c r="AQ516" t="e">
        <f>VLOOKUP(AE516,Sheet3!$K$52:$L$77,2,TRUE)</f>
        <v>#NAME?</v>
      </c>
      <c r="AR516" t="e">
        <f t="shared" ref="AR516:AR579" si="278">+AP516*$AH$3*POWER(AN516,1.5)*AQ516</f>
        <v>#NAME?</v>
      </c>
      <c r="AU516" t="e">
        <f t="shared" si="259"/>
        <v>#NAME?</v>
      </c>
      <c r="AV516" t="e">
        <f t="shared" si="260"/>
        <v>#NAME?</v>
      </c>
      <c r="AW516" t="e">
        <f t="shared" si="261"/>
        <v>#NAME?</v>
      </c>
      <c r="AX516" t="e">
        <f>VLOOKUP(AD516,Sheet2!$A$6:$B$262,2,TRUE)</f>
        <v>#NAME?</v>
      </c>
      <c r="AY516" t="e">
        <f t="shared" si="262"/>
        <v>#NAME?</v>
      </c>
      <c r="AZ516" t="e">
        <f t="shared" si="263"/>
        <v>#NAME?</v>
      </c>
      <c r="BB516" t="e">
        <f t="shared" si="253"/>
        <v>#NAME?</v>
      </c>
    </row>
    <row r="517" spans="4:54" x14ac:dyDescent="0.55000000000000004">
      <c r="D517">
        <f t="shared" si="252"/>
        <v>7605</v>
      </c>
      <c r="E517">
        <f t="shared" si="248"/>
        <v>126.75</v>
      </c>
      <c r="F517">
        <v>27800</v>
      </c>
      <c r="H517">
        <f t="shared" si="265"/>
        <v>6950</v>
      </c>
      <c r="J517">
        <f t="shared" si="266"/>
        <v>574.38016528925618</v>
      </c>
      <c r="K517" t="e">
        <f t="shared" si="267"/>
        <v>#NAME?</v>
      </c>
      <c r="L517" t="e">
        <f>VLOOKUP(V517, Sheet2!E$6:F$261,2,TRUE)</f>
        <v>#NAME?</v>
      </c>
      <c r="M517" t="e">
        <f>VLOOKUP(L517,Sheet3!A$52:B$77,2,TRUE)</f>
        <v>#NAME?</v>
      </c>
      <c r="N517" t="e">
        <f t="shared" si="268"/>
        <v>#NAME?</v>
      </c>
      <c r="O517" t="e">
        <f t="shared" si="269"/>
        <v>#NAME?</v>
      </c>
      <c r="P517">
        <v>0</v>
      </c>
      <c r="Q517" t="e">
        <f t="shared" si="246"/>
        <v>#NAME?</v>
      </c>
      <c r="R517" t="e">
        <f t="shared" si="270"/>
        <v>#NAME?</v>
      </c>
      <c r="S517" t="e">
        <f t="shared" si="249"/>
        <v>#NAME?</v>
      </c>
      <c r="T517" t="e">
        <f t="shared" si="271"/>
        <v>#NAME?</v>
      </c>
      <c r="V517" t="e">
        <f t="shared" si="272"/>
        <v>#NAME?</v>
      </c>
      <c r="W517" t="e">
        <f t="shared" si="273"/>
        <v>#NAME?</v>
      </c>
      <c r="X517" t="e">
        <f t="shared" si="274"/>
        <v>#NAME?</v>
      </c>
      <c r="Y517" t="e">
        <f>VLOOKUP(K517,Sheet2!$A$6:$B$262,2,TRUE)</f>
        <v>#NAME?</v>
      </c>
      <c r="Z517" t="e">
        <f t="shared" si="275"/>
        <v>#NAME?</v>
      </c>
      <c r="AA517" t="e">
        <f t="shared" si="276"/>
        <v>#NAME?</v>
      </c>
      <c r="AD517" t="e">
        <f t="shared" si="254"/>
        <v>#NAME?</v>
      </c>
      <c r="AE517" t="e">
        <f>VLOOKUP(AU516,Sheet2!$E$6:$F$261,2,TRUE)</f>
        <v>#NAME?</v>
      </c>
      <c r="AF517" t="e">
        <f>VLOOKUP(AE517,Sheet3!K$52:L$77,2,TRUE)</f>
        <v>#NAME?</v>
      </c>
      <c r="AG517" t="e">
        <f t="shared" si="255"/>
        <v>#NAME?</v>
      </c>
      <c r="AH517">
        <f t="shared" si="256"/>
        <v>0</v>
      </c>
      <c r="AI517">
        <f t="shared" si="264"/>
        <v>0</v>
      </c>
      <c r="AJ517" t="e">
        <f t="shared" si="247"/>
        <v>#NAME?</v>
      </c>
      <c r="AK517" t="e">
        <f t="shared" si="250"/>
        <v>#NAME?</v>
      </c>
      <c r="AM517" t="e">
        <f t="shared" si="257"/>
        <v>#NAME?</v>
      </c>
      <c r="AN517" t="e">
        <f t="shared" si="258"/>
        <v>#NAME?</v>
      </c>
      <c r="AP517" t="e">
        <f t="shared" si="251"/>
        <v>#NAME?</v>
      </c>
      <c r="AQ517" t="e">
        <f>VLOOKUP(AE517,Sheet3!$K$52:$L$77,2,TRUE)</f>
        <v>#NAME?</v>
      </c>
      <c r="AR517" t="e">
        <f t="shared" si="278"/>
        <v>#NAME?</v>
      </c>
      <c r="AU517" t="e">
        <f t="shared" si="259"/>
        <v>#NAME?</v>
      </c>
      <c r="AV517" t="e">
        <f t="shared" si="260"/>
        <v>#NAME?</v>
      </c>
      <c r="AW517" t="e">
        <f t="shared" si="261"/>
        <v>#NAME?</v>
      </c>
      <c r="AX517" t="e">
        <f>VLOOKUP(AD517,Sheet2!$A$6:$B$262,2,TRUE)</f>
        <v>#NAME?</v>
      </c>
      <c r="AY517" t="e">
        <f t="shared" si="262"/>
        <v>#NAME?</v>
      </c>
      <c r="AZ517" t="e">
        <f t="shared" si="263"/>
        <v>#NAME?</v>
      </c>
      <c r="BB517" t="e">
        <f t="shared" si="253"/>
        <v>#NAME?</v>
      </c>
    </row>
    <row r="518" spans="4:54" x14ac:dyDescent="0.55000000000000004">
      <c r="D518">
        <f t="shared" si="252"/>
        <v>7620</v>
      </c>
      <c r="E518">
        <f t="shared" si="248"/>
        <v>127</v>
      </c>
      <c r="F518">
        <v>27600</v>
      </c>
      <c r="H518">
        <f t="shared" si="265"/>
        <v>6900</v>
      </c>
      <c r="J518">
        <f t="shared" si="266"/>
        <v>570.24793388429748</v>
      </c>
      <c r="K518" t="e">
        <f t="shared" si="267"/>
        <v>#NAME?</v>
      </c>
      <c r="L518" t="e">
        <f>VLOOKUP(V518, Sheet2!E$6:F$261,2,TRUE)</f>
        <v>#NAME?</v>
      </c>
      <c r="M518" t="e">
        <f>VLOOKUP(L518,Sheet3!A$52:B$77,2,TRUE)</f>
        <v>#NAME?</v>
      </c>
      <c r="N518" t="e">
        <f t="shared" si="268"/>
        <v>#NAME?</v>
      </c>
      <c r="O518" t="e">
        <f t="shared" si="269"/>
        <v>#NAME?</v>
      </c>
      <c r="P518">
        <v>0</v>
      </c>
      <c r="Q518" t="e">
        <f t="shared" si="246"/>
        <v>#NAME?</v>
      </c>
      <c r="R518" t="e">
        <f t="shared" si="270"/>
        <v>#NAME?</v>
      </c>
      <c r="S518" t="e">
        <f t="shared" si="249"/>
        <v>#NAME?</v>
      </c>
      <c r="T518" t="e">
        <f t="shared" si="271"/>
        <v>#NAME?</v>
      </c>
      <c r="V518" t="e">
        <f t="shared" si="272"/>
        <v>#NAME?</v>
      </c>
      <c r="W518" t="e">
        <f t="shared" si="273"/>
        <v>#NAME?</v>
      </c>
      <c r="X518" t="e">
        <f t="shared" si="274"/>
        <v>#NAME?</v>
      </c>
      <c r="Y518" t="e">
        <f>VLOOKUP(K518,Sheet2!$A$6:$B$262,2,TRUE)</f>
        <v>#NAME?</v>
      </c>
      <c r="Z518" t="e">
        <f t="shared" si="275"/>
        <v>#NAME?</v>
      </c>
      <c r="AA518" t="e">
        <f t="shared" si="276"/>
        <v>#NAME?</v>
      </c>
      <c r="AD518" t="e">
        <f t="shared" si="254"/>
        <v>#NAME?</v>
      </c>
      <c r="AE518" t="e">
        <f>VLOOKUP(AU517,Sheet2!$E$6:$F$261,2,TRUE)</f>
        <v>#NAME?</v>
      </c>
      <c r="AF518" t="e">
        <f>VLOOKUP(AE518,Sheet3!K$52:L$77,2,TRUE)</f>
        <v>#NAME?</v>
      </c>
      <c r="AG518" t="e">
        <f t="shared" si="255"/>
        <v>#NAME?</v>
      </c>
      <c r="AH518">
        <f t="shared" si="256"/>
        <v>0</v>
      </c>
      <c r="AI518">
        <f t="shared" si="264"/>
        <v>0</v>
      </c>
      <c r="AJ518" t="e">
        <f t="shared" si="247"/>
        <v>#NAME?</v>
      </c>
      <c r="AK518" t="e">
        <f t="shared" si="250"/>
        <v>#NAME?</v>
      </c>
      <c r="AM518" t="e">
        <f t="shared" si="257"/>
        <v>#NAME?</v>
      </c>
      <c r="AN518" t="e">
        <f t="shared" si="258"/>
        <v>#NAME?</v>
      </c>
      <c r="AP518" t="e">
        <f t="shared" si="251"/>
        <v>#NAME?</v>
      </c>
      <c r="AQ518" t="e">
        <f>VLOOKUP(AE518,Sheet3!$K$52:$L$77,2,TRUE)</f>
        <v>#NAME?</v>
      </c>
      <c r="AR518" t="e">
        <f t="shared" si="278"/>
        <v>#NAME?</v>
      </c>
      <c r="AU518" t="e">
        <f t="shared" si="259"/>
        <v>#NAME?</v>
      </c>
      <c r="AV518" t="e">
        <f t="shared" si="260"/>
        <v>#NAME?</v>
      </c>
      <c r="AW518" t="e">
        <f t="shared" si="261"/>
        <v>#NAME?</v>
      </c>
      <c r="AX518" t="e">
        <f>VLOOKUP(AD518,Sheet2!$A$6:$B$262,2,TRUE)</f>
        <v>#NAME?</v>
      </c>
      <c r="AY518" t="e">
        <f t="shared" si="262"/>
        <v>#NAME?</v>
      </c>
      <c r="AZ518" t="e">
        <f t="shared" si="263"/>
        <v>#NAME?</v>
      </c>
      <c r="BB518" t="e">
        <f t="shared" si="253"/>
        <v>#NAME?</v>
      </c>
    </row>
    <row r="519" spans="4:54" x14ac:dyDescent="0.55000000000000004">
      <c r="D519">
        <f t="shared" si="252"/>
        <v>7635</v>
      </c>
      <c r="E519">
        <f t="shared" si="248"/>
        <v>127.25</v>
      </c>
      <c r="F519">
        <v>27300</v>
      </c>
      <c r="H519">
        <f t="shared" si="265"/>
        <v>6825</v>
      </c>
      <c r="J519">
        <f t="shared" si="266"/>
        <v>564.04958677685954</v>
      </c>
      <c r="K519" t="e">
        <f t="shared" si="267"/>
        <v>#NAME?</v>
      </c>
      <c r="L519" t="e">
        <f>VLOOKUP(V519, Sheet2!E$6:F$261,2,TRUE)</f>
        <v>#NAME?</v>
      </c>
      <c r="M519" t="e">
        <f>VLOOKUP(L519,Sheet3!A$52:B$77,2,TRUE)</f>
        <v>#NAME?</v>
      </c>
      <c r="N519" t="e">
        <f t="shared" si="268"/>
        <v>#NAME?</v>
      </c>
      <c r="O519" t="e">
        <f t="shared" si="269"/>
        <v>#NAME?</v>
      </c>
      <c r="P519">
        <v>0</v>
      </c>
      <c r="Q519" t="e">
        <f t="shared" si="246"/>
        <v>#NAME?</v>
      </c>
      <c r="R519" t="e">
        <f t="shared" si="270"/>
        <v>#NAME?</v>
      </c>
      <c r="S519" t="e">
        <f t="shared" si="249"/>
        <v>#NAME?</v>
      </c>
      <c r="T519" t="e">
        <f t="shared" si="271"/>
        <v>#NAME?</v>
      </c>
      <c r="V519" t="e">
        <f t="shared" si="272"/>
        <v>#NAME?</v>
      </c>
      <c r="W519" t="e">
        <f t="shared" si="273"/>
        <v>#NAME?</v>
      </c>
      <c r="X519" t="e">
        <f t="shared" si="274"/>
        <v>#NAME?</v>
      </c>
      <c r="Y519" t="e">
        <f>VLOOKUP(K519,Sheet2!$A$6:$B$262,2,TRUE)</f>
        <v>#NAME?</v>
      </c>
      <c r="Z519" t="e">
        <f t="shared" si="275"/>
        <v>#NAME?</v>
      </c>
      <c r="AA519" t="e">
        <f t="shared" si="276"/>
        <v>#NAME?</v>
      </c>
      <c r="AD519" t="e">
        <f t="shared" si="254"/>
        <v>#NAME?</v>
      </c>
      <c r="AE519" t="e">
        <f>VLOOKUP(AU518,Sheet2!$E$6:$F$261,2,TRUE)</f>
        <v>#NAME?</v>
      </c>
      <c r="AF519" t="e">
        <f>VLOOKUP(AE519,Sheet3!K$52:L$77,2,TRUE)</f>
        <v>#NAME?</v>
      </c>
      <c r="AG519" t="e">
        <f t="shared" si="255"/>
        <v>#NAME?</v>
      </c>
      <c r="AH519">
        <f t="shared" si="256"/>
        <v>0</v>
      </c>
      <c r="AI519">
        <f t="shared" si="264"/>
        <v>0</v>
      </c>
      <c r="AJ519" t="e">
        <f t="shared" si="247"/>
        <v>#NAME?</v>
      </c>
      <c r="AK519" t="e">
        <f t="shared" si="250"/>
        <v>#NAME?</v>
      </c>
      <c r="AM519" t="e">
        <f t="shared" si="257"/>
        <v>#NAME?</v>
      </c>
      <c r="AN519" t="e">
        <f t="shared" si="258"/>
        <v>#NAME?</v>
      </c>
      <c r="AP519" t="e">
        <f t="shared" si="251"/>
        <v>#NAME?</v>
      </c>
      <c r="AQ519" t="e">
        <f>VLOOKUP(AE519,Sheet3!$K$52:$L$77,2,TRUE)</f>
        <v>#NAME?</v>
      </c>
      <c r="AR519" t="e">
        <f t="shared" si="278"/>
        <v>#NAME?</v>
      </c>
      <c r="AU519" t="e">
        <f t="shared" si="259"/>
        <v>#NAME?</v>
      </c>
      <c r="AV519" t="e">
        <f t="shared" si="260"/>
        <v>#NAME?</v>
      </c>
      <c r="AW519" t="e">
        <f t="shared" si="261"/>
        <v>#NAME?</v>
      </c>
      <c r="AX519" t="e">
        <f>VLOOKUP(AD519,Sheet2!$A$6:$B$262,2,TRUE)</f>
        <v>#NAME?</v>
      </c>
      <c r="AY519" t="e">
        <f t="shared" si="262"/>
        <v>#NAME?</v>
      </c>
      <c r="AZ519" t="e">
        <f t="shared" si="263"/>
        <v>#NAME?</v>
      </c>
      <c r="BB519" t="e">
        <f t="shared" si="253"/>
        <v>#NAME?</v>
      </c>
    </row>
    <row r="520" spans="4:54" x14ac:dyDescent="0.55000000000000004">
      <c r="D520">
        <f t="shared" si="252"/>
        <v>7650</v>
      </c>
      <c r="E520">
        <f t="shared" si="248"/>
        <v>127.5</v>
      </c>
      <c r="F520">
        <v>26700</v>
      </c>
      <c r="H520">
        <f t="shared" si="265"/>
        <v>6675</v>
      </c>
      <c r="J520">
        <f t="shared" si="266"/>
        <v>551.65289256198344</v>
      </c>
      <c r="K520" t="e">
        <f t="shared" si="267"/>
        <v>#NAME?</v>
      </c>
      <c r="L520" t="e">
        <f>VLOOKUP(V520, Sheet2!E$6:F$261,2,TRUE)</f>
        <v>#NAME?</v>
      </c>
      <c r="M520" t="e">
        <f>VLOOKUP(L520,Sheet3!A$52:B$77,2,TRUE)</f>
        <v>#NAME?</v>
      </c>
      <c r="N520" t="e">
        <f t="shared" si="268"/>
        <v>#NAME?</v>
      </c>
      <c r="O520" t="e">
        <f t="shared" si="269"/>
        <v>#NAME?</v>
      </c>
      <c r="P520">
        <v>0</v>
      </c>
      <c r="Q520" t="e">
        <f t="shared" si="246"/>
        <v>#NAME?</v>
      </c>
      <c r="R520" t="e">
        <f t="shared" si="270"/>
        <v>#NAME?</v>
      </c>
      <c r="S520" t="e">
        <f t="shared" si="249"/>
        <v>#NAME?</v>
      </c>
      <c r="T520" t="e">
        <f t="shared" si="271"/>
        <v>#NAME?</v>
      </c>
      <c r="V520" t="e">
        <f t="shared" si="272"/>
        <v>#NAME?</v>
      </c>
      <c r="W520" t="e">
        <f t="shared" si="273"/>
        <v>#NAME?</v>
      </c>
      <c r="X520" t="e">
        <f t="shared" si="274"/>
        <v>#NAME?</v>
      </c>
      <c r="Y520" t="e">
        <f>VLOOKUP(K520,Sheet2!$A$6:$B$262,2,TRUE)</f>
        <v>#NAME?</v>
      </c>
      <c r="Z520" t="e">
        <f t="shared" si="275"/>
        <v>#NAME?</v>
      </c>
      <c r="AA520" t="e">
        <f t="shared" si="276"/>
        <v>#NAME?</v>
      </c>
      <c r="AD520" t="e">
        <f t="shared" si="254"/>
        <v>#NAME?</v>
      </c>
      <c r="AE520" t="e">
        <f>VLOOKUP(AU519,Sheet2!$E$6:$F$261,2,TRUE)</f>
        <v>#NAME?</v>
      </c>
      <c r="AF520" t="e">
        <f>VLOOKUP(AE520,Sheet3!K$52:L$77,2,TRUE)</f>
        <v>#NAME?</v>
      </c>
      <c r="AG520" t="e">
        <f t="shared" si="255"/>
        <v>#NAME?</v>
      </c>
      <c r="AH520">
        <f t="shared" si="256"/>
        <v>0</v>
      </c>
      <c r="AI520">
        <f t="shared" si="264"/>
        <v>0</v>
      </c>
      <c r="AJ520" t="e">
        <f t="shared" si="247"/>
        <v>#NAME?</v>
      </c>
      <c r="AK520" t="e">
        <f t="shared" si="250"/>
        <v>#NAME?</v>
      </c>
      <c r="AM520" t="e">
        <f t="shared" si="257"/>
        <v>#NAME?</v>
      </c>
      <c r="AN520" t="e">
        <f t="shared" si="258"/>
        <v>#NAME?</v>
      </c>
      <c r="AP520" t="e">
        <f t="shared" si="251"/>
        <v>#NAME?</v>
      </c>
      <c r="AQ520" t="e">
        <f>VLOOKUP(AE520,Sheet3!$K$52:$L$77,2,TRUE)</f>
        <v>#NAME?</v>
      </c>
      <c r="AR520" t="e">
        <f t="shared" si="278"/>
        <v>#NAME?</v>
      </c>
      <c r="AU520" t="e">
        <f t="shared" si="259"/>
        <v>#NAME?</v>
      </c>
      <c r="AV520" t="e">
        <f t="shared" si="260"/>
        <v>#NAME?</v>
      </c>
      <c r="AW520" t="e">
        <f t="shared" si="261"/>
        <v>#NAME?</v>
      </c>
      <c r="AX520" t="e">
        <f>VLOOKUP(AD520,Sheet2!$A$6:$B$262,2,TRUE)</f>
        <v>#NAME?</v>
      </c>
      <c r="AY520" t="e">
        <f t="shared" si="262"/>
        <v>#NAME?</v>
      </c>
      <c r="AZ520" t="e">
        <f t="shared" si="263"/>
        <v>#NAME?</v>
      </c>
      <c r="BB520" t="e">
        <f t="shared" si="253"/>
        <v>#NAME?</v>
      </c>
    </row>
    <row r="521" spans="4:54" x14ac:dyDescent="0.55000000000000004">
      <c r="D521">
        <f t="shared" si="252"/>
        <v>7665</v>
      </c>
      <c r="E521">
        <f t="shared" si="248"/>
        <v>127.75</v>
      </c>
      <c r="F521">
        <v>26400</v>
      </c>
      <c r="H521">
        <f t="shared" si="265"/>
        <v>6600</v>
      </c>
      <c r="J521">
        <f t="shared" si="266"/>
        <v>545.4545454545455</v>
      </c>
      <c r="K521" t="e">
        <f t="shared" si="267"/>
        <v>#NAME?</v>
      </c>
      <c r="L521" t="e">
        <f>VLOOKUP(V521, Sheet2!E$6:F$261,2,TRUE)</f>
        <v>#NAME?</v>
      </c>
      <c r="M521" t="e">
        <f>VLOOKUP(L521,Sheet3!A$52:B$77,2,TRUE)</f>
        <v>#NAME?</v>
      </c>
      <c r="N521" t="e">
        <f t="shared" si="268"/>
        <v>#NAME?</v>
      </c>
      <c r="O521" t="e">
        <f t="shared" si="269"/>
        <v>#NAME?</v>
      </c>
      <c r="P521">
        <v>0</v>
      </c>
      <c r="Q521" t="e">
        <f t="shared" si="246"/>
        <v>#NAME?</v>
      </c>
      <c r="R521" t="e">
        <f t="shared" si="270"/>
        <v>#NAME?</v>
      </c>
      <c r="S521" t="e">
        <f t="shared" si="249"/>
        <v>#NAME?</v>
      </c>
      <c r="T521" t="e">
        <f t="shared" si="271"/>
        <v>#NAME?</v>
      </c>
      <c r="V521" t="e">
        <f t="shared" si="272"/>
        <v>#NAME?</v>
      </c>
      <c r="W521" t="e">
        <f t="shared" si="273"/>
        <v>#NAME?</v>
      </c>
      <c r="X521" t="e">
        <f t="shared" si="274"/>
        <v>#NAME?</v>
      </c>
      <c r="Y521" t="e">
        <f>VLOOKUP(K521,Sheet2!$A$6:$B$262,2,TRUE)</f>
        <v>#NAME?</v>
      </c>
      <c r="Z521" t="e">
        <f t="shared" si="275"/>
        <v>#NAME?</v>
      </c>
      <c r="AA521" t="e">
        <f t="shared" si="276"/>
        <v>#NAME?</v>
      </c>
      <c r="AD521" t="e">
        <f t="shared" si="254"/>
        <v>#NAME?</v>
      </c>
      <c r="AE521" t="e">
        <f>VLOOKUP(AU520,Sheet2!$E$6:$F$261,2,TRUE)</f>
        <v>#NAME?</v>
      </c>
      <c r="AF521" t="e">
        <f>VLOOKUP(AE521,Sheet3!K$52:L$77,2,TRUE)</f>
        <v>#NAME?</v>
      </c>
      <c r="AG521" t="e">
        <f t="shared" si="255"/>
        <v>#NAME?</v>
      </c>
      <c r="AH521">
        <f t="shared" si="256"/>
        <v>0</v>
      </c>
      <c r="AI521">
        <f t="shared" si="264"/>
        <v>0</v>
      </c>
      <c r="AJ521" t="e">
        <f t="shared" si="247"/>
        <v>#NAME?</v>
      </c>
      <c r="AK521" t="e">
        <f t="shared" si="250"/>
        <v>#NAME?</v>
      </c>
      <c r="AM521" t="e">
        <f t="shared" si="257"/>
        <v>#NAME?</v>
      </c>
      <c r="AN521" t="e">
        <f t="shared" si="258"/>
        <v>#NAME?</v>
      </c>
      <c r="AP521" t="e">
        <f t="shared" si="251"/>
        <v>#NAME?</v>
      </c>
      <c r="AQ521" t="e">
        <f>VLOOKUP(AE521,Sheet3!$K$52:$L$77,2,TRUE)</f>
        <v>#NAME?</v>
      </c>
      <c r="AR521" t="e">
        <f t="shared" si="278"/>
        <v>#NAME?</v>
      </c>
      <c r="AU521" t="e">
        <f t="shared" si="259"/>
        <v>#NAME?</v>
      </c>
      <c r="AV521" t="e">
        <f t="shared" si="260"/>
        <v>#NAME?</v>
      </c>
      <c r="AW521" t="e">
        <f t="shared" si="261"/>
        <v>#NAME?</v>
      </c>
      <c r="AX521" t="e">
        <f>VLOOKUP(AD521,Sheet2!$A$6:$B$262,2,TRUE)</f>
        <v>#NAME?</v>
      </c>
      <c r="AY521" t="e">
        <f t="shared" si="262"/>
        <v>#NAME?</v>
      </c>
      <c r="AZ521" t="e">
        <f t="shared" si="263"/>
        <v>#NAME?</v>
      </c>
      <c r="BB521" t="e">
        <f t="shared" si="253"/>
        <v>#NAME?</v>
      </c>
    </row>
    <row r="522" spans="4:54" x14ac:dyDescent="0.55000000000000004">
      <c r="D522">
        <f t="shared" si="252"/>
        <v>7680</v>
      </c>
      <c r="E522">
        <f t="shared" si="248"/>
        <v>128</v>
      </c>
      <c r="F522">
        <v>26400</v>
      </c>
      <c r="H522">
        <f t="shared" si="265"/>
        <v>6600</v>
      </c>
      <c r="J522">
        <f t="shared" si="266"/>
        <v>545.4545454545455</v>
      </c>
      <c r="K522" t="e">
        <f t="shared" si="267"/>
        <v>#NAME?</v>
      </c>
      <c r="L522" t="e">
        <f>VLOOKUP(V522, Sheet2!E$6:F$261,2,TRUE)</f>
        <v>#NAME?</v>
      </c>
      <c r="M522" t="e">
        <f>VLOOKUP(L522,Sheet3!A$52:B$77,2,TRUE)</f>
        <v>#NAME?</v>
      </c>
      <c r="N522" t="e">
        <f t="shared" si="268"/>
        <v>#NAME?</v>
      </c>
      <c r="O522" t="e">
        <f t="shared" si="269"/>
        <v>#NAME?</v>
      </c>
      <c r="P522">
        <v>0</v>
      </c>
      <c r="Q522" t="e">
        <f t="shared" ref="Q522:Q585" si="279">VLOOKUP(N522,$A$8:$B$28,2,TRUE)</f>
        <v>#NAME?</v>
      </c>
      <c r="R522" t="e">
        <f t="shared" si="270"/>
        <v>#NAME?</v>
      </c>
      <c r="S522" t="e">
        <f t="shared" si="249"/>
        <v>#NAME?</v>
      </c>
      <c r="T522" t="e">
        <f t="shared" si="271"/>
        <v>#NAME?</v>
      </c>
      <c r="V522" t="e">
        <f t="shared" si="272"/>
        <v>#NAME?</v>
      </c>
      <c r="W522" t="e">
        <f t="shared" si="273"/>
        <v>#NAME?</v>
      </c>
      <c r="X522" t="e">
        <f t="shared" si="274"/>
        <v>#NAME?</v>
      </c>
      <c r="Y522" t="e">
        <f>VLOOKUP(K522,Sheet2!$A$6:$B$262,2,TRUE)</f>
        <v>#NAME?</v>
      </c>
      <c r="Z522" t="e">
        <f t="shared" si="275"/>
        <v>#NAME?</v>
      </c>
      <c r="AA522" t="e">
        <f t="shared" si="276"/>
        <v>#NAME?</v>
      </c>
      <c r="AD522" t="e">
        <f t="shared" si="254"/>
        <v>#NAME?</v>
      </c>
      <c r="AE522" t="e">
        <f>VLOOKUP(AU521,Sheet2!$E$6:$F$261,2,TRUE)</f>
        <v>#NAME?</v>
      </c>
      <c r="AF522" t="e">
        <f>VLOOKUP(AE522,Sheet3!K$52:L$77,2,TRUE)</f>
        <v>#NAME?</v>
      </c>
      <c r="AG522" t="e">
        <f t="shared" si="255"/>
        <v>#NAME?</v>
      </c>
      <c r="AH522">
        <f t="shared" si="256"/>
        <v>0</v>
      </c>
      <c r="AI522">
        <f t="shared" si="264"/>
        <v>0</v>
      </c>
      <c r="AJ522" t="e">
        <f t="shared" ref="AJ522:AJ585" si="280">VLOOKUP(AG522,$A$8:$B$28,2,TRUE)</f>
        <v>#NAME?</v>
      </c>
      <c r="AK522" t="e">
        <f t="shared" si="250"/>
        <v>#NAME?</v>
      </c>
      <c r="AM522" t="e">
        <f t="shared" si="257"/>
        <v>#NAME?</v>
      </c>
      <c r="AN522" t="e">
        <f t="shared" si="258"/>
        <v>#NAME?</v>
      </c>
      <c r="AP522" t="e">
        <f t="shared" si="251"/>
        <v>#NAME?</v>
      </c>
      <c r="AQ522" t="e">
        <f>VLOOKUP(AE522,Sheet3!$K$52:$L$77,2,TRUE)</f>
        <v>#NAME?</v>
      </c>
      <c r="AR522" t="e">
        <f t="shared" si="278"/>
        <v>#NAME?</v>
      </c>
      <c r="AU522" t="e">
        <f t="shared" si="259"/>
        <v>#NAME?</v>
      </c>
      <c r="AV522" t="e">
        <f t="shared" si="260"/>
        <v>#NAME?</v>
      </c>
      <c r="AW522" t="e">
        <f t="shared" si="261"/>
        <v>#NAME?</v>
      </c>
      <c r="AX522" t="e">
        <f>VLOOKUP(AD522,Sheet2!$A$6:$B$262,2,TRUE)</f>
        <v>#NAME?</v>
      </c>
      <c r="AY522" t="e">
        <f t="shared" si="262"/>
        <v>#NAME?</v>
      </c>
      <c r="AZ522" t="e">
        <f t="shared" si="263"/>
        <v>#NAME?</v>
      </c>
      <c r="BB522" t="e">
        <f t="shared" si="253"/>
        <v>#NAME?</v>
      </c>
    </row>
    <row r="523" spans="4:54" x14ac:dyDescent="0.55000000000000004">
      <c r="D523">
        <f t="shared" si="252"/>
        <v>7695</v>
      </c>
      <c r="E523">
        <f t="shared" ref="E523:E586" si="281">+D523/60</f>
        <v>128.25</v>
      </c>
      <c r="F523">
        <v>26100</v>
      </c>
      <c r="H523">
        <f t="shared" si="265"/>
        <v>6525</v>
      </c>
      <c r="J523">
        <f t="shared" si="266"/>
        <v>539.25619834710744</v>
      </c>
      <c r="K523" t="e">
        <f t="shared" si="267"/>
        <v>#NAME?</v>
      </c>
      <c r="L523" t="e">
        <f>VLOOKUP(V523, Sheet2!E$6:F$261,2,TRUE)</f>
        <v>#NAME?</v>
      </c>
      <c r="M523" t="e">
        <f>VLOOKUP(L523,Sheet3!A$52:B$77,2,TRUE)</f>
        <v>#NAME?</v>
      </c>
      <c r="N523" t="e">
        <f t="shared" si="268"/>
        <v>#NAME?</v>
      </c>
      <c r="O523" t="e">
        <f t="shared" si="269"/>
        <v>#NAME?</v>
      </c>
      <c r="P523">
        <v>0</v>
      </c>
      <c r="Q523" t="e">
        <f t="shared" si="279"/>
        <v>#NAME?</v>
      </c>
      <c r="R523" t="e">
        <f t="shared" si="270"/>
        <v>#NAME?</v>
      </c>
      <c r="S523" t="e">
        <f t="shared" ref="S523:S586" si="282">VLOOKUP(O523,$A$8:$B$28,2,TRUE)</f>
        <v>#NAME?</v>
      </c>
      <c r="T523" t="e">
        <f t="shared" si="271"/>
        <v>#NAME?</v>
      </c>
      <c r="V523" t="e">
        <f t="shared" si="272"/>
        <v>#NAME?</v>
      </c>
      <c r="W523" t="e">
        <f t="shared" si="273"/>
        <v>#NAME?</v>
      </c>
      <c r="X523" t="e">
        <f t="shared" si="274"/>
        <v>#NAME?</v>
      </c>
      <c r="Y523" t="e">
        <f>VLOOKUP(K523,Sheet2!$A$6:$B$262,2,TRUE)</f>
        <v>#NAME?</v>
      </c>
      <c r="Z523" t="e">
        <f t="shared" si="275"/>
        <v>#NAME?</v>
      </c>
      <c r="AA523" t="e">
        <f t="shared" si="276"/>
        <v>#NAME?</v>
      </c>
      <c r="AD523" t="e">
        <f t="shared" si="254"/>
        <v>#NAME?</v>
      </c>
      <c r="AE523" t="e">
        <f>VLOOKUP(AU522,Sheet2!$E$6:$F$261,2,TRUE)</f>
        <v>#NAME?</v>
      </c>
      <c r="AF523" t="e">
        <f>VLOOKUP(AE523,Sheet3!K$52:L$77,2,TRUE)</f>
        <v>#NAME?</v>
      </c>
      <c r="AG523" t="e">
        <f t="shared" si="255"/>
        <v>#NAME?</v>
      </c>
      <c r="AH523">
        <f t="shared" si="256"/>
        <v>0</v>
      </c>
      <c r="AI523">
        <f t="shared" si="264"/>
        <v>0</v>
      </c>
      <c r="AJ523" t="e">
        <f t="shared" si="280"/>
        <v>#NAME?</v>
      </c>
      <c r="AK523" t="e">
        <f t="shared" ref="AK523:AK586" si="283">+AJ523*$AD$3*POWER(AG523,1.5)*AF523</f>
        <v>#NAME?</v>
      </c>
      <c r="AM523" t="e">
        <f t="shared" si="257"/>
        <v>#NAME?</v>
      </c>
      <c r="AN523" t="e">
        <f t="shared" si="258"/>
        <v>#NAME?</v>
      </c>
      <c r="AP523" t="e">
        <f t="shared" ref="AP523:AP586" si="284">+VLOOKUP(AM523,$A$8:$B$28,2,TRUE)</f>
        <v>#NAME?</v>
      </c>
      <c r="AQ523" t="e">
        <f>VLOOKUP(AE523,Sheet3!$K$52:$L$77,2,TRUE)</f>
        <v>#NAME?</v>
      </c>
      <c r="AR523" t="e">
        <f t="shared" si="278"/>
        <v>#NAME?</v>
      </c>
      <c r="AU523" t="e">
        <f t="shared" si="259"/>
        <v>#NAME?</v>
      </c>
      <c r="AV523" t="e">
        <f t="shared" si="260"/>
        <v>#NAME?</v>
      </c>
      <c r="AW523" t="e">
        <f t="shared" si="261"/>
        <v>#NAME?</v>
      </c>
      <c r="AX523" t="e">
        <f>VLOOKUP(AD523,Sheet2!$A$6:$B$262,2,TRUE)</f>
        <v>#NAME?</v>
      </c>
      <c r="AY523" t="e">
        <f t="shared" si="262"/>
        <v>#NAME?</v>
      </c>
      <c r="AZ523" t="e">
        <f t="shared" si="263"/>
        <v>#NAME?</v>
      </c>
      <c r="BB523" t="e">
        <f t="shared" si="253"/>
        <v>#NAME?</v>
      </c>
    </row>
    <row r="524" spans="4:54" x14ac:dyDescent="0.55000000000000004">
      <c r="D524">
        <f t="shared" ref="D524:D587" si="285">+D523+15</f>
        <v>7710</v>
      </c>
      <c r="E524">
        <f t="shared" si="281"/>
        <v>128.5</v>
      </c>
      <c r="F524">
        <v>25700</v>
      </c>
      <c r="H524">
        <f t="shared" si="265"/>
        <v>6425</v>
      </c>
      <c r="J524">
        <f t="shared" si="266"/>
        <v>530.99173553719004</v>
      </c>
      <c r="K524" t="e">
        <f t="shared" si="267"/>
        <v>#NAME?</v>
      </c>
      <c r="L524" t="e">
        <f>VLOOKUP(V524, Sheet2!E$6:F$261,2,TRUE)</f>
        <v>#NAME?</v>
      </c>
      <c r="M524" t="e">
        <f>VLOOKUP(L524,Sheet3!A$52:B$77,2,TRUE)</f>
        <v>#NAME?</v>
      </c>
      <c r="N524" t="e">
        <f t="shared" si="268"/>
        <v>#NAME?</v>
      </c>
      <c r="O524" t="e">
        <f t="shared" si="269"/>
        <v>#NAME?</v>
      </c>
      <c r="P524">
        <v>0</v>
      </c>
      <c r="Q524" t="e">
        <f t="shared" si="279"/>
        <v>#NAME?</v>
      </c>
      <c r="R524" t="e">
        <f t="shared" si="270"/>
        <v>#NAME?</v>
      </c>
      <c r="S524" t="e">
        <f t="shared" si="282"/>
        <v>#NAME?</v>
      </c>
      <c r="T524" t="e">
        <f t="shared" si="271"/>
        <v>#NAME?</v>
      </c>
      <c r="V524" t="e">
        <f t="shared" si="272"/>
        <v>#NAME?</v>
      </c>
      <c r="W524" t="e">
        <f t="shared" si="273"/>
        <v>#NAME?</v>
      </c>
      <c r="X524" t="e">
        <f t="shared" si="274"/>
        <v>#NAME?</v>
      </c>
      <c r="Y524" t="e">
        <f>VLOOKUP(K524,Sheet2!$A$6:$B$262,2,TRUE)</f>
        <v>#NAME?</v>
      </c>
      <c r="Z524" t="e">
        <f t="shared" si="275"/>
        <v>#NAME?</v>
      </c>
      <c r="AA524" t="e">
        <f t="shared" si="276"/>
        <v>#NAME?</v>
      </c>
      <c r="AD524" t="e">
        <f t="shared" si="254"/>
        <v>#NAME?</v>
      </c>
      <c r="AE524" t="e">
        <f>VLOOKUP(AU523,Sheet2!$E$6:$F$261,2,TRUE)</f>
        <v>#NAME?</v>
      </c>
      <c r="AF524" t="e">
        <f>VLOOKUP(AE524,Sheet3!K$52:L$77,2,TRUE)</f>
        <v>#NAME?</v>
      </c>
      <c r="AG524" t="e">
        <f t="shared" si="255"/>
        <v>#NAME?</v>
      </c>
      <c r="AH524">
        <f t="shared" si="256"/>
        <v>0</v>
      </c>
      <c r="AI524">
        <f t="shared" si="264"/>
        <v>0</v>
      </c>
      <c r="AJ524" t="e">
        <f t="shared" si="280"/>
        <v>#NAME?</v>
      </c>
      <c r="AK524" t="e">
        <f t="shared" si="283"/>
        <v>#NAME?</v>
      </c>
      <c r="AM524" t="e">
        <f t="shared" si="257"/>
        <v>#NAME?</v>
      </c>
      <c r="AN524" t="e">
        <f t="shared" si="258"/>
        <v>#NAME?</v>
      </c>
      <c r="AP524" t="e">
        <f t="shared" si="284"/>
        <v>#NAME?</v>
      </c>
      <c r="AQ524" t="e">
        <f>VLOOKUP(AE524,Sheet3!$K$52:$L$77,2,TRUE)</f>
        <v>#NAME?</v>
      </c>
      <c r="AR524" t="e">
        <f t="shared" si="278"/>
        <v>#NAME?</v>
      </c>
      <c r="AU524" t="e">
        <f t="shared" si="259"/>
        <v>#NAME?</v>
      </c>
      <c r="AV524" t="e">
        <f t="shared" si="260"/>
        <v>#NAME?</v>
      </c>
      <c r="AW524" t="e">
        <f t="shared" si="261"/>
        <v>#NAME?</v>
      </c>
      <c r="AX524" t="e">
        <f>VLOOKUP(AD524,Sheet2!$A$6:$B$262,2,TRUE)</f>
        <v>#NAME?</v>
      </c>
      <c r="AY524" t="e">
        <f t="shared" si="262"/>
        <v>#NAME?</v>
      </c>
      <c r="AZ524" t="e">
        <f t="shared" si="263"/>
        <v>#NAME?</v>
      </c>
      <c r="BB524" t="e">
        <f t="shared" ref="BB524:BB587" si="286">+AZ524-AA524</f>
        <v>#NAME?</v>
      </c>
    </row>
    <row r="525" spans="4:54" x14ac:dyDescent="0.55000000000000004">
      <c r="D525">
        <f t="shared" si="285"/>
        <v>7725</v>
      </c>
      <c r="E525">
        <f t="shared" si="281"/>
        <v>128.75</v>
      </c>
      <c r="F525">
        <v>25600</v>
      </c>
      <c r="H525">
        <f t="shared" si="265"/>
        <v>6400</v>
      </c>
      <c r="J525">
        <f t="shared" si="266"/>
        <v>528.92561983471069</v>
      </c>
      <c r="K525" t="e">
        <f t="shared" si="267"/>
        <v>#NAME?</v>
      </c>
      <c r="L525" t="e">
        <f>VLOOKUP(V525, Sheet2!E$6:F$261,2,TRUE)</f>
        <v>#NAME?</v>
      </c>
      <c r="M525" t="e">
        <f>VLOOKUP(L525,Sheet3!A$52:B$77,2,TRUE)</f>
        <v>#NAME?</v>
      </c>
      <c r="N525" t="e">
        <f t="shared" si="268"/>
        <v>#NAME?</v>
      </c>
      <c r="O525" t="e">
        <f t="shared" si="269"/>
        <v>#NAME?</v>
      </c>
      <c r="P525">
        <v>0</v>
      </c>
      <c r="Q525" t="e">
        <f t="shared" si="279"/>
        <v>#NAME?</v>
      </c>
      <c r="R525" t="e">
        <f t="shared" si="270"/>
        <v>#NAME?</v>
      </c>
      <c r="S525" t="e">
        <f t="shared" si="282"/>
        <v>#NAME?</v>
      </c>
      <c r="T525" t="e">
        <f t="shared" si="271"/>
        <v>#NAME?</v>
      </c>
      <c r="V525" t="e">
        <f t="shared" si="272"/>
        <v>#NAME?</v>
      </c>
      <c r="W525" t="e">
        <f t="shared" si="273"/>
        <v>#NAME?</v>
      </c>
      <c r="X525" t="e">
        <f t="shared" si="274"/>
        <v>#NAME?</v>
      </c>
      <c r="Y525" t="e">
        <f>VLOOKUP(K525,Sheet2!$A$6:$B$262,2,TRUE)</f>
        <v>#NAME?</v>
      </c>
      <c r="Z525" t="e">
        <f t="shared" si="275"/>
        <v>#NAME?</v>
      </c>
      <c r="AA525" t="e">
        <f t="shared" si="276"/>
        <v>#NAME?</v>
      </c>
      <c r="AD525" t="e">
        <f t="shared" ref="AD525:AD588" si="287">+AZ524</f>
        <v>#NAME?</v>
      </c>
      <c r="AE525" t="e">
        <f>VLOOKUP(AU524,Sheet2!$E$6:$F$261,2,TRUE)</f>
        <v>#NAME?</v>
      </c>
      <c r="AF525" t="e">
        <f>VLOOKUP(AE525,Sheet3!K$52:L$77,2,TRUE)</f>
        <v>#NAME?</v>
      </c>
      <c r="AG525" t="e">
        <f t="shared" ref="AG525:AG588" si="288">+AD525-$AF$3</f>
        <v>#NAME?</v>
      </c>
      <c r="AH525">
        <f t="shared" ref="AH525:AH588" si="289">VLOOKUP(F525, $AM$3:$AN$5,2,TRUE)</f>
        <v>0</v>
      </c>
      <c r="AI525">
        <f t="shared" si="264"/>
        <v>0</v>
      </c>
      <c r="AJ525" t="e">
        <f t="shared" si="280"/>
        <v>#NAME?</v>
      </c>
      <c r="AK525" t="e">
        <f t="shared" si="283"/>
        <v>#NAME?</v>
      </c>
      <c r="AM525" t="e">
        <f t="shared" ref="AM525:AM588" si="290">+AD525-$AO$3</f>
        <v>#NAME?</v>
      </c>
      <c r="AN525" t="e">
        <f t="shared" ref="AN525:AN588" si="291">+VLOOKUP(AM525,$AQ$3:$AR$5,2,TRUE)</f>
        <v>#NAME?</v>
      </c>
      <c r="AP525" t="e">
        <f t="shared" si="284"/>
        <v>#NAME?</v>
      </c>
      <c r="AQ525" t="e">
        <f>VLOOKUP(AE525,Sheet3!$K$52:$L$77,2,TRUE)</f>
        <v>#NAME?</v>
      </c>
      <c r="AR525" t="e">
        <f t="shared" si="278"/>
        <v>#NAME?</v>
      </c>
      <c r="AU525" t="e">
        <f t="shared" ref="AU525:AU588" si="292">+AI525+AK525+AR525</f>
        <v>#NAME?</v>
      </c>
      <c r="AV525" t="e">
        <f t="shared" ref="AV525:AV588" si="293">+F525-AU525</f>
        <v>#NAME?</v>
      </c>
      <c r="AW525" t="e">
        <f t="shared" ref="AW525:AW588" si="294">+AV525*0.25*3600/43560</f>
        <v>#NAME?</v>
      </c>
      <c r="AX525" t="e">
        <f>VLOOKUP(AD525,Sheet2!$A$6:$B$262,2,TRUE)</f>
        <v>#NAME?</v>
      </c>
      <c r="AY525" t="e">
        <f t="shared" ref="AY525:AY588" si="295">+AW525/AX525</f>
        <v>#NAME?</v>
      </c>
      <c r="AZ525" t="e">
        <f t="shared" ref="AZ525:AZ588" si="296">+AD525+AY525</f>
        <v>#NAME?</v>
      </c>
      <c r="BB525" t="e">
        <f t="shared" si="286"/>
        <v>#NAME?</v>
      </c>
    </row>
    <row r="526" spans="4:54" x14ac:dyDescent="0.55000000000000004">
      <c r="D526">
        <f t="shared" si="285"/>
        <v>7740</v>
      </c>
      <c r="E526">
        <f t="shared" si="281"/>
        <v>129</v>
      </c>
      <c r="F526">
        <v>25300</v>
      </c>
      <c r="H526">
        <f t="shared" si="265"/>
        <v>6325</v>
      </c>
      <c r="J526">
        <f t="shared" si="266"/>
        <v>522.72727272727275</v>
      </c>
      <c r="K526" t="e">
        <f t="shared" si="267"/>
        <v>#NAME?</v>
      </c>
      <c r="L526" t="e">
        <f>VLOOKUP(V526, Sheet2!E$6:F$261,2,TRUE)</f>
        <v>#NAME?</v>
      </c>
      <c r="M526" t="e">
        <f>VLOOKUP(L526,Sheet3!A$52:B$77,2,TRUE)</f>
        <v>#NAME?</v>
      </c>
      <c r="N526" t="e">
        <f t="shared" si="268"/>
        <v>#NAME?</v>
      </c>
      <c r="O526" t="e">
        <f t="shared" si="269"/>
        <v>#NAME?</v>
      </c>
      <c r="P526">
        <v>0</v>
      </c>
      <c r="Q526" t="e">
        <f t="shared" si="279"/>
        <v>#NAME?</v>
      </c>
      <c r="R526" t="e">
        <f t="shared" si="270"/>
        <v>#NAME?</v>
      </c>
      <c r="S526" t="e">
        <f t="shared" si="282"/>
        <v>#NAME?</v>
      </c>
      <c r="T526" t="e">
        <f t="shared" si="271"/>
        <v>#NAME?</v>
      </c>
      <c r="V526" t="e">
        <f t="shared" si="272"/>
        <v>#NAME?</v>
      </c>
      <c r="W526" t="e">
        <f t="shared" si="273"/>
        <v>#NAME?</v>
      </c>
      <c r="X526" t="e">
        <f t="shared" si="274"/>
        <v>#NAME?</v>
      </c>
      <c r="Y526" t="e">
        <f>VLOOKUP(K526,Sheet2!$A$6:$B$262,2,TRUE)</f>
        <v>#NAME?</v>
      </c>
      <c r="Z526" t="e">
        <f t="shared" si="275"/>
        <v>#NAME?</v>
      </c>
      <c r="AA526" t="e">
        <f t="shared" si="276"/>
        <v>#NAME?</v>
      </c>
      <c r="AD526" t="e">
        <f t="shared" si="287"/>
        <v>#NAME?</v>
      </c>
      <c r="AE526" t="e">
        <f>VLOOKUP(AU525,Sheet2!$E$6:$F$261,2,TRUE)</f>
        <v>#NAME?</v>
      </c>
      <c r="AF526" t="e">
        <f>VLOOKUP(AE526,Sheet3!K$52:L$77,2,TRUE)</f>
        <v>#NAME?</v>
      </c>
      <c r="AG526" t="e">
        <f t="shared" si="288"/>
        <v>#NAME?</v>
      </c>
      <c r="AH526">
        <f t="shared" si="289"/>
        <v>0</v>
      </c>
      <c r="AI526">
        <f t="shared" si="264"/>
        <v>0</v>
      </c>
      <c r="AJ526" t="e">
        <f t="shared" si="280"/>
        <v>#NAME?</v>
      </c>
      <c r="AK526" t="e">
        <f t="shared" si="283"/>
        <v>#NAME?</v>
      </c>
      <c r="AM526" t="e">
        <f t="shared" si="290"/>
        <v>#NAME?</v>
      </c>
      <c r="AN526" t="e">
        <f t="shared" si="291"/>
        <v>#NAME?</v>
      </c>
      <c r="AP526" t="e">
        <f t="shared" si="284"/>
        <v>#NAME?</v>
      </c>
      <c r="AQ526" t="e">
        <f>VLOOKUP(AE526,Sheet3!$K$52:$L$77,2,TRUE)</f>
        <v>#NAME?</v>
      </c>
      <c r="AR526" t="e">
        <f t="shared" si="278"/>
        <v>#NAME?</v>
      </c>
      <c r="AU526" t="e">
        <f t="shared" si="292"/>
        <v>#NAME?</v>
      </c>
      <c r="AV526" t="e">
        <f t="shared" si="293"/>
        <v>#NAME?</v>
      </c>
      <c r="AW526" t="e">
        <f t="shared" si="294"/>
        <v>#NAME?</v>
      </c>
      <c r="AX526" t="e">
        <f>VLOOKUP(AD526,Sheet2!$A$6:$B$262,2,TRUE)</f>
        <v>#NAME?</v>
      </c>
      <c r="AY526" t="e">
        <f t="shared" si="295"/>
        <v>#NAME?</v>
      </c>
      <c r="AZ526" t="e">
        <f t="shared" si="296"/>
        <v>#NAME?</v>
      </c>
      <c r="BB526" t="e">
        <f t="shared" si="286"/>
        <v>#NAME?</v>
      </c>
    </row>
    <row r="527" spans="4:54" x14ac:dyDescent="0.55000000000000004">
      <c r="D527">
        <f t="shared" si="285"/>
        <v>7755</v>
      </c>
      <c r="E527">
        <f t="shared" si="281"/>
        <v>129.25</v>
      </c>
      <c r="F527">
        <v>25200</v>
      </c>
      <c r="H527">
        <f t="shared" si="265"/>
        <v>6300</v>
      </c>
      <c r="J527">
        <f t="shared" si="266"/>
        <v>520.6611570247934</v>
      </c>
      <c r="K527" t="e">
        <f t="shared" si="267"/>
        <v>#NAME?</v>
      </c>
      <c r="L527" t="e">
        <f>VLOOKUP(V527, Sheet2!E$6:F$261,2,TRUE)</f>
        <v>#NAME?</v>
      </c>
      <c r="M527" t="e">
        <f>VLOOKUP(L527,Sheet3!A$52:B$77,2,TRUE)</f>
        <v>#NAME?</v>
      </c>
      <c r="N527" t="e">
        <f t="shared" si="268"/>
        <v>#NAME?</v>
      </c>
      <c r="O527" t="e">
        <f t="shared" si="269"/>
        <v>#NAME?</v>
      </c>
      <c r="P527">
        <v>0</v>
      </c>
      <c r="Q527" t="e">
        <f t="shared" si="279"/>
        <v>#NAME?</v>
      </c>
      <c r="R527" t="e">
        <f t="shared" si="270"/>
        <v>#NAME?</v>
      </c>
      <c r="S527" t="e">
        <f t="shared" si="282"/>
        <v>#NAME?</v>
      </c>
      <c r="T527" t="e">
        <f t="shared" si="271"/>
        <v>#NAME?</v>
      </c>
      <c r="V527" t="e">
        <f t="shared" si="272"/>
        <v>#NAME?</v>
      </c>
      <c r="W527" t="e">
        <f t="shared" si="273"/>
        <v>#NAME?</v>
      </c>
      <c r="X527" t="e">
        <f t="shared" si="274"/>
        <v>#NAME?</v>
      </c>
      <c r="Y527" t="e">
        <f>VLOOKUP(K527,Sheet2!$A$6:$B$262,2,TRUE)</f>
        <v>#NAME?</v>
      </c>
      <c r="Z527" t="e">
        <f t="shared" si="275"/>
        <v>#NAME?</v>
      </c>
      <c r="AA527" t="e">
        <f t="shared" si="276"/>
        <v>#NAME?</v>
      </c>
      <c r="AD527" t="e">
        <f t="shared" si="287"/>
        <v>#NAME?</v>
      </c>
      <c r="AE527" t="e">
        <f>VLOOKUP(AU526,Sheet2!$E$6:$F$261,2,TRUE)</f>
        <v>#NAME?</v>
      </c>
      <c r="AF527" t="e">
        <f>VLOOKUP(AE527,Sheet3!K$52:L$77,2,TRUE)</f>
        <v>#NAME?</v>
      </c>
      <c r="AG527" t="e">
        <f t="shared" si="288"/>
        <v>#NAME?</v>
      </c>
      <c r="AH527">
        <f t="shared" si="289"/>
        <v>0</v>
      </c>
      <c r="AI527">
        <f t="shared" si="264"/>
        <v>0</v>
      </c>
      <c r="AJ527" t="e">
        <f t="shared" si="280"/>
        <v>#NAME?</v>
      </c>
      <c r="AK527" t="e">
        <f t="shared" si="283"/>
        <v>#NAME?</v>
      </c>
      <c r="AM527" t="e">
        <f t="shared" si="290"/>
        <v>#NAME?</v>
      </c>
      <c r="AN527" t="e">
        <f t="shared" si="291"/>
        <v>#NAME?</v>
      </c>
      <c r="AP527" t="e">
        <f t="shared" si="284"/>
        <v>#NAME?</v>
      </c>
      <c r="AQ527" t="e">
        <f>VLOOKUP(AE527,Sheet3!$K$52:$L$77,2,TRUE)</f>
        <v>#NAME?</v>
      </c>
      <c r="AR527" t="e">
        <f t="shared" si="278"/>
        <v>#NAME?</v>
      </c>
      <c r="AU527" t="e">
        <f t="shared" si="292"/>
        <v>#NAME?</v>
      </c>
      <c r="AV527" t="e">
        <f t="shared" si="293"/>
        <v>#NAME?</v>
      </c>
      <c r="AW527" t="e">
        <f t="shared" si="294"/>
        <v>#NAME?</v>
      </c>
      <c r="AX527" t="e">
        <f>VLOOKUP(AD527,Sheet2!$A$6:$B$262,2,TRUE)</f>
        <v>#NAME?</v>
      </c>
      <c r="AY527" t="e">
        <f t="shared" si="295"/>
        <v>#NAME?</v>
      </c>
      <c r="AZ527" t="e">
        <f t="shared" si="296"/>
        <v>#NAME?</v>
      </c>
      <c r="BB527" t="e">
        <f t="shared" si="286"/>
        <v>#NAME?</v>
      </c>
    </row>
    <row r="528" spans="4:54" x14ac:dyDescent="0.55000000000000004">
      <c r="D528">
        <f t="shared" si="285"/>
        <v>7770</v>
      </c>
      <c r="E528">
        <f t="shared" si="281"/>
        <v>129.5</v>
      </c>
      <c r="F528">
        <v>25200</v>
      </c>
      <c r="H528">
        <f t="shared" si="265"/>
        <v>6300</v>
      </c>
      <c r="J528">
        <f t="shared" si="266"/>
        <v>520.6611570247934</v>
      </c>
      <c r="K528" t="e">
        <f t="shared" si="267"/>
        <v>#NAME?</v>
      </c>
      <c r="L528" t="e">
        <f>VLOOKUP(V528, Sheet2!E$6:F$261,2,TRUE)</f>
        <v>#NAME?</v>
      </c>
      <c r="M528" t="e">
        <f>VLOOKUP(L528,Sheet3!A$52:B$77,2,TRUE)</f>
        <v>#NAME?</v>
      </c>
      <c r="N528" t="e">
        <f t="shared" si="268"/>
        <v>#NAME?</v>
      </c>
      <c r="O528" t="e">
        <f t="shared" si="269"/>
        <v>#NAME?</v>
      </c>
      <c r="P528">
        <v>0</v>
      </c>
      <c r="Q528" t="e">
        <f t="shared" si="279"/>
        <v>#NAME?</v>
      </c>
      <c r="R528" t="e">
        <f t="shared" si="270"/>
        <v>#NAME?</v>
      </c>
      <c r="S528" t="e">
        <f t="shared" si="282"/>
        <v>#NAME?</v>
      </c>
      <c r="T528" t="e">
        <f t="shared" si="271"/>
        <v>#NAME?</v>
      </c>
      <c r="V528" t="e">
        <f t="shared" si="272"/>
        <v>#NAME?</v>
      </c>
      <c r="W528" t="e">
        <f t="shared" si="273"/>
        <v>#NAME?</v>
      </c>
      <c r="X528" t="e">
        <f t="shared" si="274"/>
        <v>#NAME?</v>
      </c>
      <c r="Y528" t="e">
        <f>VLOOKUP(K528,Sheet2!$A$6:$B$262,2,TRUE)</f>
        <v>#NAME?</v>
      </c>
      <c r="Z528" t="e">
        <f t="shared" si="275"/>
        <v>#NAME?</v>
      </c>
      <c r="AA528" t="e">
        <f t="shared" si="276"/>
        <v>#NAME?</v>
      </c>
      <c r="AD528" t="e">
        <f t="shared" si="287"/>
        <v>#NAME?</v>
      </c>
      <c r="AE528" t="e">
        <f>VLOOKUP(AU527,Sheet2!$E$6:$F$261,2,TRUE)</f>
        <v>#NAME?</v>
      </c>
      <c r="AF528" t="e">
        <f>VLOOKUP(AE528,Sheet3!K$52:L$77,2,TRUE)</f>
        <v>#NAME?</v>
      </c>
      <c r="AG528" t="e">
        <f t="shared" si="288"/>
        <v>#NAME?</v>
      </c>
      <c r="AH528">
        <f t="shared" si="289"/>
        <v>0</v>
      </c>
      <c r="AI528">
        <f t="shared" si="264"/>
        <v>0</v>
      </c>
      <c r="AJ528" t="e">
        <f t="shared" si="280"/>
        <v>#NAME?</v>
      </c>
      <c r="AK528" t="e">
        <f t="shared" si="283"/>
        <v>#NAME?</v>
      </c>
      <c r="AM528" t="e">
        <f t="shared" si="290"/>
        <v>#NAME?</v>
      </c>
      <c r="AN528" t="e">
        <f t="shared" si="291"/>
        <v>#NAME?</v>
      </c>
      <c r="AP528" t="e">
        <f t="shared" si="284"/>
        <v>#NAME?</v>
      </c>
      <c r="AQ528" t="e">
        <f>VLOOKUP(AE528,Sheet3!$K$52:$L$77,2,TRUE)</f>
        <v>#NAME?</v>
      </c>
      <c r="AR528" t="e">
        <f t="shared" si="278"/>
        <v>#NAME?</v>
      </c>
      <c r="AU528" t="e">
        <f t="shared" si="292"/>
        <v>#NAME?</v>
      </c>
      <c r="AV528" t="e">
        <f t="shared" si="293"/>
        <v>#NAME?</v>
      </c>
      <c r="AW528" t="e">
        <f t="shared" si="294"/>
        <v>#NAME?</v>
      </c>
      <c r="AX528" t="e">
        <f>VLOOKUP(AD528,Sheet2!$A$6:$B$262,2,TRUE)</f>
        <v>#NAME?</v>
      </c>
      <c r="AY528" t="e">
        <f t="shared" si="295"/>
        <v>#NAME?</v>
      </c>
      <c r="AZ528" t="e">
        <f t="shared" si="296"/>
        <v>#NAME?</v>
      </c>
      <c r="BB528" t="e">
        <f t="shared" si="286"/>
        <v>#NAME?</v>
      </c>
    </row>
    <row r="529" spans="4:54" x14ac:dyDescent="0.55000000000000004">
      <c r="D529">
        <f t="shared" si="285"/>
        <v>7785</v>
      </c>
      <c r="E529">
        <f t="shared" si="281"/>
        <v>129.75</v>
      </c>
      <c r="F529">
        <v>24800</v>
      </c>
      <c r="H529">
        <f t="shared" si="265"/>
        <v>6200</v>
      </c>
      <c r="J529">
        <f t="shared" si="266"/>
        <v>512.39669421487599</v>
      </c>
      <c r="K529" t="e">
        <f t="shared" si="267"/>
        <v>#NAME?</v>
      </c>
      <c r="L529" t="e">
        <f>VLOOKUP(V529, Sheet2!E$6:F$261,2,TRUE)</f>
        <v>#NAME?</v>
      </c>
      <c r="M529" t="e">
        <f>VLOOKUP(L529,Sheet3!A$52:B$77,2,TRUE)</f>
        <v>#NAME?</v>
      </c>
      <c r="N529" t="e">
        <f t="shared" si="268"/>
        <v>#NAME?</v>
      </c>
      <c r="O529" t="e">
        <f t="shared" si="269"/>
        <v>#NAME?</v>
      </c>
      <c r="P529">
        <v>0</v>
      </c>
      <c r="Q529" t="e">
        <f t="shared" si="279"/>
        <v>#NAME?</v>
      </c>
      <c r="R529" t="e">
        <f t="shared" si="270"/>
        <v>#NAME?</v>
      </c>
      <c r="S529" t="e">
        <f t="shared" si="282"/>
        <v>#NAME?</v>
      </c>
      <c r="T529" t="e">
        <f t="shared" si="271"/>
        <v>#NAME?</v>
      </c>
      <c r="V529" t="e">
        <f t="shared" si="272"/>
        <v>#NAME?</v>
      </c>
      <c r="W529" t="e">
        <f t="shared" si="273"/>
        <v>#NAME?</v>
      </c>
      <c r="X529" t="e">
        <f t="shared" si="274"/>
        <v>#NAME?</v>
      </c>
      <c r="Y529" t="e">
        <f>VLOOKUP(K529,Sheet2!$A$6:$B$262,2,TRUE)</f>
        <v>#NAME?</v>
      </c>
      <c r="Z529" t="e">
        <f t="shared" si="275"/>
        <v>#NAME?</v>
      </c>
      <c r="AA529" t="e">
        <f t="shared" si="276"/>
        <v>#NAME?</v>
      </c>
      <c r="AD529" t="e">
        <f t="shared" si="287"/>
        <v>#NAME?</v>
      </c>
      <c r="AE529" t="e">
        <f>VLOOKUP(AU528,Sheet2!$E$6:$F$261,2,TRUE)</f>
        <v>#NAME?</v>
      </c>
      <c r="AF529" t="e">
        <f>VLOOKUP(AE529,Sheet3!K$52:L$77,2,TRUE)</f>
        <v>#NAME?</v>
      </c>
      <c r="AG529" t="e">
        <f t="shared" si="288"/>
        <v>#NAME?</v>
      </c>
      <c r="AH529">
        <f t="shared" si="289"/>
        <v>1</v>
      </c>
      <c r="AI529">
        <f t="shared" si="264"/>
        <v>4500</v>
      </c>
      <c r="AJ529" t="e">
        <f t="shared" si="280"/>
        <v>#NAME?</v>
      </c>
      <c r="AK529" t="e">
        <f t="shared" si="283"/>
        <v>#NAME?</v>
      </c>
      <c r="AM529" t="e">
        <f t="shared" si="290"/>
        <v>#NAME?</v>
      </c>
      <c r="AN529" t="e">
        <f t="shared" si="291"/>
        <v>#NAME?</v>
      </c>
      <c r="AP529" t="e">
        <f t="shared" si="284"/>
        <v>#NAME?</v>
      </c>
      <c r="AQ529" t="e">
        <f>VLOOKUP(AE529,Sheet3!$K$52:$L$77,2,TRUE)</f>
        <v>#NAME?</v>
      </c>
      <c r="AR529" t="e">
        <f t="shared" si="278"/>
        <v>#NAME?</v>
      </c>
      <c r="AU529" t="e">
        <f t="shared" si="292"/>
        <v>#NAME?</v>
      </c>
      <c r="AV529" t="e">
        <f t="shared" si="293"/>
        <v>#NAME?</v>
      </c>
      <c r="AW529" t="e">
        <f t="shared" si="294"/>
        <v>#NAME?</v>
      </c>
      <c r="AX529" t="e">
        <f>VLOOKUP(AD529,Sheet2!$A$6:$B$262,2,TRUE)</f>
        <v>#NAME?</v>
      </c>
      <c r="AY529" t="e">
        <f t="shared" si="295"/>
        <v>#NAME?</v>
      </c>
      <c r="AZ529" t="e">
        <f t="shared" si="296"/>
        <v>#NAME?</v>
      </c>
      <c r="BB529" t="e">
        <f t="shared" si="286"/>
        <v>#NAME?</v>
      </c>
    </row>
    <row r="530" spans="4:54" x14ac:dyDescent="0.55000000000000004">
      <c r="D530">
        <f t="shared" si="285"/>
        <v>7800</v>
      </c>
      <c r="E530">
        <f t="shared" si="281"/>
        <v>130</v>
      </c>
      <c r="F530">
        <v>24700</v>
      </c>
      <c r="H530">
        <f t="shared" si="265"/>
        <v>6175</v>
      </c>
      <c r="J530">
        <f t="shared" si="266"/>
        <v>510.3305785123967</v>
      </c>
      <c r="K530" t="e">
        <f t="shared" si="267"/>
        <v>#NAME?</v>
      </c>
      <c r="L530" t="e">
        <f>VLOOKUP(V530, Sheet2!E$6:F$261,2,TRUE)</f>
        <v>#NAME?</v>
      </c>
      <c r="M530" t="e">
        <f>VLOOKUP(L530,Sheet3!A$52:B$77,2,TRUE)</f>
        <v>#NAME?</v>
      </c>
      <c r="N530" t="e">
        <f t="shared" si="268"/>
        <v>#NAME?</v>
      </c>
      <c r="O530" t="e">
        <f t="shared" si="269"/>
        <v>#NAME?</v>
      </c>
      <c r="P530">
        <v>0</v>
      </c>
      <c r="Q530" t="e">
        <f t="shared" si="279"/>
        <v>#NAME?</v>
      </c>
      <c r="R530" t="e">
        <f t="shared" si="270"/>
        <v>#NAME?</v>
      </c>
      <c r="S530" t="e">
        <f t="shared" si="282"/>
        <v>#NAME?</v>
      </c>
      <c r="T530" t="e">
        <f t="shared" si="271"/>
        <v>#NAME?</v>
      </c>
      <c r="V530" t="e">
        <f t="shared" si="272"/>
        <v>#NAME?</v>
      </c>
      <c r="W530" t="e">
        <f t="shared" si="273"/>
        <v>#NAME?</v>
      </c>
      <c r="X530" t="e">
        <f t="shared" si="274"/>
        <v>#NAME?</v>
      </c>
      <c r="Y530" t="e">
        <f>VLOOKUP(K530,Sheet2!$A$6:$B$262,2,TRUE)</f>
        <v>#NAME?</v>
      </c>
      <c r="Z530" t="e">
        <f t="shared" si="275"/>
        <v>#NAME?</v>
      </c>
      <c r="AA530" t="e">
        <f t="shared" si="276"/>
        <v>#NAME?</v>
      </c>
      <c r="AD530" t="e">
        <f t="shared" si="287"/>
        <v>#NAME?</v>
      </c>
      <c r="AE530" t="e">
        <f>VLOOKUP(AU529,Sheet2!$E$6:$F$261,2,TRUE)</f>
        <v>#NAME?</v>
      </c>
      <c r="AF530" t="e">
        <f>VLOOKUP(AE530,Sheet3!K$52:L$77,2,TRUE)</f>
        <v>#NAME?</v>
      </c>
      <c r="AG530" t="e">
        <f t="shared" si="288"/>
        <v>#NAME?</v>
      </c>
      <c r="AH530">
        <f t="shared" si="289"/>
        <v>1</v>
      </c>
      <c r="AI530">
        <f t="shared" si="264"/>
        <v>4500</v>
      </c>
      <c r="AJ530" t="e">
        <f t="shared" si="280"/>
        <v>#NAME?</v>
      </c>
      <c r="AK530" t="e">
        <f t="shared" si="283"/>
        <v>#NAME?</v>
      </c>
      <c r="AM530" t="e">
        <f t="shared" si="290"/>
        <v>#NAME?</v>
      </c>
      <c r="AN530" t="e">
        <f t="shared" si="291"/>
        <v>#NAME?</v>
      </c>
      <c r="AP530" t="e">
        <f t="shared" si="284"/>
        <v>#NAME?</v>
      </c>
      <c r="AQ530" t="e">
        <f>VLOOKUP(AE530,Sheet3!$K$52:$L$77,2,TRUE)</f>
        <v>#NAME?</v>
      </c>
      <c r="AR530" t="e">
        <f t="shared" si="278"/>
        <v>#NAME?</v>
      </c>
      <c r="AU530" t="e">
        <f t="shared" si="292"/>
        <v>#NAME?</v>
      </c>
      <c r="AV530" t="e">
        <f t="shared" si="293"/>
        <v>#NAME?</v>
      </c>
      <c r="AW530" t="e">
        <f t="shared" si="294"/>
        <v>#NAME?</v>
      </c>
      <c r="AX530" t="e">
        <f>VLOOKUP(AD530,Sheet2!$A$6:$B$262,2,TRUE)</f>
        <v>#NAME?</v>
      </c>
      <c r="AY530" t="e">
        <f t="shared" si="295"/>
        <v>#NAME?</v>
      </c>
      <c r="AZ530" t="e">
        <f t="shared" si="296"/>
        <v>#NAME?</v>
      </c>
      <c r="BB530" t="e">
        <f t="shared" si="286"/>
        <v>#NAME?</v>
      </c>
    </row>
    <row r="531" spans="4:54" x14ac:dyDescent="0.55000000000000004">
      <c r="D531">
        <f t="shared" si="285"/>
        <v>7815</v>
      </c>
      <c r="E531">
        <f t="shared" si="281"/>
        <v>130.25</v>
      </c>
      <c r="F531">
        <v>24500</v>
      </c>
      <c r="H531">
        <f t="shared" si="265"/>
        <v>6125</v>
      </c>
      <c r="J531">
        <f t="shared" si="266"/>
        <v>506.198347107438</v>
      </c>
      <c r="K531" t="e">
        <f t="shared" si="267"/>
        <v>#NAME?</v>
      </c>
      <c r="L531" t="e">
        <f>VLOOKUP(V531, Sheet2!E$6:F$261,2,TRUE)</f>
        <v>#NAME?</v>
      </c>
      <c r="M531" t="e">
        <f>VLOOKUP(L531,Sheet3!A$52:B$77,2,TRUE)</f>
        <v>#NAME?</v>
      </c>
      <c r="N531" t="e">
        <f t="shared" si="268"/>
        <v>#NAME?</v>
      </c>
      <c r="O531" t="e">
        <f t="shared" si="269"/>
        <v>#NAME?</v>
      </c>
      <c r="P531">
        <v>0</v>
      </c>
      <c r="Q531" t="e">
        <f t="shared" si="279"/>
        <v>#NAME?</v>
      </c>
      <c r="R531" t="e">
        <f t="shared" si="270"/>
        <v>#NAME?</v>
      </c>
      <c r="S531" t="e">
        <f t="shared" si="282"/>
        <v>#NAME?</v>
      </c>
      <c r="T531" t="e">
        <f t="shared" si="271"/>
        <v>#NAME?</v>
      </c>
      <c r="V531" t="e">
        <f t="shared" si="272"/>
        <v>#NAME?</v>
      </c>
      <c r="W531" t="e">
        <f t="shared" si="273"/>
        <v>#NAME?</v>
      </c>
      <c r="X531" t="e">
        <f t="shared" si="274"/>
        <v>#NAME?</v>
      </c>
      <c r="Y531" t="e">
        <f>VLOOKUP(K531,Sheet2!$A$6:$B$262,2,TRUE)</f>
        <v>#NAME?</v>
      </c>
      <c r="Z531" t="e">
        <f t="shared" si="275"/>
        <v>#NAME?</v>
      </c>
      <c r="AA531" t="e">
        <f t="shared" si="276"/>
        <v>#NAME?</v>
      </c>
      <c r="AD531" t="e">
        <f t="shared" si="287"/>
        <v>#NAME?</v>
      </c>
      <c r="AE531" t="e">
        <f>VLOOKUP(AU530,Sheet2!$E$6:$F$261,2,TRUE)</f>
        <v>#NAME?</v>
      </c>
      <c r="AF531" t="e">
        <f>VLOOKUP(AE531,Sheet3!K$52:L$77,2,TRUE)</f>
        <v>#NAME?</v>
      </c>
      <c r="AG531" t="e">
        <f t="shared" si="288"/>
        <v>#NAME?</v>
      </c>
      <c r="AH531">
        <f t="shared" si="289"/>
        <v>1</v>
      </c>
      <c r="AI531">
        <f t="shared" si="264"/>
        <v>4500</v>
      </c>
      <c r="AJ531" t="e">
        <f t="shared" si="280"/>
        <v>#NAME?</v>
      </c>
      <c r="AK531" t="e">
        <f t="shared" si="283"/>
        <v>#NAME?</v>
      </c>
      <c r="AM531" t="e">
        <f t="shared" si="290"/>
        <v>#NAME?</v>
      </c>
      <c r="AN531" t="e">
        <f t="shared" si="291"/>
        <v>#NAME?</v>
      </c>
      <c r="AP531" t="e">
        <f t="shared" si="284"/>
        <v>#NAME?</v>
      </c>
      <c r="AQ531" t="e">
        <f>VLOOKUP(AE531,Sheet3!$K$52:$L$77,2,TRUE)</f>
        <v>#NAME?</v>
      </c>
      <c r="AR531" t="e">
        <f t="shared" si="278"/>
        <v>#NAME?</v>
      </c>
      <c r="AU531" t="e">
        <f t="shared" si="292"/>
        <v>#NAME?</v>
      </c>
      <c r="AV531" t="e">
        <f t="shared" si="293"/>
        <v>#NAME?</v>
      </c>
      <c r="AW531" t="e">
        <f t="shared" si="294"/>
        <v>#NAME?</v>
      </c>
      <c r="AX531" t="e">
        <f>VLOOKUP(AD531,Sheet2!$A$6:$B$262,2,TRUE)</f>
        <v>#NAME?</v>
      </c>
      <c r="AY531" t="e">
        <f t="shared" si="295"/>
        <v>#NAME?</v>
      </c>
      <c r="AZ531" t="e">
        <f t="shared" si="296"/>
        <v>#NAME?</v>
      </c>
      <c r="BB531" t="e">
        <f t="shared" si="286"/>
        <v>#NAME?</v>
      </c>
    </row>
    <row r="532" spans="4:54" x14ac:dyDescent="0.55000000000000004">
      <c r="D532">
        <f t="shared" si="285"/>
        <v>7830</v>
      </c>
      <c r="E532">
        <f t="shared" si="281"/>
        <v>130.5</v>
      </c>
      <c r="F532">
        <v>24500</v>
      </c>
      <c r="H532">
        <f t="shared" si="265"/>
        <v>6125</v>
      </c>
      <c r="J532">
        <f t="shared" si="266"/>
        <v>506.198347107438</v>
      </c>
      <c r="K532" t="e">
        <f t="shared" si="267"/>
        <v>#NAME?</v>
      </c>
      <c r="L532" t="e">
        <f>VLOOKUP(V532, Sheet2!E$6:F$261,2,TRUE)</f>
        <v>#NAME?</v>
      </c>
      <c r="M532" t="e">
        <f>VLOOKUP(L532,Sheet3!A$52:B$77,2,TRUE)</f>
        <v>#NAME?</v>
      </c>
      <c r="N532" t="e">
        <f t="shared" si="268"/>
        <v>#NAME?</v>
      </c>
      <c r="O532" t="e">
        <f t="shared" si="269"/>
        <v>#NAME?</v>
      </c>
      <c r="P532">
        <v>0</v>
      </c>
      <c r="Q532" t="e">
        <f t="shared" si="279"/>
        <v>#NAME?</v>
      </c>
      <c r="R532" t="e">
        <f t="shared" si="270"/>
        <v>#NAME?</v>
      </c>
      <c r="S532" t="e">
        <f t="shared" si="282"/>
        <v>#NAME?</v>
      </c>
      <c r="T532" t="e">
        <f t="shared" si="271"/>
        <v>#NAME?</v>
      </c>
      <c r="V532" t="e">
        <f t="shared" si="272"/>
        <v>#NAME?</v>
      </c>
      <c r="W532" t="e">
        <f t="shared" si="273"/>
        <v>#NAME?</v>
      </c>
      <c r="X532" t="e">
        <f t="shared" si="274"/>
        <v>#NAME?</v>
      </c>
      <c r="Y532" t="e">
        <f>VLOOKUP(K532,Sheet2!$A$6:$B$262,2,TRUE)</f>
        <v>#NAME?</v>
      </c>
      <c r="Z532" t="e">
        <f t="shared" si="275"/>
        <v>#NAME?</v>
      </c>
      <c r="AA532" t="e">
        <f t="shared" si="276"/>
        <v>#NAME?</v>
      </c>
      <c r="AD532" t="e">
        <f t="shared" si="287"/>
        <v>#NAME?</v>
      </c>
      <c r="AE532" t="e">
        <f>VLOOKUP(AU531,Sheet2!$E$6:$F$261,2,TRUE)</f>
        <v>#NAME?</v>
      </c>
      <c r="AF532" t="e">
        <f>VLOOKUP(AE532,Sheet3!K$52:L$77,2,TRUE)</f>
        <v>#NAME?</v>
      </c>
      <c r="AG532" t="e">
        <f t="shared" si="288"/>
        <v>#NAME?</v>
      </c>
      <c r="AH532">
        <f t="shared" si="289"/>
        <v>1</v>
      </c>
      <c r="AI532">
        <f t="shared" si="264"/>
        <v>4500</v>
      </c>
      <c r="AJ532" t="e">
        <f t="shared" si="280"/>
        <v>#NAME?</v>
      </c>
      <c r="AK532" t="e">
        <f t="shared" si="283"/>
        <v>#NAME?</v>
      </c>
      <c r="AM532" t="e">
        <f t="shared" si="290"/>
        <v>#NAME?</v>
      </c>
      <c r="AN532" t="e">
        <f t="shared" si="291"/>
        <v>#NAME?</v>
      </c>
      <c r="AP532" t="e">
        <f t="shared" si="284"/>
        <v>#NAME?</v>
      </c>
      <c r="AQ532" t="e">
        <f>VLOOKUP(AE532,Sheet3!$K$52:$L$77,2,TRUE)</f>
        <v>#NAME?</v>
      </c>
      <c r="AR532" t="e">
        <f t="shared" si="278"/>
        <v>#NAME?</v>
      </c>
      <c r="AU532" t="e">
        <f t="shared" si="292"/>
        <v>#NAME?</v>
      </c>
      <c r="AV532" t="e">
        <f t="shared" si="293"/>
        <v>#NAME?</v>
      </c>
      <c r="AW532" t="e">
        <f t="shared" si="294"/>
        <v>#NAME?</v>
      </c>
      <c r="AX532" t="e">
        <f>VLOOKUP(AD532,Sheet2!$A$6:$B$262,2,TRUE)</f>
        <v>#NAME?</v>
      </c>
      <c r="AY532" t="e">
        <f t="shared" si="295"/>
        <v>#NAME?</v>
      </c>
      <c r="AZ532" t="e">
        <f t="shared" si="296"/>
        <v>#NAME?</v>
      </c>
      <c r="BB532" t="e">
        <f t="shared" si="286"/>
        <v>#NAME?</v>
      </c>
    </row>
    <row r="533" spans="4:54" x14ac:dyDescent="0.55000000000000004">
      <c r="D533">
        <f t="shared" si="285"/>
        <v>7845</v>
      </c>
      <c r="E533">
        <f t="shared" si="281"/>
        <v>130.75</v>
      </c>
      <c r="F533">
        <v>24300</v>
      </c>
      <c r="H533">
        <f t="shared" si="265"/>
        <v>6075</v>
      </c>
      <c r="J533">
        <f t="shared" si="266"/>
        <v>502.06611570247935</v>
      </c>
      <c r="K533" t="e">
        <f t="shared" si="267"/>
        <v>#NAME?</v>
      </c>
      <c r="L533" t="e">
        <f>VLOOKUP(V533, Sheet2!E$6:F$261,2,TRUE)</f>
        <v>#NAME?</v>
      </c>
      <c r="M533" t="e">
        <f>VLOOKUP(L533,Sheet3!A$52:B$77,2,TRUE)</f>
        <v>#NAME?</v>
      </c>
      <c r="N533" t="e">
        <f t="shared" si="268"/>
        <v>#NAME?</v>
      </c>
      <c r="O533" t="e">
        <f t="shared" si="269"/>
        <v>#NAME?</v>
      </c>
      <c r="P533">
        <v>0</v>
      </c>
      <c r="Q533" t="e">
        <f t="shared" si="279"/>
        <v>#NAME?</v>
      </c>
      <c r="R533" t="e">
        <f t="shared" si="270"/>
        <v>#NAME?</v>
      </c>
      <c r="S533" t="e">
        <f t="shared" si="282"/>
        <v>#NAME?</v>
      </c>
      <c r="T533" t="e">
        <f t="shared" si="271"/>
        <v>#NAME?</v>
      </c>
      <c r="V533" t="e">
        <f t="shared" si="272"/>
        <v>#NAME?</v>
      </c>
      <c r="W533" t="e">
        <f t="shared" si="273"/>
        <v>#NAME?</v>
      </c>
      <c r="X533" t="e">
        <f t="shared" si="274"/>
        <v>#NAME?</v>
      </c>
      <c r="Y533" t="e">
        <f>VLOOKUP(K533,Sheet2!$A$6:$B$262,2,TRUE)</f>
        <v>#NAME?</v>
      </c>
      <c r="Z533" t="e">
        <f t="shared" si="275"/>
        <v>#NAME?</v>
      </c>
      <c r="AA533" t="e">
        <f t="shared" si="276"/>
        <v>#NAME?</v>
      </c>
      <c r="AD533" t="e">
        <f t="shared" si="287"/>
        <v>#NAME?</v>
      </c>
      <c r="AE533" t="e">
        <f>VLOOKUP(AU532,Sheet2!$E$6:$F$261,2,TRUE)</f>
        <v>#NAME?</v>
      </c>
      <c r="AF533" t="e">
        <f>VLOOKUP(AE533,Sheet3!K$52:L$77,2,TRUE)</f>
        <v>#NAME?</v>
      </c>
      <c r="AG533" t="e">
        <f t="shared" si="288"/>
        <v>#NAME?</v>
      </c>
      <c r="AH533">
        <f t="shared" si="289"/>
        <v>1</v>
      </c>
      <c r="AI533">
        <f t="shared" si="264"/>
        <v>4500</v>
      </c>
      <c r="AJ533" t="e">
        <f t="shared" si="280"/>
        <v>#NAME?</v>
      </c>
      <c r="AK533" t="e">
        <f t="shared" si="283"/>
        <v>#NAME?</v>
      </c>
      <c r="AM533" t="e">
        <f t="shared" si="290"/>
        <v>#NAME?</v>
      </c>
      <c r="AN533" t="e">
        <f t="shared" si="291"/>
        <v>#NAME?</v>
      </c>
      <c r="AP533" t="e">
        <f t="shared" si="284"/>
        <v>#NAME?</v>
      </c>
      <c r="AQ533" t="e">
        <f>VLOOKUP(AE533,Sheet3!$K$52:$L$77,2,TRUE)</f>
        <v>#NAME?</v>
      </c>
      <c r="AR533" t="e">
        <f t="shared" si="278"/>
        <v>#NAME?</v>
      </c>
      <c r="AU533" t="e">
        <f t="shared" si="292"/>
        <v>#NAME?</v>
      </c>
      <c r="AV533" t="e">
        <f t="shared" si="293"/>
        <v>#NAME?</v>
      </c>
      <c r="AW533" t="e">
        <f t="shared" si="294"/>
        <v>#NAME?</v>
      </c>
      <c r="AX533" t="e">
        <f>VLOOKUP(AD533,Sheet2!$A$6:$B$262,2,TRUE)</f>
        <v>#NAME?</v>
      </c>
      <c r="AY533" t="e">
        <f t="shared" si="295"/>
        <v>#NAME?</v>
      </c>
      <c r="AZ533" t="e">
        <f t="shared" si="296"/>
        <v>#NAME?</v>
      </c>
      <c r="BB533" t="e">
        <f t="shared" si="286"/>
        <v>#NAME?</v>
      </c>
    </row>
    <row r="534" spans="4:54" x14ac:dyDescent="0.55000000000000004">
      <c r="D534">
        <f t="shared" si="285"/>
        <v>7860</v>
      </c>
      <c r="E534">
        <f t="shared" si="281"/>
        <v>131</v>
      </c>
      <c r="F534">
        <v>24100</v>
      </c>
      <c r="H534">
        <f t="shared" si="265"/>
        <v>6025</v>
      </c>
      <c r="J534">
        <f t="shared" si="266"/>
        <v>497.93388429752065</v>
      </c>
      <c r="K534" t="e">
        <f t="shared" si="267"/>
        <v>#NAME?</v>
      </c>
      <c r="L534" t="e">
        <f>VLOOKUP(V534, Sheet2!E$6:F$261,2,TRUE)</f>
        <v>#NAME?</v>
      </c>
      <c r="M534" t="e">
        <f>VLOOKUP(L534,Sheet3!A$52:B$77,2,TRUE)</f>
        <v>#NAME?</v>
      </c>
      <c r="N534" t="e">
        <f t="shared" si="268"/>
        <v>#NAME?</v>
      </c>
      <c r="O534" t="e">
        <f t="shared" si="269"/>
        <v>#NAME?</v>
      </c>
      <c r="P534">
        <v>0</v>
      </c>
      <c r="Q534" t="e">
        <f t="shared" si="279"/>
        <v>#NAME?</v>
      </c>
      <c r="R534" t="e">
        <f t="shared" si="270"/>
        <v>#NAME?</v>
      </c>
      <c r="S534" t="e">
        <f t="shared" si="282"/>
        <v>#NAME?</v>
      </c>
      <c r="T534" t="e">
        <f t="shared" si="271"/>
        <v>#NAME?</v>
      </c>
      <c r="V534" t="e">
        <f t="shared" si="272"/>
        <v>#NAME?</v>
      </c>
      <c r="W534" t="e">
        <f t="shared" si="273"/>
        <v>#NAME?</v>
      </c>
      <c r="X534" t="e">
        <f t="shared" si="274"/>
        <v>#NAME?</v>
      </c>
      <c r="Y534" t="e">
        <f>VLOOKUP(K534,Sheet2!$A$6:$B$262,2,TRUE)</f>
        <v>#NAME?</v>
      </c>
      <c r="Z534" t="e">
        <f t="shared" si="275"/>
        <v>#NAME?</v>
      </c>
      <c r="AA534" t="e">
        <f t="shared" si="276"/>
        <v>#NAME?</v>
      </c>
      <c r="AD534" t="e">
        <f t="shared" si="287"/>
        <v>#NAME?</v>
      </c>
      <c r="AE534" t="e">
        <f>VLOOKUP(AU533,Sheet2!$E$6:$F$261,2,TRUE)</f>
        <v>#NAME?</v>
      </c>
      <c r="AF534" t="e">
        <f>VLOOKUP(AE534,Sheet3!K$52:L$77,2,TRUE)</f>
        <v>#NAME?</v>
      </c>
      <c r="AG534" t="e">
        <f t="shared" si="288"/>
        <v>#NAME?</v>
      </c>
      <c r="AH534">
        <f t="shared" si="289"/>
        <v>1</v>
      </c>
      <c r="AI534">
        <f t="shared" si="264"/>
        <v>4500</v>
      </c>
      <c r="AJ534" t="e">
        <f t="shared" si="280"/>
        <v>#NAME?</v>
      </c>
      <c r="AK534" t="e">
        <f t="shared" si="283"/>
        <v>#NAME?</v>
      </c>
      <c r="AM534" t="e">
        <f t="shared" si="290"/>
        <v>#NAME?</v>
      </c>
      <c r="AN534" t="e">
        <f t="shared" si="291"/>
        <v>#NAME?</v>
      </c>
      <c r="AP534" t="e">
        <f t="shared" si="284"/>
        <v>#NAME?</v>
      </c>
      <c r="AQ534" t="e">
        <f>VLOOKUP(AE534,Sheet3!$K$52:$L$77,2,TRUE)</f>
        <v>#NAME?</v>
      </c>
      <c r="AR534" t="e">
        <f t="shared" si="278"/>
        <v>#NAME?</v>
      </c>
      <c r="AU534" t="e">
        <f t="shared" si="292"/>
        <v>#NAME?</v>
      </c>
      <c r="AV534" t="e">
        <f t="shared" si="293"/>
        <v>#NAME?</v>
      </c>
      <c r="AW534" t="e">
        <f t="shared" si="294"/>
        <v>#NAME?</v>
      </c>
      <c r="AX534" t="e">
        <f>VLOOKUP(AD534,Sheet2!$A$6:$B$262,2,TRUE)</f>
        <v>#NAME?</v>
      </c>
      <c r="AY534" t="e">
        <f t="shared" si="295"/>
        <v>#NAME?</v>
      </c>
      <c r="AZ534" t="e">
        <f t="shared" si="296"/>
        <v>#NAME?</v>
      </c>
      <c r="BB534" t="e">
        <f t="shared" si="286"/>
        <v>#NAME?</v>
      </c>
    </row>
    <row r="535" spans="4:54" x14ac:dyDescent="0.55000000000000004">
      <c r="D535">
        <f t="shared" si="285"/>
        <v>7875</v>
      </c>
      <c r="E535">
        <f t="shared" si="281"/>
        <v>131.25</v>
      </c>
      <c r="F535">
        <v>24100</v>
      </c>
      <c r="H535">
        <f t="shared" si="265"/>
        <v>6025</v>
      </c>
      <c r="J535">
        <f t="shared" si="266"/>
        <v>497.93388429752065</v>
      </c>
      <c r="K535" t="e">
        <f t="shared" si="267"/>
        <v>#NAME?</v>
      </c>
      <c r="L535" t="e">
        <f>VLOOKUP(V535, Sheet2!E$6:F$261,2,TRUE)</f>
        <v>#NAME?</v>
      </c>
      <c r="M535" t="e">
        <f>VLOOKUP(L535,Sheet3!A$52:B$77,2,TRUE)</f>
        <v>#NAME?</v>
      </c>
      <c r="N535" t="e">
        <f t="shared" si="268"/>
        <v>#NAME?</v>
      </c>
      <c r="O535" t="e">
        <f t="shared" si="269"/>
        <v>#NAME?</v>
      </c>
      <c r="P535">
        <v>0</v>
      </c>
      <c r="Q535" t="e">
        <f t="shared" si="279"/>
        <v>#NAME?</v>
      </c>
      <c r="R535" t="e">
        <f t="shared" si="270"/>
        <v>#NAME?</v>
      </c>
      <c r="S535" t="e">
        <f t="shared" si="282"/>
        <v>#NAME?</v>
      </c>
      <c r="T535" t="e">
        <f t="shared" si="271"/>
        <v>#NAME?</v>
      </c>
      <c r="V535" t="e">
        <f t="shared" si="272"/>
        <v>#NAME?</v>
      </c>
      <c r="W535" t="e">
        <f t="shared" si="273"/>
        <v>#NAME?</v>
      </c>
      <c r="X535" t="e">
        <f t="shared" si="274"/>
        <v>#NAME?</v>
      </c>
      <c r="Y535" t="e">
        <f>VLOOKUP(K535,Sheet2!$A$6:$B$262,2,TRUE)</f>
        <v>#NAME?</v>
      </c>
      <c r="Z535" t="e">
        <f t="shared" si="275"/>
        <v>#NAME?</v>
      </c>
      <c r="AA535" t="e">
        <f t="shared" si="276"/>
        <v>#NAME?</v>
      </c>
      <c r="AD535" t="e">
        <f t="shared" si="287"/>
        <v>#NAME?</v>
      </c>
      <c r="AE535" t="e">
        <f>VLOOKUP(AU534,Sheet2!$E$6:$F$261,2,TRUE)</f>
        <v>#NAME?</v>
      </c>
      <c r="AF535" t="e">
        <f>VLOOKUP(AE535,Sheet3!K$52:L$77,2,TRUE)</f>
        <v>#NAME?</v>
      </c>
      <c r="AG535" t="e">
        <f t="shared" si="288"/>
        <v>#NAME?</v>
      </c>
      <c r="AH535">
        <f t="shared" si="289"/>
        <v>1</v>
      </c>
      <c r="AI535">
        <f t="shared" si="264"/>
        <v>4500</v>
      </c>
      <c r="AJ535" t="e">
        <f t="shared" si="280"/>
        <v>#NAME?</v>
      </c>
      <c r="AK535" t="e">
        <f t="shared" si="283"/>
        <v>#NAME?</v>
      </c>
      <c r="AM535" t="e">
        <f t="shared" si="290"/>
        <v>#NAME?</v>
      </c>
      <c r="AN535" t="e">
        <f t="shared" si="291"/>
        <v>#NAME?</v>
      </c>
      <c r="AP535" t="e">
        <f t="shared" si="284"/>
        <v>#NAME?</v>
      </c>
      <c r="AQ535" t="e">
        <f>VLOOKUP(AE535,Sheet3!$K$52:$L$77,2,TRUE)</f>
        <v>#NAME?</v>
      </c>
      <c r="AR535" t="e">
        <f t="shared" si="278"/>
        <v>#NAME?</v>
      </c>
      <c r="AU535" t="e">
        <f t="shared" si="292"/>
        <v>#NAME?</v>
      </c>
      <c r="AV535" t="e">
        <f t="shared" si="293"/>
        <v>#NAME?</v>
      </c>
      <c r="AW535" t="e">
        <f t="shared" si="294"/>
        <v>#NAME?</v>
      </c>
      <c r="AX535" t="e">
        <f>VLOOKUP(AD535,Sheet2!$A$6:$B$262,2,TRUE)</f>
        <v>#NAME?</v>
      </c>
      <c r="AY535" t="e">
        <f t="shared" si="295"/>
        <v>#NAME?</v>
      </c>
      <c r="AZ535" t="e">
        <f t="shared" si="296"/>
        <v>#NAME?</v>
      </c>
      <c r="BB535" t="e">
        <f t="shared" si="286"/>
        <v>#NAME?</v>
      </c>
    </row>
    <row r="536" spans="4:54" x14ac:dyDescent="0.55000000000000004">
      <c r="D536">
        <f t="shared" si="285"/>
        <v>7890</v>
      </c>
      <c r="E536">
        <f t="shared" si="281"/>
        <v>131.5</v>
      </c>
      <c r="F536">
        <v>24000</v>
      </c>
      <c r="H536">
        <f t="shared" si="265"/>
        <v>6000</v>
      </c>
      <c r="J536">
        <f t="shared" si="266"/>
        <v>495.8677685950413</v>
      </c>
      <c r="K536" t="e">
        <f t="shared" si="267"/>
        <v>#NAME?</v>
      </c>
      <c r="L536" t="e">
        <f>VLOOKUP(V536, Sheet2!E$6:F$261,2,TRUE)</f>
        <v>#NAME?</v>
      </c>
      <c r="M536" t="e">
        <f>VLOOKUP(L536,Sheet3!A$52:B$77,2,TRUE)</f>
        <v>#NAME?</v>
      </c>
      <c r="N536" t="e">
        <f t="shared" si="268"/>
        <v>#NAME?</v>
      </c>
      <c r="O536" t="e">
        <f t="shared" si="269"/>
        <v>#NAME?</v>
      </c>
      <c r="P536">
        <v>0</v>
      </c>
      <c r="Q536" t="e">
        <f t="shared" si="279"/>
        <v>#NAME?</v>
      </c>
      <c r="R536" t="e">
        <f t="shared" si="270"/>
        <v>#NAME?</v>
      </c>
      <c r="S536" t="e">
        <f t="shared" si="282"/>
        <v>#NAME?</v>
      </c>
      <c r="T536" t="e">
        <f t="shared" si="271"/>
        <v>#NAME?</v>
      </c>
      <c r="V536" t="e">
        <f t="shared" si="272"/>
        <v>#NAME?</v>
      </c>
      <c r="W536" t="e">
        <f t="shared" si="273"/>
        <v>#NAME?</v>
      </c>
      <c r="X536" t="e">
        <f t="shared" si="274"/>
        <v>#NAME?</v>
      </c>
      <c r="Y536" t="e">
        <f>VLOOKUP(K536,Sheet2!$A$6:$B$262,2,TRUE)</f>
        <v>#NAME?</v>
      </c>
      <c r="Z536" t="e">
        <f t="shared" si="275"/>
        <v>#NAME?</v>
      </c>
      <c r="AA536" t="e">
        <f t="shared" si="276"/>
        <v>#NAME?</v>
      </c>
      <c r="AD536" t="e">
        <f t="shared" si="287"/>
        <v>#NAME?</v>
      </c>
      <c r="AE536" t="e">
        <f>VLOOKUP(AU535,Sheet2!$E$6:$F$261,2,TRUE)</f>
        <v>#NAME?</v>
      </c>
      <c r="AF536" t="e">
        <f>VLOOKUP(AE536,Sheet3!K$52:L$77,2,TRUE)</f>
        <v>#NAME?</v>
      </c>
      <c r="AG536" t="e">
        <f t="shared" si="288"/>
        <v>#NAME?</v>
      </c>
      <c r="AH536">
        <f t="shared" si="289"/>
        <v>1</v>
      </c>
      <c r="AI536">
        <f t="shared" si="264"/>
        <v>4500</v>
      </c>
      <c r="AJ536" t="e">
        <f t="shared" si="280"/>
        <v>#NAME?</v>
      </c>
      <c r="AK536" t="e">
        <f t="shared" si="283"/>
        <v>#NAME?</v>
      </c>
      <c r="AM536" t="e">
        <f t="shared" si="290"/>
        <v>#NAME?</v>
      </c>
      <c r="AN536" t="e">
        <f t="shared" si="291"/>
        <v>#NAME?</v>
      </c>
      <c r="AP536" t="e">
        <f t="shared" si="284"/>
        <v>#NAME?</v>
      </c>
      <c r="AQ536" t="e">
        <f>VLOOKUP(AE536,Sheet3!$K$52:$L$77,2,TRUE)</f>
        <v>#NAME?</v>
      </c>
      <c r="AR536" t="e">
        <f t="shared" si="278"/>
        <v>#NAME?</v>
      </c>
      <c r="AU536" t="e">
        <f t="shared" si="292"/>
        <v>#NAME?</v>
      </c>
      <c r="AV536" t="e">
        <f t="shared" si="293"/>
        <v>#NAME?</v>
      </c>
      <c r="AW536" t="e">
        <f t="shared" si="294"/>
        <v>#NAME?</v>
      </c>
      <c r="AX536" t="e">
        <f>VLOOKUP(AD536,Sheet2!$A$6:$B$262,2,TRUE)</f>
        <v>#NAME?</v>
      </c>
      <c r="AY536" t="e">
        <f t="shared" si="295"/>
        <v>#NAME?</v>
      </c>
      <c r="AZ536" t="e">
        <f t="shared" si="296"/>
        <v>#NAME?</v>
      </c>
      <c r="BB536" t="e">
        <f t="shared" si="286"/>
        <v>#NAME?</v>
      </c>
    </row>
    <row r="537" spans="4:54" x14ac:dyDescent="0.55000000000000004">
      <c r="D537">
        <f t="shared" si="285"/>
        <v>7905</v>
      </c>
      <c r="E537">
        <f t="shared" si="281"/>
        <v>131.75</v>
      </c>
      <c r="F537">
        <v>24000</v>
      </c>
      <c r="H537">
        <f t="shared" si="265"/>
        <v>6000</v>
      </c>
      <c r="J537">
        <f t="shared" si="266"/>
        <v>495.8677685950413</v>
      </c>
      <c r="K537" t="e">
        <f t="shared" si="267"/>
        <v>#NAME?</v>
      </c>
      <c r="L537" t="e">
        <f>VLOOKUP(V537, Sheet2!E$6:F$261,2,TRUE)</f>
        <v>#NAME?</v>
      </c>
      <c r="M537" t="e">
        <f>VLOOKUP(L537,Sheet3!A$52:B$77,2,TRUE)</f>
        <v>#NAME?</v>
      </c>
      <c r="N537" t="e">
        <f t="shared" si="268"/>
        <v>#NAME?</v>
      </c>
      <c r="O537" t="e">
        <f t="shared" si="269"/>
        <v>#NAME?</v>
      </c>
      <c r="P537">
        <v>0</v>
      </c>
      <c r="Q537" t="e">
        <f t="shared" si="279"/>
        <v>#NAME?</v>
      </c>
      <c r="R537" t="e">
        <f t="shared" si="270"/>
        <v>#NAME?</v>
      </c>
      <c r="S537" t="e">
        <f t="shared" si="282"/>
        <v>#NAME?</v>
      </c>
      <c r="T537" t="e">
        <f t="shared" si="271"/>
        <v>#NAME?</v>
      </c>
      <c r="V537" t="e">
        <f t="shared" si="272"/>
        <v>#NAME?</v>
      </c>
      <c r="W537" t="e">
        <f t="shared" si="273"/>
        <v>#NAME?</v>
      </c>
      <c r="X537" t="e">
        <f t="shared" si="274"/>
        <v>#NAME?</v>
      </c>
      <c r="Y537" t="e">
        <f>VLOOKUP(K537,Sheet2!$A$6:$B$262,2,TRUE)</f>
        <v>#NAME?</v>
      </c>
      <c r="Z537" t="e">
        <f t="shared" si="275"/>
        <v>#NAME?</v>
      </c>
      <c r="AA537" t="e">
        <f t="shared" si="276"/>
        <v>#NAME?</v>
      </c>
      <c r="AD537" t="e">
        <f t="shared" si="287"/>
        <v>#NAME?</v>
      </c>
      <c r="AE537" t="e">
        <f>VLOOKUP(AU536,Sheet2!$E$6:$F$261,2,TRUE)</f>
        <v>#NAME?</v>
      </c>
      <c r="AF537" t="e">
        <f>VLOOKUP(AE537,Sheet3!K$52:L$77,2,TRUE)</f>
        <v>#NAME?</v>
      </c>
      <c r="AG537" t="e">
        <f t="shared" si="288"/>
        <v>#NAME?</v>
      </c>
      <c r="AH537">
        <f t="shared" si="289"/>
        <v>1</v>
      </c>
      <c r="AI537">
        <f t="shared" si="264"/>
        <v>4500</v>
      </c>
      <c r="AJ537" t="e">
        <f t="shared" si="280"/>
        <v>#NAME?</v>
      </c>
      <c r="AK537" t="e">
        <f t="shared" si="283"/>
        <v>#NAME?</v>
      </c>
      <c r="AM537" t="e">
        <f t="shared" si="290"/>
        <v>#NAME?</v>
      </c>
      <c r="AN537" t="e">
        <f t="shared" si="291"/>
        <v>#NAME?</v>
      </c>
      <c r="AP537" t="e">
        <f t="shared" si="284"/>
        <v>#NAME?</v>
      </c>
      <c r="AQ537" t="e">
        <f>VLOOKUP(AE537,Sheet3!$K$52:$L$77,2,TRUE)</f>
        <v>#NAME?</v>
      </c>
      <c r="AR537" t="e">
        <f t="shared" si="278"/>
        <v>#NAME?</v>
      </c>
      <c r="AU537" t="e">
        <f t="shared" si="292"/>
        <v>#NAME?</v>
      </c>
      <c r="AV537" t="e">
        <f t="shared" si="293"/>
        <v>#NAME?</v>
      </c>
      <c r="AW537" t="e">
        <f t="shared" si="294"/>
        <v>#NAME?</v>
      </c>
      <c r="AX537" t="e">
        <f>VLOOKUP(AD537,Sheet2!$A$6:$B$262,2,TRUE)</f>
        <v>#NAME?</v>
      </c>
      <c r="AY537" t="e">
        <f t="shared" si="295"/>
        <v>#NAME?</v>
      </c>
      <c r="AZ537" t="e">
        <f t="shared" si="296"/>
        <v>#NAME?</v>
      </c>
      <c r="BB537" t="e">
        <f t="shared" si="286"/>
        <v>#NAME?</v>
      </c>
    </row>
    <row r="538" spans="4:54" x14ac:dyDescent="0.55000000000000004">
      <c r="D538">
        <f t="shared" si="285"/>
        <v>7920</v>
      </c>
      <c r="E538">
        <f t="shared" si="281"/>
        <v>132</v>
      </c>
      <c r="F538">
        <v>23800</v>
      </c>
      <c r="H538">
        <f t="shared" si="265"/>
        <v>5950</v>
      </c>
      <c r="J538">
        <f t="shared" si="266"/>
        <v>491.73553719008265</v>
      </c>
      <c r="K538" t="e">
        <f t="shared" si="267"/>
        <v>#NAME?</v>
      </c>
      <c r="L538" t="e">
        <f>VLOOKUP(V538, Sheet2!E$6:F$261,2,TRUE)</f>
        <v>#NAME?</v>
      </c>
      <c r="M538" t="e">
        <f>VLOOKUP(L538,Sheet3!A$52:B$77,2,TRUE)</f>
        <v>#NAME?</v>
      </c>
      <c r="N538" t="e">
        <f t="shared" si="268"/>
        <v>#NAME?</v>
      </c>
      <c r="O538" t="e">
        <f t="shared" si="269"/>
        <v>#NAME?</v>
      </c>
      <c r="P538">
        <v>0</v>
      </c>
      <c r="Q538" t="e">
        <f t="shared" si="279"/>
        <v>#NAME?</v>
      </c>
      <c r="R538" t="e">
        <f t="shared" si="270"/>
        <v>#NAME?</v>
      </c>
      <c r="S538" t="e">
        <f t="shared" si="282"/>
        <v>#NAME?</v>
      </c>
      <c r="T538" t="e">
        <f t="shared" si="271"/>
        <v>#NAME?</v>
      </c>
      <c r="V538" t="e">
        <f t="shared" si="272"/>
        <v>#NAME?</v>
      </c>
      <c r="W538" t="e">
        <f t="shared" si="273"/>
        <v>#NAME?</v>
      </c>
      <c r="X538" t="e">
        <f t="shared" si="274"/>
        <v>#NAME?</v>
      </c>
      <c r="Y538" t="e">
        <f>VLOOKUP(K538,Sheet2!$A$6:$B$262,2,TRUE)</f>
        <v>#NAME?</v>
      </c>
      <c r="Z538" t="e">
        <f t="shared" si="275"/>
        <v>#NAME?</v>
      </c>
      <c r="AA538" t="e">
        <f t="shared" si="276"/>
        <v>#NAME?</v>
      </c>
      <c r="AD538" t="e">
        <f t="shared" si="287"/>
        <v>#NAME?</v>
      </c>
      <c r="AE538" t="e">
        <f>VLOOKUP(AU537,Sheet2!$E$6:$F$261,2,TRUE)</f>
        <v>#NAME?</v>
      </c>
      <c r="AF538" t="e">
        <f>VLOOKUP(AE538,Sheet3!K$52:L$77,2,TRUE)</f>
        <v>#NAME?</v>
      </c>
      <c r="AG538" t="e">
        <f t="shared" si="288"/>
        <v>#NAME?</v>
      </c>
      <c r="AH538">
        <f t="shared" si="289"/>
        <v>1</v>
      </c>
      <c r="AI538">
        <f t="shared" si="264"/>
        <v>4500</v>
      </c>
      <c r="AJ538" t="e">
        <f t="shared" si="280"/>
        <v>#NAME?</v>
      </c>
      <c r="AK538" t="e">
        <f t="shared" si="283"/>
        <v>#NAME?</v>
      </c>
      <c r="AM538" t="e">
        <f t="shared" si="290"/>
        <v>#NAME?</v>
      </c>
      <c r="AN538" t="e">
        <f t="shared" si="291"/>
        <v>#NAME?</v>
      </c>
      <c r="AP538" t="e">
        <f t="shared" si="284"/>
        <v>#NAME?</v>
      </c>
      <c r="AQ538" t="e">
        <f>VLOOKUP(AE538,Sheet3!$K$52:$L$77,2,TRUE)</f>
        <v>#NAME?</v>
      </c>
      <c r="AR538" t="e">
        <f t="shared" si="278"/>
        <v>#NAME?</v>
      </c>
      <c r="AU538" t="e">
        <f t="shared" si="292"/>
        <v>#NAME?</v>
      </c>
      <c r="AV538" t="e">
        <f t="shared" si="293"/>
        <v>#NAME?</v>
      </c>
      <c r="AW538" t="e">
        <f t="shared" si="294"/>
        <v>#NAME?</v>
      </c>
      <c r="AX538" t="e">
        <f>VLOOKUP(AD538,Sheet2!$A$6:$B$262,2,TRUE)</f>
        <v>#NAME?</v>
      </c>
      <c r="AY538" t="e">
        <f t="shared" si="295"/>
        <v>#NAME?</v>
      </c>
      <c r="AZ538" t="e">
        <f t="shared" si="296"/>
        <v>#NAME?</v>
      </c>
      <c r="BB538" t="e">
        <f t="shared" si="286"/>
        <v>#NAME?</v>
      </c>
    </row>
    <row r="539" spans="4:54" x14ac:dyDescent="0.55000000000000004">
      <c r="D539">
        <f t="shared" si="285"/>
        <v>7935</v>
      </c>
      <c r="E539">
        <f t="shared" si="281"/>
        <v>132.25</v>
      </c>
      <c r="F539">
        <v>23700</v>
      </c>
      <c r="H539">
        <f t="shared" si="265"/>
        <v>5925</v>
      </c>
      <c r="J539">
        <f t="shared" si="266"/>
        <v>489.6694214876033</v>
      </c>
      <c r="K539" t="e">
        <f t="shared" si="267"/>
        <v>#NAME?</v>
      </c>
      <c r="L539" t="e">
        <f>VLOOKUP(V539, Sheet2!E$6:F$261,2,TRUE)</f>
        <v>#NAME?</v>
      </c>
      <c r="M539" t="e">
        <f>VLOOKUP(L539,Sheet3!A$52:B$77,2,TRUE)</f>
        <v>#NAME?</v>
      </c>
      <c r="N539" t="e">
        <f t="shared" si="268"/>
        <v>#NAME?</v>
      </c>
      <c r="O539" t="e">
        <f t="shared" si="269"/>
        <v>#NAME?</v>
      </c>
      <c r="P539">
        <v>0</v>
      </c>
      <c r="Q539" t="e">
        <f t="shared" si="279"/>
        <v>#NAME?</v>
      </c>
      <c r="R539" t="e">
        <f t="shared" si="270"/>
        <v>#NAME?</v>
      </c>
      <c r="S539" t="e">
        <f t="shared" si="282"/>
        <v>#NAME?</v>
      </c>
      <c r="T539" t="e">
        <f t="shared" si="271"/>
        <v>#NAME?</v>
      </c>
      <c r="V539" t="e">
        <f t="shared" si="272"/>
        <v>#NAME?</v>
      </c>
      <c r="W539" t="e">
        <f t="shared" si="273"/>
        <v>#NAME?</v>
      </c>
      <c r="X539" t="e">
        <f t="shared" si="274"/>
        <v>#NAME?</v>
      </c>
      <c r="Y539" t="e">
        <f>VLOOKUP(K539,Sheet2!$A$6:$B$262,2,TRUE)</f>
        <v>#NAME?</v>
      </c>
      <c r="Z539" t="e">
        <f t="shared" si="275"/>
        <v>#NAME?</v>
      </c>
      <c r="AA539" t="e">
        <f t="shared" si="276"/>
        <v>#NAME?</v>
      </c>
      <c r="AD539" t="e">
        <f t="shared" si="287"/>
        <v>#NAME?</v>
      </c>
      <c r="AE539" t="e">
        <f>VLOOKUP(AU538,Sheet2!$E$6:$F$261,2,TRUE)</f>
        <v>#NAME?</v>
      </c>
      <c r="AF539" t="e">
        <f>VLOOKUP(AE539,Sheet3!K$52:L$77,2,TRUE)</f>
        <v>#NAME?</v>
      </c>
      <c r="AG539" t="e">
        <f t="shared" si="288"/>
        <v>#NAME?</v>
      </c>
      <c r="AH539">
        <f t="shared" si="289"/>
        <v>1</v>
      </c>
      <c r="AI539">
        <f t="shared" ref="AI539:AI602" si="297">4500*AH539</f>
        <v>4500</v>
      </c>
      <c r="AJ539" t="e">
        <f t="shared" si="280"/>
        <v>#NAME?</v>
      </c>
      <c r="AK539" t="e">
        <f t="shared" si="283"/>
        <v>#NAME?</v>
      </c>
      <c r="AM539" t="e">
        <f t="shared" si="290"/>
        <v>#NAME?</v>
      </c>
      <c r="AN539" t="e">
        <f t="shared" si="291"/>
        <v>#NAME?</v>
      </c>
      <c r="AP539" t="e">
        <f t="shared" si="284"/>
        <v>#NAME?</v>
      </c>
      <c r="AQ539" t="e">
        <f>VLOOKUP(AE539,Sheet3!$K$52:$L$77,2,TRUE)</f>
        <v>#NAME?</v>
      </c>
      <c r="AR539" t="e">
        <f t="shared" si="278"/>
        <v>#NAME?</v>
      </c>
      <c r="AU539" t="e">
        <f t="shared" si="292"/>
        <v>#NAME?</v>
      </c>
      <c r="AV539" t="e">
        <f t="shared" si="293"/>
        <v>#NAME?</v>
      </c>
      <c r="AW539" t="e">
        <f t="shared" si="294"/>
        <v>#NAME?</v>
      </c>
      <c r="AX539" t="e">
        <f>VLOOKUP(AD539,Sheet2!$A$6:$B$262,2,TRUE)</f>
        <v>#NAME?</v>
      </c>
      <c r="AY539" t="e">
        <f t="shared" si="295"/>
        <v>#NAME?</v>
      </c>
      <c r="AZ539" t="e">
        <f t="shared" si="296"/>
        <v>#NAME?</v>
      </c>
      <c r="BB539" t="e">
        <f t="shared" si="286"/>
        <v>#NAME?</v>
      </c>
    </row>
    <row r="540" spans="4:54" x14ac:dyDescent="0.55000000000000004">
      <c r="D540">
        <f t="shared" si="285"/>
        <v>7950</v>
      </c>
      <c r="E540">
        <f t="shared" si="281"/>
        <v>132.5</v>
      </c>
      <c r="F540">
        <v>23700</v>
      </c>
      <c r="H540">
        <f t="shared" si="265"/>
        <v>5925</v>
      </c>
      <c r="J540">
        <f t="shared" si="266"/>
        <v>489.6694214876033</v>
      </c>
      <c r="K540" t="e">
        <f t="shared" si="267"/>
        <v>#NAME?</v>
      </c>
      <c r="L540" t="e">
        <f>VLOOKUP(V540, Sheet2!E$6:F$261,2,TRUE)</f>
        <v>#NAME?</v>
      </c>
      <c r="M540" t="e">
        <f>VLOOKUP(L540,Sheet3!A$52:B$77,2,TRUE)</f>
        <v>#NAME?</v>
      </c>
      <c r="N540" t="e">
        <f t="shared" si="268"/>
        <v>#NAME?</v>
      </c>
      <c r="O540" t="e">
        <f t="shared" si="269"/>
        <v>#NAME?</v>
      </c>
      <c r="P540">
        <v>0</v>
      </c>
      <c r="Q540" t="e">
        <f t="shared" si="279"/>
        <v>#NAME?</v>
      </c>
      <c r="R540" t="e">
        <f t="shared" si="270"/>
        <v>#NAME?</v>
      </c>
      <c r="S540" t="e">
        <f t="shared" si="282"/>
        <v>#NAME?</v>
      </c>
      <c r="T540" t="e">
        <f t="shared" si="271"/>
        <v>#NAME?</v>
      </c>
      <c r="V540" t="e">
        <f t="shared" si="272"/>
        <v>#NAME?</v>
      </c>
      <c r="W540" t="e">
        <f t="shared" si="273"/>
        <v>#NAME?</v>
      </c>
      <c r="X540" t="e">
        <f t="shared" si="274"/>
        <v>#NAME?</v>
      </c>
      <c r="Y540" t="e">
        <f>VLOOKUP(K540,Sheet2!$A$6:$B$262,2,TRUE)</f>
        <v>#NAME?</v>
      </c>
      <c r="Z540" t="e">
        <f t="shared" si="275"/>
        <v>#NAME?</v>
      </c>
      <c r="AA540" t="e">
        <f t="shared" si="276"/>
        <v>#NAME?</v>
      </c>
      <c r="AD540" t="e">
        <f t="shared" si="287"/>
        <v>#NAME?</v>
      </c>
      <c r="AE540" t="e">
        <f>VLOOKUP(AU539,Sheet2!$E$6:$F$261,2,TRUE)</f>
        <v>#NAME?</v>
      </c>
      <c r="AF540" t="e">
        <f>VLOOKUP(AE540,Sheet3!K$52:L$77,2,TRUE)</f>
        <v>#NAME?</v>
      </c>
      <c r="AG540" t="e">
        <f t="shared" si="288"/>
        <v>#NAME?</v>
      </c>
      <c r="AH540">
        <f t="shared" si="289"/>
        <v>1</v>
      </c>
      <c r="AI540">
        <f t="shared" si="297"/>
        <v>4500</v>
      </c>
      <c r="AJ540" t="e">
        <f t="shared" si="280"/>
        <v>#NAME?</v>
      </c>
      <c r="AK540" t="e">
        <f t="shared" si="283"/>
        <v>#NAME?</v>
      </c>
      <c r="AM540" t="e">
        <f t="shared" si="290"/>
        <v>#NAME?</v>
      </c>
      <c r="AN540" t="e">
        <f t="shared" si="291"/>
        <v>#NAME?</v>
      </c>
      <c r="AP540" t="e">
        <f t="shared" si="284"/>
        <v>#NAME?</v>
      </c>
      <c r="AQ540" t="e">
        <f>VLOOKUP(AE540,Sheet3!$K$52:$L$77,2,TRUE)</f>
        <v>#NAME?</v>
      </c>
      <c r="AR540" t="e">
        <f t="shared" si="278"/>
        <v>#NAME?</v>
      </c>
      <c r="AU540" t="e">
        <f t="shared" si="292"/>
        <v>#NAME?</v>
      </c>
      <c r="AV540" t="e">
        <f t="shared" si="293"/>
        <v>#NAME?</v>
      </c>
      <c r="AW540" t="e">
        <f t="shared" si="294"/>
        <v>#NAME?</v>
      </c>
      <c r="AX540" t="e">
        <f>VLOOKUP(AD540,Sheet2!$A$6:$B$262,2,TRUE)</f>
        <v>#NAME?</v>
      </c>
      <c r="AY540" t="e">
        <f t="shared" si="295"/>
        <v>#NAME?</v>
      </c>
      <c r="AZ540" t="e">
        <f t="shared" si="296"/>
        <v>#NAME?</v>
      </c>
      <c r="BB540" t="e">
        <f t="shared" si="286"/>
        <v>#NAME?</v>
      </c>
    </row>
    <row r="541" spans="4:54" x14ac:dyDescent="0.55000000000000004">
      <c r="D541">
        <f t="shared" si="285"/>
        <v>7965</v>
      </c>
      <c r="E541">
        <f t="shared" si="281"/>
        <v>132.75</v>
      </c>
      <c r="F541">
        <v>23700</v>
      </c>
      <c r="H541">
        <f t="shared" si="265"/>
        <v>5925</v>
      </c>
      <c r="J541">
        <f t="shared" si="266"/>
        <v>489.6694214876033</v>
      </c>
      <c r="K541" t="e">
        <f t="shared" si="267"/>
        <v>#NAME?</v>
      </c>
      <c r="L541" t="e">
        <f>VLOOKUP(V541, Sheet2!E$6:F$261,2,TRUE)</f>
        <v>#NAME?</v>
      </c>
      <c r="M541" t="e">
        <f>VLOOKUP(L541,Sheet3!A$52:B$77,2,TRUE)</f>
        <v>#NAME?</v>
      </c>
      <c r="N541" t="e">
        <f t="shared" si="268"/>
        <v>#NAME?</v>
      </c>
      <c r="O541" t="e">
        <f t="shared" si="269"/>
        <v>#NAME?</v>
      </c>
      <c r="P541">
        <v>0</v>
      </c>
      <c r="Q541" t="e">
        <f t="shared" si="279"/>
        <v>#NAME?</v>
      </c>
      <c r="R541" t="e">
        <f t="shared" si="270"/>
        <v>#NAME?</v>
      </c>
      <c r="S541" t="e">
        <f t="shared" si="282"/>
        <v>#NAME?</v>
      </c>
      <c r="T541" t="e">
        <f t="shared" si="271"/>
        <v>#NAME?</v>
      </c>
      <c r="V541" t="e">
        <f t="shared" si="272"/>
        <v>#NAME?</v>
      </c>
      <c r="W541" t="e">
        <f t="shared" si="273"/>
        <v>#NAME?</v>
      </c>
      <c r="X541" t="e">
        <f t="shared" si="274"/>
        <v>#NAME?</v>
      </c>
      <c r="Y541" t="e">
        <f>VLOOKUP(K541,Sheet2!$A$6:$B$262,2,TRUE)</f>
        <v>#NAME?</v>
      </c>
      <c r="Z541" t="e">
        <f t="shared" si="275"/>
        <v>#NAME?</v>
      </c>
      <c r="AA541" t="e">
        <f t="shared" si="276"/>
        <v>#NAME?</v>
      </c>
      <c r="AD541" t="e">
        <f t="shared" si="287"/>
        <v>#NAME?</v>
      </c>
      <c r="AE541" t="e">
        <f>VLOOKUP(AU540,Sheet2!$E$6:$F$261,2,TRUE)</f>
        <v>#NAME?</v>
      </c>
      <c r="AF541" t="e">
        <f>VLOOKUP(AE541,Sheet3!K$52:L$77,2,TRUE)</f>
        <v>#NAME?</v>
      </c>
      <c r="AG541" t="e">
        <f t="shared" si="288"/>
        <v>#NAME?</v>
      </c>
      <c r="AH541">
        <f t="shared" si="289"/>
        <v>1</v>
      </c>
      <c r="AI541">
        <f t="shared" si="297"/>
        <v>4500</v>
      </c>
      <c r="AJ541" t="e">
        <f t="shared" si="280"/>
        <v>#NAME?</v>
      </c>
      <c r="AK541" t="e">
        <f t="shared" si="283"/>
        <v>#NAME?</v>
      </c>
      <c r="AM541" t="e">
        <f t="shared" si="290"/>
        <v>#NAME?</v>
      </c>
      <c r="AN541" t="e">
        <f t="shared" si="291"/>
        <v>#NAME?</v>
      </c>
      <c r="AP541" t="e">
        <f t="shared" si="284"/>
        <v>#NAME?</v>
      </c>
      <c r="AQ541" t="e">
        <f>VLOOKUP(AE541,Sheet3!$K$52:$L$77,2,TRUE)</f>
        <v>#NAME?</v>
      </c>
      <c r="AR541" t="e">
        <f t="shared" si="278"/>
        <v>#NAME?</v>
      </c>
      <c r="AU541" t="e">
        <f t="shared" si="292"/>
        <v>#NAME?</v>
      </c>
      <c r="AV541" t="e">
        <f t="shared" si="293"/>
        <v>#NAME?</v>
      </c>
      <c r="AW541" t="e">
        <f t="shared" si="294"/>
        <v>#NAME?</v>
      </c>
      <c r="AX541" t="e">
        <f>VLOOKUP(AD541,Sheet2!$A$6:$B$262,2,TRUE)</f>
        <v>#NAME?</v>
      </c>
      <c r="AY541" t="e">
        <f t="shared" si="295"/>
        <v>#NAME?</v>
      </c>
      <c r="AZ541" t="e">
        <f t="shared" si="296"/>
        <v>#NAME?</v>
      </c>
      <c r="BB541" t="e">
        <f t="shared" si="286"/>
        <v>#NAME?</v>
      </c>
    </row>
    <row r="542" spans="4:54" x14ac:dyDescent="0.55000000000000004">
      <c r="D542">
        <f t="shared" si="285"/>
        <v>7980</v>
      </c>
      <c r="E542">
        <f t="shared" si="281"/>
        <v>133</v>
      </c>
      <c r="F542">
        <v>23500</v>
      </c>
      <c r="H542">
        <f t="shared" si="265"/>
        <v>5875</v>
      </c>
      <c r="J542">
        <f t="shared" si="266"/>
        <v>485.53719008264466</v>
      </c>
      <c r="K542" t="e">
        <f t="shared" si="267"/>
        <v>#NAME?</v>
      </c>
      <c r="L542" t="e">
        <f>VLOOKUP(V542, Sheet2!E$6:F$261,2,TRUE)</f>
        <v>#NAME?</v>
      </c>
      <c r="M542" t="e">
        <f>VLOOKUP(L542,Sheet3!A$52:B$77,2,TRUE)</f>
        <v>#NAME?</v>
      </c>
      <c r="N542" t="e">
        <f t="shared" si="268"/>
        <v>#NAME?</v>
      </c>
      <c r="O542" t="e">
        <f t="shared" si="269"/>
        <v>#NAME?</v>
      </c>
      <c r="P542">
        <v>0</v>
      </c>
      <c r="Q542" t="e">
        <f t="shared" si="279"/>
        <v>#NAME?</v>
      </c>
      <c r="R542" t="e">
        <f t="shared" si="270"/>
        <v>#NAME?</v>
      </c>
      <c r="S542" t="e">
        <f t="shared" si="282"/>
        <v>#NAME?</v>
      </c>
      <c r="T542" t="e">
        <f t="shared" si="271"/>
        <v>#NAME?</v>
      </c>
      <c r="V542" t="e">
        <f t="shared" si="272"/>
        <v>#NAME?</v>
      </c>
      <c r="W542" t="e">
        <f t="shared" si="273"/>
        <v>#NAME?</v>
      </c>
      <c r="X542" t="e">
        <f t="shared" si="274"/>
        <v>#NAME?</v>
      </c>
      <c r="Y542" t="e">
        <f>VLOOKUP(K542,Sheet2!$A$6:$B$262,2,TRUE)</f>
        <v>#NAME?</v>
      </c>
      <c r="Z542" t="e">
        <f t="shared" si="275"/>
        <v>#NAME?</v>
      </c>
      <c r="AA542" t="e">
        <f t="shared" si="276"/>
        <v>#NAME?</v>
      </c>
      <c r="AD542" t="e">
        <f t="shared" si="287"/>
        <v>#NAME?</v>
      </c>
      <c r="AE542" t="e">
        <f>VLOOKUP(AU541,Sheet2!$E$6:$F$261,2,TRUE)</f>
        <v>#NAME?</v>
      </c>
      <c r="AF542" t="e">
        <f>VLOOKUP(AE542,Sheet3!K$52:L$77,2,TRUE)</f>
        <v>#NAME?</v>
      </c>
      <c r="AG542" t="e">
        <f t="shared" si="288"/>
        <v>#NAME?</v>
      </c>
      <c r="AH542">
        <f t="shared" si="289"/>
        <v>1</v>
      </c>
      <c r="AI542">
        <f t="shared" si="297"/>
        <v>4500</v>
      </c>
      <c r="AJ542" t="e">
        <f t="shared" si="280"/>
        <v>#NAME?</v>
      </c>
      <c r="AK542" t="e">
        <f t="shared" si="283"/>
        <v>#NAME?</v>
      </c>
      <c r="AM542" t="e">
        <f t="shared" si="290"/>
        <v>#NAME?</v>
      </c>
      <c r="AN542" t="e">
        <f t="shared" si="291"/>
        <v>#NAME?</v>
      </c>
      <c r="AP542" t="e">
        <f t="shared" si="284"/>
        <v>#NAME?</v>
      </c>
      <c r="AQ542" t="e">
        <f>VLOOKUP(AE542,Sheet3!$K$52:$L$77,2,TRUE)</f>
        <v>#NAME?</v>
      </c>
      <c r="AR542" t="e">
        <f t="shared" si="278"/>
        <v>#NAME?</v>
      </c>
      <c r="AU542" t="e">
        <f t="shared" si="292"/>
        <v>#NAME?</v>
      </c>
      <c r="AV542" t="e">
        <f t="shared" si="293"/>
        <v>#NAME?</v>
      </c>
      <c r="AW542" t="e">
        <f t="shared" si="294"/>
        <v>#NAME?</v>
      </c>
      <c r="AX542" t="e">
        <f>VLOOKUP(AD542,Sheet2!$A$6:$B$262,2,TRUE)</f>
        <v>#NAME?</v>
      </c>
      <c r="AY542" t="e">
        <f t="shared" si="295"/>
        <v>#NAME?</v>
      </c>
      <c r="AZ542" t="e">
        <f t="shared" si="296"/>
        <v>#NAME?</v>
      </c>
      <c r="BB542" t="e">
        <f t="shared" si="286"/>
        <v>#NAME?</v>
      </c>
    </row>
    <row r="543" spans="4:54" x14ac:dyDescent="0.55000000000000004">
      <c r="D543">
        <f t="shared" si="285"/>
        <v>7995</v>
      </c>
      <c r="E543">
        <f t="shared" si="281"/>
        <v>133.25</v>
      </c>
      <c r="F543">
        <v>23400</v>
      </c>
      <c r="H543">
        <f t="shared" ref="H543:H606" si="298">+F543*0.25</f>
        <v>5850</v>
      </c>
      <c r="J543">
        <f t="shared" ref="J543:J606" si="299">+H543*3600/43560</f>
        <v>483.47107438016531</v>
      </c>
      <c r="K543" t="e">
        <f t="shared" ref="K543:K606" si="300">+AA542</f>
        <v>#NAME?</v>
      </c>
      <c r="L543" t="e">
        <f>VLOOKUP(V543, Sheet2!E$6:F$261,2,TRUE)</f>
        <v>#NAME?</v>
      </c>
      <c r="M543" t="e">
        <f>VLOOKUP(L543,Sheet3!A$52:B$77,2,TRUE)</f>
        <v>#NAME?</v>
      </c>
      <c r="N543" t="e">
        <f t="shared" ref="N543:N606" si="301">+(K543-J$3)</f>
        <v>#NAME?</v>
      </c>
      <c r="O543" t="e">
        <f t="shared" ref="O543:O606" si="302">+K543-O$3</f>
        <v>#NAME?</v>
      </c>
      <c r="P543">
        <v>0</v>
      </c>
      <c r="Q543" t="e">
        <f t="shared" si="279"/>
        <v>#NAME?</v>
      </c>
      <c r="R543" t="e">
        <f t="shared" ref="R543:R606" si="303">+Q543*H$3*POWER(N543,1.5)*M542</f>
        <v>#NAME?</v>
      </c>
      <c r="S543" t="e">
        <f t="shared" si="282"/>
        <v>#NAME?</v>
      </c>
      <c r="T543" t="e">
        <f t="shared" ref="T543:T606" si="304">S543*L$3*POWER(O543,1.5)*M542</f>
        <v>#NAME?</v>
      </c>
      <c r="V543" t="e">
        <f t="shared" ref="V543:V606" si="305">+R543+T543</f>
        <v>#NAME?</v>
      </c>
      <c r="W543" t="e">
        <f t="shared" ref="W543:W606" si="306">+F543-V543</f>
        <v>#NAME?</v>
      </c>
      <c r="X543" t="e">
        <f t="shared" ref="X543:X606" si="307">+W543*0.25*3600/43560</f>
        <v>#NAME?</v>
      </c>
      <c r="Y543" t="e">
        <f>VLOOKUP(K543,Sheet2!$A$6:$B$262,2,TRUE)</f>
        <v>#NAME?</v>
      </c>
      <c r="Z543" t="e">
        <f t="shared" ref="Z543:Z606" si="308">+X543/Y543</f>
        <v>#NAME?</v>
      </c>
      <c r="AA543" t="e">
        <f t="shared" ref="AA543:AA606" si="309">+K543+Z543</f>
        <v>#NAME?</v>
      </c>
      <c r="AD543" t="e">
        <f t="shared" si="287"/>
        <v>#NAME?</v>
      </c>
      <c r="AE543" t="e">
        <f>VLOOKUP(AU542,Sheet2!$E$6:$F$261,2,TRUE)</f>
        <v>#NAME?</v>
      </c>
      <c r="AF543" t="e">
        <f>VLOOKUP(AE543,Sheet3!K$52:L$77,2,TRUE)</f>
        <v>#NAME?</v>
      </c>
      <c r="AG543" t="e">
        <f t="shared" si="288"/>
        <v>#NAME?</v>
      </c>
      <c r="AH543">
        <f t="shared" si="289"/>
        <v>1</v>
      </c>
      <c r="AI543">
        <f t="shared" si="297"/>
        <v>4500</v>
      </c>
      <c r="AJ543" t="e">
        <f t="shared" si="280"/>
        <v>#NAME?</v>
      </c>
      <c r="AK543" t="e">
        <f t="shared" si="283"/>
        <v>#NAME?</v>
      </c>
      <c r="AM543" t="e">
        <f t="shared" si="290"/>
        <v>#NAME?</v>
      </c>
      <c r="AN543" t="e">
        <f t="shared" si="291"/>
        <v>#NAME?</v>
      </c>
      <c r="AP543" t="e">
        <f t="shared" si="284"/>
        <v>#NAME?</v>
      </c>
      <c r="AQ543" t="e">
        <f>VLOOKUP(AE543,Sheet3!$K$52:$L$77,2,TRUE)</f>
        <v>#NAME?</v>
      </c>
      <c r="AR543" t="e">
        <f t="shared" si="278"/>
        <v>#NAME?</v>
      </c>
      <c r="AU543" t="e">
        <f t="shared" si="292"/>
        <v>#NAME?</v>
      </c>
      <c r="AV543" t="e">
        <f t="shared" si="293"/>
        <v>#NAME?</v>
      </c>
      <c r="AW543" t="e">
        <f t="shared" si="294"/>
        <v>#NAME?</v>
      </c>
      <c r="AX543" t="e">
        <f>VLOOKUP(AD543,Sheet2!$A$6:$B$262,2,TRUE)</f>
        <v>#NAME?</v>
      </c>
      <c r="AY543" t="e">
        <f t="shared" si="295"/>
        <v>#NAME?</v>
      </c>
      <c r="AZ543" t="e">
        <f t="shared" si="296"/>
        <v>#NAME?</v>
      </c>
      <c r="BB543" t="e">
        <f t="shared" si="286"/>
        <v>#NAME?</v>
      </c>
    </row>
    <row r="544" spans="4:54" x14ac:dyDescent="0.55000000000000004">
      <c r="D544">
        <f t="shared" si="285"/>
        <v>8010</v>
      </c>
      <c r="E544">
        <f t="shared" si="281"/>
        <v>133.5</v>
      </c>
      <c r="F544">
        <v>23200</v>
      </c>
      <c r="H544">
        <f t="shared" si="298"/>
        <v>5800</v>
      </c>
      <c r="J544">
        <f t="shared" si="299"/>
        <v>479.3388429752066</v>
      </c>
      <c r="K544" t="e">
        <f t="shared" si="300"/>
        <v>#NAME?</v>
      </c>
      <c r="L544" t="e">
        <f>VLOOKUP(V544, Sheet2!E$6:F$261,2,TRUE)</f>
        <v>#NAME?</v>
      </c>
      <c r="M544" t="e">
        <f>VLOOKUP(L544,Sheet3!A$52:B$77,2,TRUE)</f>
        <v>#NAME?</v>
      </c>
      <c r="N544" t="e">
        <f t="shared" si="301"/>
        <v>#NAME?</v>
      </c>
      <c r="O544" t="e">
        <f t="shared" si="302"/>
        <v>#NAME?</v>
      </c>
      <c r="P544">
        <v>0</v>
      </c>
      <c r="Q544" t="e">
        <f t="shared" si="279"/>
        <v>#NAME?</v>
      </c>
      <c r="R544" t="e">
        <f t="shared" si="303"/>
        <v>#NAME?</v>
      </c>
      <c r="S544" t="e">
        <f t="shared" si="282"/>
        <v>#NAME?</v>
      </c>
      <c r="T544" t="e">
        <f t="shared" si="304"/>
        <v>#NAME?</v>
      </c>
      <c r="V544" t="e">
        <f t="shared" si="305"/>
        <v>#NAME?</v>
      </c>
      <c r="W544" t="e">
        <f t="shared" si="306"/>
        <v>#NAME?</v>
      </c>
      <c r="X544" t="e">
        <f t="shared" si="307"/>
        <v>#NAME?</v>
      </c>
      <c r="Y544" t="e">
        <f>VLOOKUP(K544,Sheet2!$A$6:$B$262,2,TRUE)</f>
        <v>#NAME?</v>
      </c>
      <c r="Z544" t="e">
        <f t="shared" si="308"/>
        <v>#NAME?</v>
      </c>
      <c r="AA544" t="e">
        <f t="shared" si="309"/>
        <v>#NAME?</v>
      </c>
      <c r="AD544" t="e">
        <f t="shared" si="287"/>
        <v>#NAME?</v>
      </c>
      <c r="AE544" t="e">
        <f>VLOOKUP(AU543,Sheet2!$E$6:$F$261,2,TRUE)</f>
        <v>#NAME?</v>
      </c>
      <c r="AF544" t="e">
        <f>VLOOKUP(AE544,Sheet3!K$52:L$77,2,TRUE)</f>
        <v>#NAME?</v>
      </c>
      <c r="AG544" t="e">
        <f t="shared" si="288"/>
        <v>#NAME?</v>
      </c>
      <c r="AH544">
        <f t="shared" si="289"/>
        <v>1</v>
      </c>
      <c r="AI544">
        <f t="shared" si="297"/>
        <v>4500</v>
      </c>
      <c r="AJ544" t="e">
        <f t="shared" si="280"/>
        <v>#NAME?</v>
      </c>
      <c r="AK544" t="e">
        <f t="shared" si="283"/>
        <v>#NAME?</v>
      </c>
      <c r="AM544" t="e">
        <f t="shared" si="290"/>
        <v>#NAME?</v>
      </c>
      <c r="AN544" t="e">
        <f t="shared" si="291"/>
        <v>#NAME?</v>
      </c>
      <c r="AP544" t="e">
        <f t="shared" si="284"/>
        <v>#NAME?</v>
      </c>
      <c r="AQ544" t="e">
        <f>VLOOKUP(AE544,Sheet3!$K$52:$L$77,2,TRUE)</f>
        <v>#NAME?</v>
      </c>
      <c r="AR544" t="e">
        <f t="shared" si="278"/>
        <v>#NAME?</v>
      </c>
      <c r="AU544" t="e">
        <f t="shared" si="292"/>
        <v>#NAME?</v>
      </c>
      <c r="AV544" t="e">
        <f t="shared" si="293"/>
        <v>#NAME?</v>
      </c>
      <c r="AW544" t="e">
        <f t="shared" si="294"/>
        <v>#NAME?</v>
      </c>
      <c r="AX544" t="e">
        <f>VLOOKUP(AD544,Sheet2!$A$6:$B$262,2,TRUE)</f>
        <v>#NAME?</v>
      </c>
      <c r="AY544" t="e">
        <f t="shared" si="295"/>
        <v>#NAME?</v>
      </c>
      <c r="AZ544" t="e">
        <f t="shared" si="296"/>
        <v>#NAME?</v>
      </c>
      <c r="BB544" t="e">
        <f t="shared" si="286"/>
        <v>#NAME?</v>
      </c>
    </row>
    <row r="545" spans="4:54" x14ac:dyDescent="0.55000000000000004">
      <c r="D545">
        <f t="shared" si="285"/>
        <v>8025</v>
      </c>
      <c r="E545">
        <f t="shared" si="281"/>
        <v>133.75</v>
      </c>
      <c r="F545">
        <v>23100</v>
      </c>
      <c r="H545">
        <f t="shared" si="298"/>
        <v>5775</v>
      </c>
      <c r="J545">
        <f t="shared" si="299"/>
        <v>477.27272727272725</v>
      </c>
      <c r="K545" t="e">
        <f t="shared" si="300"/>
        <v>#NAME?</v>
      </c>
      <c r="L545" t="e">
        <f>VLOOKUP(V545, Sheet2!E$6:F$261,2,TRUE)</f>
        <v>#NAME?</v>
      </c>
      <c r="M545" t="e">
        <f>VLOOKUP(L545,Sheet3!A$52:B$77,2,TRUE)</f>
        <v>#NAME?</v>
      </c>
      <c r="N545" t="e">
        <f t="shared" si="301"/>
        <v>#NAME?</v>
      </c>
      <c r="O545" t="e">
        <f t="shared" si="302"/>
        <v>#NAME?</v>
      </c>
      <c r="P545">
        <v>0</v>
      </c>
      <c r="Q545" t="e">
        <f t="shared" si="279"/>
        <v>#NAME?</v>
      </c>
      <c r="R545" t="e">
        <f t="shared" si="303"/>
        <v>#NAME?</v>
      </c>
      <c r="S545" t="e">
        <f t="shared" si="282"/>
        <v>#NAME?</v>
      </c>
      <c r="T545" t="e">
        <f t="shared" si="304"/>
        <v>#NAME?</v>
      </c>
      <c r="V545" t="e">
        <f t="shared" si="305"/>
        <v>#NAME?</v>
      </c>
      <c r="W545" t="e">
        <f t="shared" si="306"/>
        <v>#NAME?</v>
      </c>
      <c r="X545" t="e">
        <f t="shared" si="307"/>
        <v>#NAME?</v>
      </c>
      <c r="Y545" t="e">
        <f>VLOOKUP(K545,Sheet2!$A$6:$B$262,2,TRUE)</f>
        <v>#NAME?</v>
      </c>
      <c r="Z545" t="e">
        <f t="shared" si="308"/>
        <v>#NAME?</v>
      </c>
      <c r="AA545" t="e">
        <f t="shared" si="309"/>
        <v>#NAME?</v>
      </c>
      <c r="AD545" t="e">
        <f t="shared" si="287"/>
        <v>#NAME?</v>
      </c>
      <c r="AE545" t="e">
        <f>VLOOKUP(AU544,Sheet2!$E$6:$F$261,2,TRUE)</f>
        <v>#NAME?</v>
      </c>
      <c r="AF545" t="e">
        <f>VLOOKUP(AE545,Sheet3!K$52:L$77,2,TRUE)</f>
        <v>#NAME?</v>
      </c>
      <c r="AG545" t="e">
        <f t="shared" si="288"/>
        <v>#NAME?</v>
      </c>
      <c r="AH545">
        <f t="shared" si="289"/>
        <v>1</v>
      </c>
      <c r="AI545">
        <f t="shared" si="297"/>
        <v>4500</v>
      </c>
      <c r="AJ545" t="e">
        <f t="shared" si="280"/>
        <v>#NAME?</v>
      </c>
      <c r="AK545" t="e">
        <f t="shared" si="283"/>
        <v>#NAME?</v>
      </c>
      <c r="AM545" t="e">
        <f t="shared" si="290"/>
        <v>#NAME?</v>
      </c>
      <c r="AN545" t="e">
        <f t="shared" si="291"/>
        <v>#NAME?</v>
      </c>
      <c r="AP545" t="e">
        <f t="shared" si="284"/>
        <v>#NAME?</v>
      </c>
      <c r="AQ545" t="e">
        <f>VLOOKUP(AE545,Sheet3!$K$52:$L$77,2,TRUE)</f>
        <v>#NAME?</v>
      </c>
      <c r="AR545" t="e">
        <f t="shared" si="278"/>
        <v>#NAME?</v>
      </c>
      <c r="AU545" t="e">
        <f t="shared" si="292"/>
        <v>#NAME?</v>
      </c>
      <c r="AV545" t="e">
        <f t="shared" si="293"/>
        <v>#NAME?</v>
      </c>
      <c r="AW545" t="e">
        <f t="shared" si="294"/>
        <v>#NAME?</v>
      </c>
      <c r="AX545" t="e">
        <f>VLOOKUP(AD545,Sheet2!$A$6:$B$262,2,TRUE)</f>
        <v>#NAME?</v>
      </c>
      <c r="AY545" t="e">
        <f t="shared" si="295"/>
        <v>#NAME?</v>
      </c>
      <c r="AZ545" t="e">
        <f t="shared" si="296"/>
        <v>#NAME?</v>
      </c>
      <c r="BB545" t="e">
        <f t="shared" si="286"/>
        <v>#NAME?</v>
      </c>
    </row>
    <row r="546" spans="4:54" x14ac:dyDescent="0.55000000000000004">
      <c r="D546">
        <f t="shared" si="285"/>
        <v>8040</v>
      </c>
      <c r="E546">
        <f t="shared" si="281"/>
        <v>134</v>
      </c>
      <c r="F546">
        <v>23100</v>
      </c>
      <c r="H546">
        <f t="shared" si="298"/>
        <v>5775</v>
      </c>
      <c r="J546">
        <f t="shared" si="299"/>
        <v>477.27272727272725</v>
      </c>
      <c r="K546" t="e">
        <f t="shared" si="300"/>
        <v>#NAME?</v>
      </c>
      <c r="L546" t="e">
        <f>VLOOKUP(V546, Sheet2!E$6:F$261,2,TRUE)</f>
        <v>#NAME?</v>
      </c>
      <c r="M546" t="e">
        <f>VLOOKUP(L546,Sheet3!A$52:B$77,2,TRUE)</f>
        <v>#NAME?</v>
      </c>
      <c r="N546" t="e">
        <f t="shared" si="301"/>
        <v>#NAME?</v>
      </c>
      <c r="O546" t="e">
        <f t="shared" si="302"/>
        <v>#NAME?</v>
      </c>
      <c r="P546">
        <v>0</v>
      </c>
      <c r="Q546" t="e">
        <f t="shared" si="279"/>
        <v>#NAME?</v>
      </c>
      <c r="R546" t="e">
        <f t="shared" si="303"/>
        <v>#NAME?</v>
      </c>
      <c r="S546" t="e">
        <f t="shared" si="282"/>
        <v>#NAME?</v>
      </c>
      <c r="T546" t="e">
        <f t="shared" si="304"/>
        <v>#NAME?</v>
      </c>
      <c r="V546" t="e">
        <f t="shared" si="305"/>
        <v>#NAME?</v>
      </c>
      <c r="W546" t="e">
        <f t="shared" si="306"/>
        <v>#NAME?</v>
      </c>
      <c r="X546" t="e">
        <f t="shared" si="307"/>
        <v>#NAME?</v>
      </c>
      <c r="Y546" t="e">
        <f>VLOOKUP(K546,Sheet2!$A$6:$B$262,2,TRUE)</f>
        <v>#NAME?</v>
      </c>
      <c r="Z546" t="e">
        <f t="shared" si="308"/>
        <v>#NAME?</v>
      </c>
      <c r="AA546" t="e">
        <f t="shared" si="309"/>
        <v>#NAME?</v>
      </c>
      <c r="AD546" t="e">
        <f t="shared" si="287"/>
        <v>#NAME?</v>
      </c>
      <c r="AE546" t="e">
        <f>VLOOKUP(AU545,Sheet2!$E$6:$F$261,2,TRUE)</f>
        <v>#NAME?</v>
      </c>
      <c r="AF546" t="e">
        <f>VLOOKUP(AE546,Sheet3!K$52:L$77,2,TRUE)</f>
        <v>#NAME?</v>
      </c>
      <c r="AG546" t="e">
        <f t="shared" si="288"/>
        <v>#NAME?</v>
      </c>
      <c r="AH546">
        <f t="shared" si="289"/>
        <v>1</v>
      </c>
      <c r="AI546">
        <f t="shared" si="297"/>
        <v>4500</v>
      </c>
      <c r="AJ546" t="e">
        <f t="shared" si="280"/>
        <v>#NAME?</v>
      </c>
      <c r="AK546" t="e">
        <f t="shared" si="283"/>
        <v>#NAME?</v>
      </c>
      <c r="AM546" t="e">
        <f t="shared" si="290"/>
        <v>#NAME?</v>
      </c>
      <c r="AN546" t="e">
        <f t="shared" si="291"/>
        <v>#NAME?</v>
      </c>
      <c r="AP546" t="e">
        <f t="shared" si="284"/>
        <v>#NAME?</v>
      </c>
      <c r="AQ546" t="e">
        <f>VLOOKUP(AE546,Sheet3!$K$52:$L$77,2,TRUE)</f>
        <v>#NAME?</v>
      </c>
      <c r="AR546" t="e">
        <f t="shared" si="278"/>
        <v>#NAME?</v>
      </c>
      <c r="AU546" t="e">
        <f t="shared" si="292"/>
        <v>#NAME?</v>
      </c>
      <c r="AV546" t="e">
        <f t="shared" si="293"/>
        <v>#NAME?</v>
      </c>
      <c r="AW546" t="e">
        <f t="shared" si="294"/>
        <v>#NAME?</v>
      </c>
      <c r="AX546" t="e">
        <f>VLOOKUP(AD546,Sheet2!$A$6:$B$262,2,TRUE)</f>
        <v>#NAME?</v>
      </c>
      <c r="AY546" t="e">
        <f t="shared" si="295"/>
        <v>#NAME?</v>
      </c>
      <c r="AZ546" t="e">
        <f t="shared" si="296"/>
        <v>#NAME?</v>
      </c>
      <c r="BB546" t="e">
        <f t="shared" si="286"/>
        <v>#NAME?</v>
      </c>
    </row>
    <row r="547" spans="4:54" x14ac:dyDescent="0.55000000000000004">
      <c r="D547">
        <f t="shared" si="285"/>
        <v>8055</v>
      </c>
      <c r="E547">
        <f t="shared" si="281"/>
        <v>134.25</v>
      </c>
      <c r="F547">
        <v>23000</v>
      </c>
      <c r="H547">
        <f t="shared" si="298"/>
        <v>5750</v>
      </c>
      <c r="J547">
        <f t="shared" si="299"/>
        <v>475.20661157024796</v>
      </c>
      <c r="K547" t="e">
        <f t="shared" si="300"/>
        <v>#NAME?</v>
      </c>
      <c r="L547" t="e">
        <f>VLOOKUP(V547, Sheet2!E$6:F$261,2,TRUE)</f>
        <v>#NAME?</v>
      </c>
      <c r="M547" t="e">
        <f>VLOOKUP(L547,Sheet3!A$52:B$77,2,TRUE)</f>
        <v>#NAME?</v>
      </c>
      <c r="N547" t="e">
        <f t="shared" si="301"/>
        <v>#NAME?</v>
      </c>
      <c r="O547" t="e">
        <f t="shared" si="302"/>
        <v>#NAME?</v>
      </c>
      <c r="P547">
        <v>0</v>
      </c>
      <c r="Q547" t="e">
        <f t="shared" si="279"/>
        <v>#NAME?</v>
      </c>
      <c r="R547" t="e">
        <f t="shared" si="303"/>
        <v>#NAME?</v>
      </c>
      <c r="S547" t="e">
        <f t="shared" si="282"/>
        <v>#NAME?</v>
      </c>
      <c r="T547" t="e">
        <f t="shared" si="304"/>
        <v>#NAME?</v>
      </c>
      <c r="V547" t="e">
        <f t="shared" si="305"/>
        <v>#NAME?</v>
      </c>
      <c r="W547" t="e">
        <f t="shared" si="306"/>
        <v>#NAME?</v>
      </c>
      <c r="X547" t="e">
        <f t="shared" si="307"/>
        <v>#NAME?</v>
      </c>
      <c r="Y547" t="e">
        <f>VLOOKUP(K547,Sheet2!$A$6:$B$262,2,TRUE)</f>
        <v>#NAME?</v>
      </c>
      <c r="Z547" t="e">
        <f t="shared" si="308"/>
        <v>#NAME?</v>
      </c>
      <c r="AA547" t="e">
        <f t="shared" si="309"/>
        <v>#NAME?</v>
      </c>
      <c r="AD547" t="e">
        <f t="shared" si="287"/>
        <v>#NAME?</v>
      </c>
      <c r="AE547" t="e">
        <f>VLOOKUP(AU546,Sheet2!$E$6:$F$261,2,TRUE)</f>
        <v>#NAME?</v>
      </c>
      <c r="AF547" t="e">
        <f>VLOOKUP(AE547,Sheet3!K$52:L$77,2,TRUE)</f>
        <v>#NAME?</v>
      </c>
      <c r="AG547" t="e">
        <f t="shared" si="288"/>
        <v>#NAME?</v>
      </c>
      <c r="AH547">
        <f t="shared" si="289"/>
        <v>1</v>
      </c>
      <c r="AI547">
        <f t="shared" si="297"/>
        <v>4500</v>
      </c>
      <c r="AJ547" t="e">
        <f t="shared" si="280"/>
        <v>#NAME?</v>
      </c>
      <c r="AK547" t="e">
        <f t="shared" si="283"/>
        <v>#NAME?</v>
      </c>
      <c r="AM547" t="e">
        <f t="shared" si="290"/>
        <v>#NAME?</v>
      </c>
      <c r="AN547" t="e">
        <f t="shared" si="291"/>
        <v>#NAME?</v>
      </c>
      <c r="AP547" t="e">
        <f t="shared" si="284"/>
        <v>#NAME?</v>
      </c>
      <c r="AQ547" t="e">
        <f>VLOOKUP(AE547,Sheet3!$K$52:$L$77,2,TRUE)</f>
        <v>#NAME?</v>
      </c>
      <c r="AR547" t="e">
        <f t="shared" si="278"/>
        <v>#NAME?</v>
      </c>
      <c r="AU547" t="e">
        <f t="shared" si="292"/>
        <v>#NAME?</v>
      </c>
      <c r="AV547" t="e">
        <f t="shared" si="293"/>
        <v>#NAME?</v>
      </c>
      <c r="AW547" t="e">
        <f t="shared" si="294"/>
        <v>#NAME?</v>
      </c>
      <c r="AX547" t="e">
        <f>VLOOKUP(AD547,Sheet2!$A$6:$B$262,2,TRUE)</f>
        <v>#NAME?</v>
      </c>
      <c r="AY547" t="e">
        <f t="shared" si="295"/>
        <v>#NAME?</v>
      </c>
      <c r="AZ547" t="e">
        <f t="shared" si="296"/>
        <v>#NAME?</v>
      </c>
      <c r="BB547" t="e">
        <f t="shared" si="286"/>
        <v>#NAME?</v>
      </c>
    </row>
    <row r="548" spans="4:54" x14ac:dyDescent="0.55000000000000004">
      <c r="D548">
        <f t="shared" si="285"/>
        <v>8070</v>
      </c>
      <c r="E548">
        <f t="shared" si="281"/>
        <v>134.5</v>
      </c>
      <c r="F548">
        <v>23100</v>
      </c>
      <c r="H548">
        <f t="shared" si="298"/>
        <v>5775</v>
      </c>
      <c r="J548">
        <f t="shared" si="299"/>
        <v>477.27272727272725</v>
      </c>
      <c r="K548" t="e">
        <f t="shared" si="300"/>
        <v>#NAME?</v>
      </c>
      <c r="L548" t="e">
        <f>VLOOKUP(V548, Sheet2!E$6:F$261,2,TRUE)</f>
        <v>#NAME?</v>
      </c>
      <c r="M548" t="e">
        <f>VLOOKUP(L548,Sheet3!A$52:B$77,2,TRUE)</f>
        <v>#NAME?</v>
      </c>
      <c r="N548" t="e">
        <f t="shared" si="301"/>
        <v>#NAME?</v>
      </c>
      <c r="O548" t="e">
        <f t="shared" si="302"/>
        <v>#NAME?</v>
      </c>
      <c r="P548">
        <v>0</v>
      </c>
      <c r="Q548" t="e">
        <f t="shared" si="279"/>
        <v>#NAME?</v>
      </c>
      <c r="R548" t="e">
        <f t="shared" si="303"/>
        <v>#NAME?</v>
      </c>
      <c r="S548" t="e">
        <f t="shared" si="282"/>
        <v>#NAME?</v>
      </c>
      <c r="T548" t="e">
        <f t="shared" si="304"/>
        <v>#NAME?</v>
      </c>
      <c r="V548" t="e">
        <f t="shared" si="305"/>
        <v>#NAME?</v>
      </c>
      <c r="W548" t="e">
        <f t="shared" si="306"/>
        <v>#NAME?</v>
      </c>
      <c r="X548" t="e">
        <f t="shared" si="307"/>
        <v>#NAME?</v>
      </c>
      <c r="Y548" t="e">
        <f>VLOOKUP(K548,Sheet2!$A$6:$B$262,2,TRUE)</f>
        <v>#NAME?</v>
      </c>
      <c r="Z548" t="e">
        <f t="shared" si="308"/>
        <v>#NAME?</v>
      </c>
      <c r="AA548" t="e">
        <f t="shared" si="309"/>
        <v>#NAME?</v>
      </c>
      <c r="AD548" t="e">
        <f t="shared" si="287"/>
        <v>#NAME?</v>
      </c>
      <c r="AE548" t="e">
        <f>VLOOKUP(AU547,Sheet2!$E$6:$F$261,2,TRUE)</f>
        <v>#NAME?</v>
      </c>
      <c r="AF548" t="e">
        <f>VLOOKUP(AE548,Sheet3!K$52:L$77,2,TRUE)</f>
        <v>#NAME?</v>
      </c>
      <c r="AG548" t="e">
        <f t="shared" si="288"/>
        <v>#NAME?</v>
      </c>
      <c r="AH548">
        <f t="shared" si="289"/>
        <v>1</v>
      </c>
      <c r="AI548">
        <f t="shared" si="297"/>
        <v>4500</v>
      </c>
      <c r="AJ548" t="e">
        <f t="shared" si="280"/>
        <v>#NAME?</v>
      </c>
      <c r="AK548" t="e">
        <f t="shared" si="283"/>
        <v>#NAME?</v>
      </c>
      <c r="AM548" t="e">
        <f t="shared" si="290"/>
        <v>#NAME?</v>
      </c>
      <c r="AN548" t="e">
        <f t="shared" si="291"/>
        <v>#NAME?</v>
      </c>
      <c r="AP548" t="e">
        <f t="shared" si="284"/>
        <v>#NAME?</v>
      </c>
      <c r="AQ548" t="e">
        <f>VLOOKUP(AE548,Sheet3!$K$52:$L$77,2,TRUE)</f>
        <v>#NAME?</v>
      </c>
      <c r="AR548" t="e">
        <f t="shared" si="278"/>
        <v>#NAME?</v>
      </c>
      <c r="AU548" t="e">
        <f t="shared" si="292"/>
        <v>#NAME?</v>
      </c>
      <c r="AV548" t="e">
        <f t="shared" si="293"/>
        <v>#NAME?</v>
      </c>
      <c r="AW548" t="e">
        <f t="shared" si="294"/>
        <v>#NAME?</v>
      </c>
      <c r="AX548" t="e">
        <f>VLOOKUP(AD548,Sheet2!$A$6:$B$262,2,TRUE)</f>
        <v>#NAME?</v>
      </c>
      <c r="AY548" t="e">
        <f t="shared" si="295"/>
        <v>#NAME?</v>
      </c>
      <c r="AZ548" t="e">
        <f t="shared" si="296"/>
        <v>#NAME?</v>
      </c>
      <c r="BB548" t="e">
        <f t="shared" si="286"/>
        <v>#NAME?</v>
      </c>
    </row>
    <row r="549" spans="4:54" x14ac:dyDescent="0.55000000000000004">
      <c r="D549">
        <f t="shared" si="285"/>
        <v>8085</v>
      </c>
      <c r="E549">
        <f t="shared" si="281"/>
        <v>134.75</v>
      </c>
      <c r="F549">
        <v>23000</v>
      </c>
      <c r="H549">
        <f t="shared" si="298"/>
        <v>5750</v>
      </c>
      <c r="J549">
        <f t="shared" si="299"/>
        <v>475.20661157024796</v>
      </c>
      <c r="K549" t="e">
        <f t="shared" si="300"/>
        <v>#NAME?</v>
      </c>
      <c r="L549" t="e">
        <f>VLOOKUP(V549, Sheet2!E$6:F$261,2,TRUE)</f>
        <v>#NAME?</v>
      </c>
      <c r="M549" t="e">
        <f>VLOOKUP(L549,Sheet3!A$52:B$77,2,TRUE)</f>
        <v>#NAME?</v>
      </c>
      <c r="N549" t="e">
        <f t="shared" si="301"/>
        <v>#NAME?</v>
      </c>
      <c r="O549" t="e">
        <f t="shared" si="302"/>
        <v>#NAME?</v>
      </c>
      <c r="P549">
        <v>0</v>
      </c>
      <c r="Q549" t="e">
        <f t="shared" si="279"/>
        <v>#NAME?</v>
      </c>
      <c r="R549" t="e">
        <f t="shared" si="303"/>
        <v>#NAME?</v>
      </c>
      <c r="S549" t="e">
        <f t="shared" si="282"/>
        <v>#NAME?</v>
      </c>
      <c r="T549" t="e">
        <f t="shared" si="304"/>
        <v>#NAME?</v>
      </c>
      <c r="V549" t="e">
        <f t="shared" si="305"/>
        <v>#NAME?</v>
      </c>
      <c r="W549" t="e">
        <f t="shared" si="306"/>
        <v>#NAME?</v>
      </c>
      <c r="X549" t="e">
        <f t="shared" si="307"/>
        <v>#NAME?</v>
      </c>
      <c r="Y549" t="e">
        <f>VLOOKUP(K549,Sheet2!$A$6:$B$262,2,TRUE)</f>
        <v>#NAME?</v>
      </c>
      <c r="Z549" t="e">
        <f t="shared" si="308"/>
        <v>#NAME?</v>
      </c>
      <c r="AA549" t="e">
        <f t="shared" si="309"/>
        <v>#NAME?</v>
      </c>
      <c r="AD549" t="e">
        <f t="shared" si="287"/>
        <v>#NAME?</v>
      </c>
      <c r="AE549" t="e">
        <f>VLOOKUP(AU548,Sheet2!$E$6:$F$261,2,TRUE)</f>
        <v>#NAME?</v>
      </c>
      <c r="AF549" t="e">
        <f>VLOOKUP(AE549,Sheet3!K$52:L$77,2,TRUE)</f>
        <v>#NAME?</v>
      </c>
      <c r="AG549" t="e">
        <f t="shared" si="288"/>
        <v>#NAME?</v>
      </c>
      <c r="AH549">
        <f t="shared" si="289"/>
        <v>1</v>
      </c>
      <c r="AI549">
        <f t="shared" si="297"/>
        <v>4500</v>
      </c>
      <c r="AJ549" t="e">
        <f t="shared" si="280"/>
        <v>#NAME?</v>
      </c>
      <c r="AK549" t="e">
        <f t="shared" si="283"/>
        <v>#NAME?</v>
      </c>
      <c r="AM549" t="e">
        <f t="shared" si="290"/>
        <v>#NAME?</v>
      </c>
      <c r="AN549" t="e">
        <f t="shared" si="291"/>
        <v>#NAME?</v>
      </c>
      <c r="AP549" t="e">
        <f t="shared" si="284"/>
        <v>#NAME?</v>
      </c>
      <c r="AQ549" t="e">
        <f>VLOOKUP(AE549,Sheet3!$K$52:$L$77,2,TRUE)</f>
        <v>#NAME?</v>
      </c>
      <c r="AR549" t="e">
        <f t="shared" si="278"/>
        <v>#NAME?</v>
      </c>
      <c r="AU549" t="e">
        <f t="shared" si="292"/>
        <v>#NAME?</v>
      </c>
      <c r="AV549" t="e">
        <f t="shared" si="293"/>
        <v>#NAME?</v>
      </c>
      <c r="AW549" t="e">
        <f t="shared" si="294"/>
        <v>#NAME?</v>
      </c>
      <c r="AX549" t="e">
        <f>VLOOKUP(AD549,Sheet2!$A$6:$B$262,2,TRUE)</f>
        <v>#NAME?</v>
      </c>
      <c r="AY549" t="e">
        <f t="shared" si="295"/>
        <v>#NAME?</v>
      </c>
      <c r="AZ549" t="e">
        <f t="shared" si="296"/>
        <v>#NAME?</v>
      </c>
      <c r="BB549" t="e">
        <f t="shared" si="286"/>
        <v>#NAME?</v>
      </c>
    </row>
    <row r="550" spans="4:54" x14ac:dyDescent="0.55000000000000004">
      <c r="D550">
        <f t="shared" si="285"/>
        <v>8100</v>
      </c>
      <c r="E550">
        <f t="shared" si="281"/>
        <v>135</v>
      </c>
      <c r="F550">
        <v>22900</v>
      </c>
      <c r="H550">
        <f t="shared" si="298"/>
        <v>5725</v>
      </c>
      <c r="J550">
        <f t="shared" si="299"/>
        <v>473.14049586776861</v>
      </c>
      <c r="K550" t="e">
        <f t="shared" si="300"/>
        <v>#NAME?</v>
      </c>
      <c r="L550" t="e">
        <f>VLOOKUP(V550, Sheet2!E$6:F$261,2,TRUE)</f>
        <v>#NAME?</v>
      </c>
      <c r="M550" t="e">
        <f>VLOOKUP(L550,Sheet3!A$52:B$77,2,TRUE)</f>
        <v>#NAME?</v>
      </c>
      <c r="N550" t="e">
        <f t="shared" si="301"/>
        <v>#NAME?</v>
      </c>
      <c r="O550" t="e">
        <f t="shared" si="302"/>
        <v>#NAME?</v>
      </c>
      <c r="P550">
        <v>0</v>
      </c>
      <c r="Q550" t="e">
        <f t="shared" si="279"/>
        <v>#NAME?</v>
      </c>
      <c r="R550" t="e">
        <f t="shared" si="303"/>
        <v>#NAME?</v>
      </c>
      <c r="S550" t="e">
        <f t="shared" si="282"/>
        <v>#NAME?</v>
      </c>
      <c r="T550" t="e">
        <f t="shared" si="304"/>
        <v>#NAME?</v>
      </c>
      <c r="V550" t="e">
        <f t="shared" si="305"/>
        <v>#NAME?</v>
      </c>
      <c r="W550" t="e">
        <f t="shared" si="306"/>
        <v>#NAME?</v>
      </c>
      <c r="X550" t="e">
        <f t="shared" si="307"/>
        <v>#NAME?</v>
      </c>
      <c r="Y550" t="e">
        <f>VLOOKUP(K550,Sheet2!$A$6:$B$262,2,TRUE)</f>
        <v>#NAME?</v>
      </c>
      <c r="Z550" t="e">
        <f t="shared" si="308"/>
        <v>#NAME?</v>
      </c>
      <c r="AA550" t="e">
        <f t="shared" si="309"/>
        <v>#NAME?</v>
      </c>
      <c r="AD550" t="e">
        <f t="shared" si="287"/>
        <v>#NAME?</v>
      </c>
      <c r="AE550" t="e">
        <f>VLOOKUP(AU549,Sheet2!$E$6:$F$261,2,TRUE)</f>
        <v>#NAME?</v>
      </c>
      <c r="AF550" t="e">
        <f>VLOOKUP(AE550,Sheet3!K$52:L$77,2,TRUE)</f>
        <v>#NAME?</v>
      </c>
      <c r="AG550" t="e">
        <f t="shared" si="288"/>
        <v>#NAME?</v>
      </c>
      <c r="AH550">
        <f t="shared" si="289"/>
        <v>1</v>
      </c>
      <c r="AI550">
        <f t="shared" si="297"/>
        <v>4500</v>
      </c>
      <c r="AJ550" t="e">
        <f t="shared" si="280"/>
        <v>#NAME?</v>
      </c>
      <c r="AK550" t="e">
        <f t="shared" si="283"/>
        <v>#NAME?</v>
      </c>
      <c r="AM550" t="e">
        <f t="shared" si="290"/>
        <v>#NAME?</v>
      </c>
      <c r="AN550" t="e">
        <f t="shared" si="291"/>
        <v>#NAME?</v>
      </c>
      <c r="AP550" t="e">
        <f t="shared" si="284"/>
        <v>#NAME?</v>
      </c>
      <c r="AQ550" t="e">
        <f>VLOOKUP(AE550,Sheet3!$K$52:$L$77,2,TRUE)</f>
        <v>#NAME?</v>
      </c>
      <c r="AR550" t="e">
        <f t="shared" si="278"/>
        <v>#NAME?</v>
      </c>
      <c r="AU550" t="e">
        <f t="shared" si="292"/>
        <v>#NAME?</v>
      </c>
      <c r="AV550" t="e">
        <f t="shared" si="293"/>
        <v>#NAME?</v>
      </c>
      <c r="AW550" t="e">
        <f t="shared" si="294"/>
        <v>#NAME?</v>
      </c>
      <c r="AX550" t="e">
        <f>VLOOKUP(AD550,Sheet2!$A$6:$B$262,2,TRUE)</f>
        <v>#NAME?</v>
      </c>
      <c r="AY550" t="e">
        <f t="shared" si="295"/>
        <v>#NAME?</v>
      </c>
      <c r="AZ550" t="e">
        <f t="shared" si="296"/>
        <v>#NAME?</v>
      </c>
      <c r="BB550" t="e">
        <f t="shared" si="286"/>
        <v>#NAME?</v>
      </c>
    </row>
    <row r="551" spans="4:54" x14ac:dyDescent="0.55000000000000004">
      <c r="D551">
        <f t="shared" si="285"/>
        <v>8115</v>
      </c>
      <c r="E551">
        <f t="shared" si="281"/>
        <v>135.25</v>
      </c>
      <c r="F551">
        <v>22900</v>
      </c>
      <c r="H551">
        <f t="shared" si="298"/>
        <v>5725</v>
      </c>
      <c r="J551">
        <f t="shared" si="299"/>
        <v>473.14049586776861</v>
      </c>
      <c r="K551" t="e">
        <f t="shared" si="300"/>
        <v>#NAME?</v>
      </c>
      <c r="L551" t="e">
        <f>VLOOKUP(V551, Sheet2!E$6:F$261,2,TRUE)</f>
        <v>#NAME?</v>
      </c>
      <c r="M551" t="e">
        <f>VLOOKUP(L551,Sheet3!A$52:B$77,2,TRUE)</f>
        <v>#NAME?</v>
      </c>
      <c r="N551" t="e">
        <f t="shared" si="301"/>
        <v>#NAME?</v>
      </c>
      <c r="O551" t="e">
        <f t="shared" si="302"/>
        <v>#NAME?</v>
      </c>
      <c r="P551">
        <v>0</v>
      </c>
      <c r="Q551" t="e">
        <f t="shared" si="279"/>
        <v>#NAME?</v>
      </c>
      <c r="R551" t="e">
        <f t="shared" si="303"/>
        <v>#NAME?</v>
      </c>
      <c r="S551" t="e">
        <f t="shared" si="282"/>
        <v>#NAME?</v>
      </c>
      <c r="T551" t="e">
        <f t="shared" si="304"/>
        <v>#NAME?</v>
      </c>
      <c r="V551" t="e">
        <f t="shared" si="305"/>
        <v>#NAME?</v>
      </c>
      <c r="W551" t="e">
        <f t="shared" si="306"/>
        <v>#NAME?</v>
      </c>
      <c r="X551" t="e">
        <f t="shared" si="307"/>
        <v>#NAME?</v>
      </c>
      <c r="Y551" t="e">
        <f>VLOOKUP(K551,Sheet2!$A$6:$B$262,2,TRUE)</f>
        <v>#NAME?</v>
      </c>
      <c r="Z551" t="e">
        <f t="shared" si="308"/>
        <v>#NAME?</v>
      </c>
      <c r="AA551" t="e">
        <f t="shared" si="309"/>
        <v>#NAME?</v>
      </c>
      <c r="AD551" t="e">
        <f t="shared" si="287"/>
        <v>#NAME?</v>
      </c>
      <c r="AE551" t="e">
        <f>VLOOKUP(AU550,Sheet2!$E$6:$F$261,2,TRUE)</f>
        <v>#NAME?</v>
      </c>
      <c r="AF551" t="e">
        <f>VLOOKUP(AE551,Sheet3!K$52:L$77,2,TRUE)</f>
        <v>#NAME?</v>
      </c>
      <c r="AG551" t="e">
        <f t="shared" si="288"/>
        <v>#NAME?</v>
      </c>
      <c r="AH551">
        <f t="shared" si="289"/>
        <v>1</v>
      </c>
      <c r="AI551">
        <f t="shared" si="297"/>
        <v>4500</v>
      </c>
      <c r="AJ551" t="e">
        <f t="shared" si="280"/>
        <v>#NAME?</v>
      </c>
      <c r="AK551" t="e">
        <f t="shared" si="283"/>
        <v>#NAME?</v>
      </c>
      <c r="AM551" t="e">
        <f t="shared" si="290"/>
        <v>#NAME?</v>
      </c>
      <c r="AN551" t="e">
        <f t="shared" si="291"/>
        <v>#NAME?</v>
      </c>
      <c r="AP551" t="e">
        <f t="shared" si="284"/>
        <v>#NAME?</v>
      </c>
      <c r="AQ551" t="e">
        <f>VLOOKUP(AE551,Sheet3!$K$52:$L$77,2,TRUE)</f>
        <v>#NAME?</v>
      </c>
      <c r="AR551" t="e">
        <f t="shared" si="278"/>
        <v>#NAME?</v>
      </c>
      <c r="AU551" t="e">
        <f t="shared" si="292"/>
        <v>#NAME?</v>
      </c>
      <c r="AV551" t="e">
        <f t="shared" si="293"/>
        <v>#NAME?</v>
      </c>
      <c r="AW551" t="e">
        <f t="shared" si="294"/>
        <v>#NAME?</v>
      </c>
      <c r="AX551" t="e">
        <f>VLOOKUP(AD551,Sheet2!$A$6:$B$262,2,TRUE)</f>
        <v>#NAME?</v>
      </c>
      <c r="AY551" t="e">
        <f t="shared" si="295"/>
        <v>#NAME?</v>
      </c>
      <c r="AZ551" t="e">
        <f t="shared" si="296"/>
        <v>#NAME?</v>
      </c>
      <c r="BB551" t="e">
        <f t="shared" si="286"/>
        <v>#NAME?</v>
      </c>
    </row>
    <row r="552" spans="4:54" x14ac:dyDescent="0.55000000000000004">
      <c r="D552">
        <f t="shared" si="285"/>
        <v>8130</v>
      </c>
      <c r="E552">
        <f t="shared" si="281"/>
        <v>135.5</v>
      </c>
      <c r="F552">
        <v>22800</v>
      </c>
      <c r="H552">
        <f t="shared" si="298"/>
        <v>5700</v>
      </c>
      <c r="J552">
        <f t="shared" si="299"/>
        <v>471.07438016528926</v>
      </c>
      <c r="K552" t="e">
        <f t="shared" si="300"/>
        <v>#NAME?</v>
      </c>
      <c r="L552" t="e">
        <f>VLOOKUP(V552, Sheet2!E$6:F$261,2,TRUE)</f>
        <v>#NAME?</v>
      </c>
      <c r="M552" t="e">
        <f>VLOOKUP(L552,Sheet3!A$52:B$77,2,TRUE)</f>
        <v>#NAME?</v>
      </c>
      <c r="N552" t="e">
        <f t="shared" si="301"/>
        <v>#NAME?</v>
      </c>
      <c r="O552" t="e">
        <f t="shared" si="302"/>
        <v>#NAME?</v>
      </c>
      <c r="P552">
        <v>0</v>
      </c>
      <c r="Q552" t="e">
        <f t="shared" si="279"/>
        <v>#NAME?</v>
      </c>
      <c r="R552" t="e">
        <f t="shared" si="303"/>
        <v>#NAME?</v>
      </c>
      <c r="S552" t="e">
        <f t="shared" si="282"/>
        <v>#NAME?</v>
      </c>
      <c r="T552" t="e">
        <f t="shared" si="304"/>
        <v>#NAME?</v>
      </c>
      <c r="V552" t="e">
        <f t="shared" si="305"/>
        <v>#NAME?</v>
      </c>
      <c r="W552" t="e">
        <f t="shared" si="306"/>
        <v>#NAME?</v>
      </c>
      <c r="X552" t="e">
        <f t="shared" si="307"/>
        <v>#NAME?</v>
      </c>
      <c r="Y552" t="e">
        <f>VLOOKUP(K552,Sheet2!$A$6:$B$262,2,TRUE)</f>
        <v>#NAME?</v>
      </c>
      <c r="Z552" t="e">
        <f t="shared" si="308"/>
        <v>#NAME?</v>
      </c>
      <c r="AA552" t="e">
        <f t="shared" si="309"/>
        <v>#NAME?</v>
      </c>
      <c r="AD552" t="e">
        <f t="shared" si="287"/>
        <v>#NAME?</v>
      </c>
      <c r="AE552" t="e">
        <f>VLOOKUP(AU551,Sheet2!$E$6:$F$261,2,TRUE)</f>
        <v>#NAME?</v>
      </c>
      <c r="AF552" t="e">
        <f>VLOOKUP(AE552,Sheet3!K$52:L$77,2,TRUE)</f>
        <v>#NAME?</v>
      </c>
      <c r="AG552" t="e">
        <f t="shared" si="288"/>
        <v>#NAME?</v>
      </c>
      <c r="AH552">
        <f t="shared" si="289"/>
        <v>1</v>
      </c>
      <c r="AI552">
        <f t="shared" si="297"/>
        <v>4500</v>
      </c>
      <c r="AJ552" t="e">
        <f t="shared" si="280"/>
        <v>#NAME?</v>
      </c>
      <c r="AK552" t="e">
        <f t="shared" si="283"/>
        <v>#NAME?</v>
      </c>
      <c r="AM552" t="e">
        <f t="shared" si="290"/>
        <v>#NAME?</v>
      </c>
      <c r="AN552" t="e">
        <f t="shared" si="291"/>
        <v>#NAME?</v>
      </c>
      <c r="AP552" t="e">
        <f t="shared" si="284"/>
        <v>#NAME?</v>
      </c>
      <c r="AQ552" t="e">
        <f>VLOOKUP(AE552,Sheet3!$K$52:$L$77,2,TRUE)</f>
        <v>#NAME?</v>
      </c>
      <c r="AR552" t="e">
        <f t="shared" si="278"/>
        <v>#NAME?</v>
      </c>
      <c r="AU552" t="e">
        <f t="shared" si="292"/>
        <v>#NAME?</v>
      </c>
      <c r="AV552" t="e">
        <f t="shared" si="293"/>
        <v>#NAME?</v>
      </c>
      <c r="AW552" t="e">
        <f t="shared" si="294"/>
        <v>#NAME?</v>
      </c>
      <c r="AX552" t="e">
        <f>VLOOKUP(AD552,Sheet2!$A$6:$B$262,2,TRUE)</f>
        <v>#NAME?</v>
      </c>
      <c r="AY552" t="e">
        <f t="shared" si="295"/>
        <v>#NAME?</v>
      </c>
      <c r="AZ552" t="e">
        <f t="shared" si="296"/>
        <v>#NAME?</v>
      </c>
      <c r="BB552" t="e">
        <f t="shared" si="286"/>
        <v>#NAME?</v>
      </c>
    </row>
    <row r="553" spans="4:54" x14ac:dyDescent="0.55000000000000004">
      <c r="D553">
        <f t="shared" si="285"/>
        <v>8145</v>
      </c>
      <c r="E553">
        <f t="shared" si="281"/>
        <v>135.75</v>
      </c>
      <c r="F553">
        <v>22700</v>
      </c>
      <c r="H553">
        <f t="shared" si="298"/>
        <v>5675</v>
      </c>
      <c r="J553">
        <f t="shared" si="299"/>
        <v>469.0082644628099</v>
      </c>
      <c r="K553" t="e">
        <f t="shared" si="300"/>
        <v>#NAME?</v>
      </c>
      <c r="L553" t="e">
        <f>VLOOKUP(V553, Sheet2!E$6:F$261,2,TRUE)</f>
        <v>#NAME?</v>
      </c>
      <c r="M553" t="e">
        <f>VLOOKUP(L553,Sheet3!A$52:B$77,2,TRUE)</f>
        <v>#NAME?</v>
      </c>
      <c r="N553" t="e">
        <f t="shared" si="301"/>
        <v>#NAME?</v>
      </c>
      <c r="O553" t="e">
        <f t="shared" si="302"/>
        <v>#NAME?</v>
      </c>
      <c r="P553">
        <v>0</v>
      </c>
      <c r="Q553" t="e">
        <f t="shared" si="279"/>
        <v>#NAME?</v>
      </c>
      <c r="R553" t="e">
        <f t="shared" si="303"/>
        <v>#NAME?</v>
      </c>
      <c r="S553" t="e">
        <f t="shared" si="282"/>
        <v>#NAME?</v>
      </c>
      <c r="T553" t="e">
        <f t="shared" si="304"/>
        <v>#NAME?</v>
      </c>
      <c r="V553" t="e">
        <f t="shared" si="305"/>
        <v>#NAME?</v>
      </c>
      <c r="W553" t="e">
        <f t="shared" si="306"/>
        <v>#NAME?</v>
      </c>
      <c r="X553" t="e">
        <f t="shared" si="307"/>
        <v>#NAME?</v>
      </c>
      <c r="Y553" t="e">
        <f>VLOOKUP(K553,Sheet2!$A$6:$B$262,2,TRUE)</f>
        <v>#NAME?</v>
      </c>
      <c r="Z553" t="e">
        <f t="shared" si="308"/>
        <v>#NAME?</v>
      </c>
      <c r="AA553" t="e">
        <f t="shared" si="309"/>
        <v>#NAME?</v>
      </c>
      <c r="AD553" t="e">
        <f t="shared" si="287"/>
        <v>#NAME?</v>
      </c>
      <c r="AE553" t="e">
        <f>VLOOKUP(AU552,Sheet2!$E$6:$F$261,2,TRUE)</f>
        <v>#NAME?</v>
      </c>
      <c r="AF553" t="e">
        <f>VLOOKUP(AE553,Sheet3!K$52:L$77,2,TRUE)</f>
        <v>#NAME?</v>
      </c>
      <c r="AG553" t="e">
        <f t="shared" si="288"/>
        <v>#NAME?</v>
      </c>
      <c r="AH553">
        <f t="shared" si="289"/>
        <v>1</v>
      </c>
      <c r="AI553">
        <f t="shared" si="297"/>
        <v>4500</v>
      </c>
      <c r="AJ553" t="e">
        <f t="shared" si="280"/>
        <v>#NAME?</v>
      </c>
      <c r="AK553" t="e">
        <f t="shared" si="283"/>
        <v>#NAME?</v>
      </c>
      <c r="AM553" t="e">
        <f t="shared" si="290"/>
        <v>#NAME?</v>
      </c>
      <c r="AN553" t="e">
        <f t="shared" si="291"/>
        <v>#NAME?</v>
      </c>
      <c r="AP553" t="e">
        <f t="shared" si="284"/>
        <v>#NAME?</v>
      </c>
      <c r="AQ553" t="e">
        <f>VLOOKUP(AE553,Sheet3!$K$52:$L$77,2,TRUE)</f>
        <v>#NAME?</v>
      </c>
      <c r="AR553" t="e">
        <f t="shared" si="278"/>
        <v>#NAME?</v>
      </c>
      <c r="AU553" t="e">
        <f t="shared" si="292"/>
        <v>#NAME?</v>
      </c>
      <c r="AV553" t="e">
        <f t="shared" si="293"/>
        <v>#NAME?</v>
      </c>
      <c r="AW553" t="e">
        <f t="shared" si="294"/>
        <v>#NAME?</v>
      </c>
      <c r="AX553" t="e">
        <f>VLOOKUP(AD553,Sheet2!$A$6:$B$262,2,TRUE)</f>
        <v>#NAME?</v>
      </c>
      <c r="AY553" t="e">
        <f t="shared" si="295"/>
        <v>#NAME?</v>
      </c>
      <c r="AZ553" t="e">
        <f t="shared" si="296"/>
        <v>#NAME?</v>
      </c>
      <c r="BB553" t="e">
        <f t="shared" si="286"/>
        <v>#NAME?</v>
      </c>
    </row>
    <row r="554" spans="4:54" x14ac:dyDescent="0.55000000000000004">
      <c r="D554">
        <f t="shared" si="285"/>
        <v>8160</v>
      </c>
      <c r="E554">
        <f t="shared" si="281"/>
        <v>136</v>
      </c>
      <c r="F554">
        <v>22600</v>
      </c>
      <c r="H554">
        <f t="shared" si="298"/>
        <v>5650</v>
      </c>
      <c r="J554">
        <f t="shared" si="299"/>
        <v>466.94214876033055</v>
      </c>
      <c r="K554" t="e">
        <f t="shared" si="300"/>
        <v>#NAME?</v>
      </c>
      <c r="L554" t="e">
        <f>VLOOKUP(V554, Sheet2!E$6:F$261,2,TRUE)</f>
        <v>#NAME?</v>
      </c>
      <c r="M554" t="e">
        <f>VLOOKUP(L554,Sheet3!A$52:B$77,2,TRUE)</f>
        <v>#NAME?</v>
      </c>
      <c r="N554" t="e">
        <f t="shared" si="301"/>
        <v>#NAME?</v>
      </c>
      <c r="O554" t="e">
        <f t="shared" si="302"/>
        <v>#NAME?</v>
      </c>
      <c r="P554">
        <v>0</v>
      </c>
      <c r="Q554" t="e">
        <f t="shared" si="279"/>
        <v>#NAME?</v>
      </c>
      <c r="R554" t="e">
        <f t="shared" si="303"/>
        <v>#NAME?</v>
      </c>
      <c r="S554" t="e">
        <f t="shared" si="282"/>
        <v>#NAME?</v>
      </c>
      <c r="T554" t="e">
        <f t="shared" si="304"/>
        <v>#NAME?</v>
      </c>
      <c r="V554" t="e">
        <f t="shared" si="305"/>
        <v>#NAME?</v>
      </c>
      <c r="W554" t="e">
        <f t="shared" si="306"/>
        <v>#NAME?</v>
      </c>
      <c r="X554" t="e">
        <f t="shared" si="307"/>
        <v>#NAME?</v>
      </c>
      <c r="Y554" t="e">
        <f>VLOOKUP(K554,Sheet2!$A$6:$B$262,2,TRUE)</f>
        <v>#NAME?</v>
      </c>
      <c r="Z554" t="e">
        <f t="shared" si="308"/>
        <v>#NAME?</v>
      </c>
      <c r="AA554" t="e">
        <f t="shared" si="309"/>
        <v>#NAME?</v>
      </c>
      <c r="AD554" t="e">
        <f t="shared" si="287"/>
        <v>#NAME?</v>
      </c>
      <c r="AE554" t="e">
        <f>VLOOKUP(AU553,Sheet2!$E$6:$F$261,2,TRUE)</f>
        <v>#NAME?</v>
      </c>
      <c r="AF554" t="e">
        <f>VLOOKUP(AE554,Sheet3!K$52:L$77,2,TRUE)</f>
        <v>#NAME?</v>
      </c>
      <c r="AG554" t="e">
        <f t="shared" si="288"/>
        <v>#NAME?</v>
      </c>
      <c r="AH554">
        <f t="shared" si="289"/>
        <v>1</v>
      </c>
      <c r="AI554">
        <f t="shared" si="297"/>
        <v>4500</v>
      </c>
      <c r="AJ554" t="e">
        <f t="shared" si="280"/>
        <v>#NAME?</v>
      </c>
      <c r="AK554" t="e">
        <f t="shared" si="283"/>
        <v>#NAME?</v>
      </c>
      <c r="AM554" t="e">
        <f t="shared" si="290"/>
        <v>#NAME?</v>
      </c>
      <c r="AN554" t="e">
        <f t="shared" si="291"/>
        <v>#NAME?</v>
      </c>
      <c r="AP554" t="e">
        <f t="shared" si="284"/>
        <v>#NAME?</v>
      </c>
      <c r="AQ554" t="e">
        <f>VLOOKUP(AE554,Sheet3!$K$52:$L$77,2,TRUE)</f>
        <v>#NAME?</v>
      </c>
      <c r="AR554" t="e">
        <f t="shared" si="278"/>
        <v>#NAME?</v>
      </c>
      <c r="AU554" t="e">
        <f t="shared" si="292"/>
        <v>#NAME?</v>
      </c>
      <c r="AV554" t="e">
        <f t="shared" si="293"/>
        <v>#NAME?</v>
      </c>
      <c r="AW554" t="e">
        <f t="shared" si="294"/>
        <v>#NAME?</v>
      </c>
      <c r="AX554" t="e">
        <f>VLOOKUP(AD554,Sheet2!$A$6:$B$262,2,TRUE)</f>
        <v>#NAME?</v>
      </c>
      <c r="AY554" t="e">
        <f t="shared" si="295"/>
        <v>#NAME?</v>
      </c>
      <c r="AZ554" t="e">
        <f t="shared" si="296"/>
        <v>#NAME?</v>
      </c>
      <c r="BB554" t="e">
        <f t="shared" si="286"/>
        <v>#NAME?</v>
      </c>
    </row>
    <row r="555" spans="4:54" x14ac:dyDescent="0.55000000000000004">
      <c r="D555">
        <f t="shared" si="285"/>
        <v>8175</v>
      </c>
      <c r="E555">
        <f t="shared" si="281"/>
        <v>136.25</v>
      </c>
      <c r="F555">
        <v>22600</v>
      </c>
      <c r="H555">
        <f t="shared" si="298"/>
        <v>5650</v>
      </c>
      <c r="J555">
        <f t="shared" si="299"/>
        <v>466.94214876033055</v>
      </c>
      <c r="K555" t="e">
        <f t="shared" si="300"/>
        <v>#NAME?</v>
      </c>
      <c r="L555" t="e">
        <f>VLOOKUP(V555, Sheet2!E$6:F$261,2,TRUE)</f>
        <v>#NAME?</v>
      </c>
      <c r="M555" t="e">
        <f>VLOOKUP(L555,Sheet3!A$52:B$77,2,TRUE)</f>
        <v>#NAME?</v>
      </c>
      <c r="N555" t="e">
        <f t="shared" si="301"/>
        <v>#NAME?</v>
      </c>
      <c r="O555" t="e">
        <f t="shared" si="302"/>
        <v>#NAME?</v>
      </c>
      <c r="P555">
        <v>0</v>
      </c>
      <c r="Q555" t="e">
        <f t="shared" si="279"/>
        <v>#NAME?</v>
      </c>
      <c r="R555" t="e">
        <f t="shared" si="303"/>
        <v>#NAME?</v>
      </c>
      <c r="S555" t="e">
        <f t="shared" si="282"/>
        <v>#NAME?</v>
      </c>
      <c r="T555" t="e">
        <f t="shared" si="304"/>
        <v>#NAME?</v>
      </c>
      <c r="V555" t="e">
        <f t="shared" si="305"/>
        <v>#NAME?</v>
      </c>
      <c r="W555" t="e">
        <f t="shared" si="306"/>
        <v>#NAME?</v>
      </c>
      <c r="X555" t="e">
        <f t="shared" si="307"/>
        <v>#NAME?</v>
      </c>
      <c r="Y555" t="e">
        <f>VLOOKUP(K555,Sheet2!$A$6:$B$262,2,TRUE)</f>
        <v>#NAME?</v>
      </c>
      <c r="Z555" t="e">
        <f t="shared" si="308"/>
        <v>#NAME?</v>
      </c>
      <c r="AA555" t="e">
        <f t="shared" si="309"/>
        <v>#NAME?</v>
      </c>
      <c r="AD555" t="e">
        <f t="shared" si="287"/>
        <v>#NAME?</v>
      </c>
      <c r="AE555" t="e">
        <f>VLOOKUP(AU554,Sheet2!$E$6:$F$261,2,TRUE)</f>
        <v>#NAME?</v>
      </c>
      <c r="AF555" t="e">
        <f>VLOOKUP(AE555,Sheet3!K$52:L$77,2,TRUE)</f>
        <v>#NAME?</v>
      </c>
      <c r="AG555" t="e">
        <f t="shared" si="288"/>
        <v>#NAME?</v>
      </c>
      <c r="AH555">
        <f t="shared" si="289"/>
        <v>1</v>
      </c>
      <c r="AI555">
        <f t="shared" si="297"/>
        <v>4500</v>
      </c>
      <c r="AJ555" t="e">
        <f t="shared" si="280"/>
        <v>#NAME?</v>
      </c>
      <c r="AK555" t="e">
        <f t="shared" si="283"/>
        <v>#NAME?</v>
      </c>
      <c r="AM555" t="e">
        <f t="shared" si="290"/>
        <v>#NAME?</v>
      </c>
      <c r="AN555" t="e">
        <f t="shared" si="291"/>
        <v>#NAME?</v>
      </c>
      <c r="AP555" t="e">
        <f t="shared" si="284"/>
        <v>#NAME?</v>
      </c>
      <c r="AQ555" t="e">
        <f>VLOOKUP(AE555,Sheet3!$K$52:$L$77,2,TRUE)</f>
        <v>#NAME?</v>
      </c>
      <c r="AR555" t="e">
        <f t="shared" si="278"/>
        <v>#NAME?</v>
      </c>
      <c r="AU555" t="e">
        <f t="shared" si="292"/>
        <v>#NAME?</v>
      </c>
      <c r="AV555" t="e">
        <f t="shared" si="293"/>
        <v>#NAME?</v>
      </c>
      <c r="AW555" t="e">
        <f t="shared" si="294"/>
        <v>#NAME?</v>
      </c>
      <c r="AX555" t="e">
        <f>VLOOKUP(AD555,Sheet2!$A$6:$B$262,2,TRUE)</f>
        <v>#NAME?</v>
      </c>
      <c r="AY555" t="e">
        <f t="shared" si="295"/>
        <v>#NAME?</v>
      </c>
      <c r="AZ555" t="e">
        <f t="shared" si="296"/>
        <v>#NAME?</v>
      </c>
      <c r="BB555" t="e">
        <f t="shared" si="286"/>
        <v>#NAME?</v>
      </c>
    </row>
    <row r="556" spans="4:54" x14ac:dyDescent="0.55000000000000004">
      <c r="D556">
        <f t="shared" si="285"/>
        <v>8190</v>
      </c>
      <c r="E556">
        <f t="shared" si="281"/>
        <v>136.5</v>
      </c>
      <c r="F556">
        <v>22500</v>
      </c>
      <c r="H556">
        <f t="shared" si="298"/>
        <v>5625</v>
      </c>
      <c r="J556">
        <f t="shared" si="299"/>
        <v>464.87603305785126</v>
      </c>
      <c r="K556" t="e">
        <f t="shared" si="300"/>
        <v>#NAME?</v>
      </c>
      <c r="L556" t="e">
        <f>VLOOKUP(V556, Sheet2!E$6:F$261,2,TRUE)</f>
        <v>#NAME?</v>
      </c>
      <c r="M556" t="e">
        <f>VLOOKUP(L556,Sheet3!A$52:B$77,2,TRUE)</f>
        <v>#NAME?</v>
      </c>
      <c r="N556" t="e">
        <f t="shared" si="301"/>
        <v>#NAME?</v>
      </c>
      <c r="O556" t="e">
        <f t="shared" si="302"/>
        <v>#NAME?</v>
      </c>
      <c r="P556">
        <v>0</v>
      </c>
      <c r="Q556" t="e">
        <f t="shared" si="279"/>
        <v>#NAME?</v>
      </c>
      <c r="R556" t="e">
        <f t="shared" si="303"/>
        <v>#NAME?</v>
      </c>
      <c r="S556" t="e">
        <f t="shared" si="282"/>
        <v>#NAME?</v>
      </c>
      <c r="T556" t="e">
        <f t="shared" si="304"/>
        <v>#NAME?</v>
      </c>
      <c r="V556" t="e">
        <f t="shared" si="305"/>
        <v>#NAME?</v>
      </c>
      <c r="W556" t="e">
        <f t="shared" si="306"/>
        <v>#NAME?</v>
      </c>
      <c r="X556" t="e">
        <f t="shared" si="307"/>
        <v>#NAME?</v>
      </c>
      <c r="Y556" t="e">
        <f>VLOOKUP(K556,Sheet2!$A$6:$B$262,2,TRUE)</f>
        <v>#NAME?</v>
      </c>
      <c r="Z556" t="e">
        <f t="shared" si="308"/>
        <v>#NAME?</v>
      </c>
      <c r="AA556" t="e">
        <f t="shared" si="309"/>
        <v>#NAME?</v>
      </c>
      <c r="AD556" t="e">
        <f t="shared" si="287"/>
        <v>#NAME?</v>
      </c>
      <c r="AE556" t="e">
        <f>VLOOKUP(AU555,Sheet2!$E$6:$F$261,2,TRUE)</f>
        <v>#NAME?</v>
      </c>
      <c r="AF556" t="e">
        <f>VLOOKUP(AE556,Sheet3!K$52:L$77,2,TRUE)</f>
        <v>#NAME?</v>
      </c>
      <c r="AG556" t="e">
        <f t="shared" si="288"/>
        <v>#NAME?</v>
      </c>
      <c r="AH556">
        <f t="shared" si="289"/>
        <v>1</v>
      </c>
      <c r="AI556">
        <f t="shared" si="297"/>
        <v>4500</v>
      </c>
      <c r="AJ556" t="e">
        <f t="shared" si="280"/>
        <v>#NAME?</v>
      </c>
      <c r="AK556" t="e">
        <f t="shared" si="283"/>
        <v>#NAME?</v>
      </c>
      <c r="AM556" t="e">
        <f t="shared" si="290"/>
        <v>#NAME?</v>
      </c>
      <c r="AN556" t="e">
        <f t="shared" si="291"/>
        <v>#NAME?</v>
      </c>
      <c r="AP556" t="e">
        <f t="shared" si="284"/>
        <v>#NAME?</v>
      </c>
      <c r="AQ556" t="e">
        <f>VLOOKUP(AE556,Sheet3!$K$52:$L$77,2,TRUE)</f>
        <v>#NAME?</v>
      </c>
      <c r="AR556" t="e">
        <f t="shared" si="278"/>
        <v>#NAME?</v>
      </c>
      <c r="AU556" t="e">
        <f t="shared" si="292"/>
        <v>#NAME?</v>
      </c>
      <c r="AV556" t="e">
        <f t="shared" si="293"/>
        <v>#NAME?</v>
      </c>
      <c r="AW556" t="e">
        <f t="shared" si="294"/>
        <v>#NAME?</v>
      </c>
      <c r="AX556" t="e">
        <f>VLOOKUP(AD556,Sheet2!$A$6:$B$262,2,TRUE)</f>
        <v>#NAME?</v>
      </c>
      <c r="AY556" t="e">
        <f t="shared" si="295"/>
        <v>#NAME?</v>
      </c>
      <c r="AZ556" t="e">
        <f t="shared" si="296"/>
        <v>#NAME?</v>
      </c>
      <c r="BB556" t="e">
        <f t="shared" si="286"/>
        <v>#NAME?</v>
      </c>
    </row>
    <row r="557" spans="4:54" x14ac:dyDescent="0.55000000000000004">
      <c r="D557">
        <f t="shared" si="285"/>
        <v>8205</v>
      </c>
      <c r="E557">
        <f t="shared" si="281"/>
        <v>136.75</v>
      </c>
      <c r="F557">
        <v>22400</v>
      </c>
      <c r="H557">
        <f t="shared" si="298"/>
        <v>5600</v>
      </c>
      <c r="J557">
        <f t="shared" si="299"/>
        <v>462.80991735537191</v>
      </c>
      <c r="K557" t="e">
        <f t="shared" si="300"/>
        <v>#NAME?</v>
      </c>
      <c r="L557" t="e">
        <f>VLOOKUP(V557, Sheet2!E$6:F$261,2,TRUE)</f>
        <v>#NAME?</v>
      </c>
      <c r="M557" t="e">
        <f>VLOOKUP(L557,Sheet3!A$52:B$77,2,TRUE)</f>
        <v>#NAME?</v>
      </c>
      <c r="N557" t="e">
        <f t="shared" si="301"/>
        <v>#NAME?</v>
      </c>
      <c r="O557" t="e">
        <f t="shared" si="302"/>
        <v>#NAME?</v>
      </c>
      <c r="P557">
        <v>0</v>
      </c>
      <c r="Q557" t="e">
        <f t="shared" si="279"/>
        <v>#NAME?</v>
      </c>
      <c r="R557" t="e">
        <f t="shared" si="303"/>
        <v>#NAME?</v>
      </c>
      <c r="S557" t="e">
        <f t="shared" si="282"/>
        <v>#NAME?</v>
      </c>
      <c r="T557" t="e">
        <f t="shared" si="304"/>
        <v>#NAME?</v>
      </c>
      <c r="V557" t="e">
        <f t="shared" si="305"/>
        <v>#NAME?</v>
      </c>
      <c r="W557" t="e">
        <f t="shared" si="306"/>
        <v>#NAME?</v>
      </c>
      <c r="X557" t="e">
        <f t="shared" si="307"/>
        <v>#NAME?</v>
      </c>
      <c r="Y557" t="e">
        <f>VLOOKUP(K557,Sheet2!$A$6:$B$262,2,TRUE)</f>
        <v>#NAME?</v>
      </c>
      <c r="Z557" t="e">
        <f t="shared" si="308"/>
        <v>#NAME?</v>
      </c>
      <c r="AA557" t="e">
        <f t="shared" si="309"/>
        <v>#NAME?</v>
      </c>
      <c r="AD557" t="e">
        <f t="shared" si="287"/>
        <v>#NAME?</v>
      </c>
      <c r="AE557" t="e">
        <f>VLOOKUP(AU556,Sheet2!$E$6:$F$261,2,TRUE)</f>
        <v>#NAME?</v>
      </c>
      <c r="AF557" t="e">
        <f>VLOOKUP(AE557,Sheet3!K$52:L$77,2,TRUE)</f>
        <v>#NAME?</v>
      </c>
      <c r="AG557" t="e">
        <f t="shared" si="288"/>
        <v>#NAME?</v>
      </c>
      <c r="AH557">
        <f t="shared" si="289"/>
        <v>1</v>
      </c>
      <c r="AI557">
        <f t="shared" si="297"/>
        <v>4500</v>
      </c>
      <c r="AJ557" t="e">
        <f t="shared" si="280"/>
        <v>#NAME?</v>
      </c>
      <c r="AK557" t="e">
        <f t="shared" si="283"/>
        <v>#NAME?</v>
      </c>
      <c r="AM557" t="e">
        <f t="shared" si="290"/>
        <v>#NAME?</v>
      </c>
      <c r="AN557" t="e">
        <f t="shared" si="291"/>
        <v>#NAME?</v>
      </c>
      <c r="AP557" t="e">
        <f t="shared" si="284"/>
        <v>#NAME?</v>
      </c>
      <c r="AQ557" t="e">
        <f>VLOOKUP(AE557,Sheet3!$K$52:$L$77,2,TRUE)</f>
        <v>#NAME?</v>
      </c>
      <c r="AR557" t="e">
        <f t="shared" si="278"/>
        <v>#NAME?</v>
      </c>
      <c r="AU557" t="e">
        <f t="shared" si="292"/>
        <v>#NAME?</v>
      </c>
      <c r="AV557" t="e">
        <f t="shared" si="293"/>
        <v>#NAME?</v>
      </c>
      <c r="AW557" t="e">
        <f t="shared" si="294"/>
        <v>#NAME?</v>
      </c>
      <c r="AX557" t="e">
        <f>VLOOKUP(AD557,Sheet2!$A$6:$B$262,2,TRUE)</f>
        <v>#NAME?</v>
      </c>
      <c r="AY557" t="e">
        <f t="shared" si="295"/>
        <v>#NAME?</v>
      </c>
      <c r="AZ557" t="e">
        <f t="shared" si="296"/>
        <v>#NAME?</v>
      </c>
      <c r="BB557" t="e">
        <f t="shared" si="286"/>
        <v>#NAME?</v>
      </c>
    </row>
    <row r="558" spans="4:54" x14ac:dyDescent="0.55000000000000004">
      <c r="D558">
        <f t="shared" si="285"/>
        <v>8220</v>
      </c>
      <c r="E558">
        <f t="shared" si="281"/>
        <v>137</v>
      </c>
      <c r="F558">
        <v>22400</v>
      </c>
      <c r="H558">
        <f t="shared" si="298"/>
        <v>5600</v>
      </c>
      <c r="J558">
        <f t="shared" si="299"/>
        <v>462.80991735537191</v>
      </c>
      <c r="K558" t="e">
        <f t="shared" si="300"/>
        <v>#NAME?</v>
      </c>
      <c r="L558" t="e">
        <f>VLOOKUP(V558, Sheet2!E$6:F$261,2,TRUE)</f>
        <v>#NAME?</v>
      </c>
      <c r="M558" t="e">
        <f>VLOOKUP(L558,Sheet3!A$52:B$77,2,TRUE)</f>
        <v>#NAME?</v>
      </c>
      <c r="N558" t="e">
        <f t="shared" si="301"/>
        <v>#NAME?</v>
      </c>
      <c r="O558" t="e">
        <f t="shared" si="302"/>
        <v>#NAME?</v>
      </c>
      <c r="P558">
        <v>0</v>
      </c>
      <c r="Q558" t="e">
        <f t="shared" si="279"/>
        <v>#NAME?</v>
      </c>
      <c r="R558" t="e">
        <f t="shared" si="303"/>
        <v>#NAME?</v>
      </c>
      <c r="S558" t="e">
        <f t="shared" si="282"/>
        <v>#NAME?</v>
      </c>
      <c r="T558" t="e">
        <f t="shared" si="304"/>
        <v>#NAME?</v>
      </c>
      <c r="V558" t="e">
        <f t="shared" si="305"/>
        <v>#NAME?</v>
      </c>
      <c r="W558" t="e">
        <f t="shared" si="306"/>
        <v>#NAME?</v>
      </c>
      <c r="X558" t="e">
        <f t="shared" si="307"/>
        <v>#NAME?</v>
      </c>
      <c r="Y558" t="e">
        <f>VLOOKUP(K558,Sheet2!$A$6:$B$262,2,TRUE)</f>
        <v>#NAME?</v>
      </c>
      <c r="Z558" t="e">
        <f t="shared" si="308"/>
        <v>#NAME?</v>
      </c>
      <c r="AA558" t="e">
        <f t="shared" si="309"/>
        <v>#NAME?</v>
      </c>
      <c r="AD558" t="e">
        <f t="shared" si="287"/>
        <v>#NAME?</v>
      </c>
      <c r="AE558" t="e">
        <f>VLOOKUP(AU557,Sheet2!$E$6:$F$261,2,TRUE)</f>
        <v>#NAME?</v>
      </c>
      <c r="AF558" t="e">
        <f>VLOOKUP(AE558,Sheet3!K$52:L$77,2,TRUE)</f>
        <v>#NAME?</v>
      </c>
      <c r="AG558" t="e">
        <f t="shared" si="288"/>
        <v>#NAME?</v>
      </c>
      <c r="AH558">
        <f t="shared" si="289"/>
        <v>1</v>
      </c>
      <c r="AI558">
        <f t="shared" si="297"/>
        <v>4500</v>
      </c>
      <c r="AJ558" t="e">
        <f t="shared" si="280"/>
        <v>#NAME?</v>
      </c>
      <c r="AK558" t="e">
        <f t="shared" si="283"/>
        <v>#NAME?</v>
      </c>
      <c r="AM558" t="e">
        <f t="shared" si="290"/>
        <v>#NAME?</v>
      </c>
      <c r="AN558" t="e">
        <f t="shared" si="291"/>
        <v>#NAME?</v>
      </c>
      <c r="AP558" t="e">
        <f t="shared" si="284"/>
        <v>#NAME?</v>
      </c>
      <c r="AQ558" t="e">
        <f>VLOOKUP(AE558,Sheet3!$K$52:$L$77,2,TRUE)</f>
        <v>#NAME?</v>
      </c>
      <c r="AR558" t="e">
        <f t="shared" si="278"/>
        <v>#NAME?</v>
      </c>
      <c r="AU558" t="e">
        <f t="shared" si="292"/>
        <v>#NAME?</v>
      </c>
      <c r="AV558" t="e">
        <f t="shared" si="293"/>
        <v>#NAME?</v>
      </c>
      <c r="AW558" t="e">
        <f t="shared" si="294"/>
        <v>#NAME?</v>
      </c>
      <c r="AX558" t="e">
        <f>VLOOKUP(AD558,Sheet2!$A$6:$B$262,2,TRUE)</f>
        <v>#NAME?</v>
      </c>
      <c r="AY558" t="e">
        <f t="shared" si="295"/>
        <v>#NAME?</v>
      </c>
      <c r="AZ558" t="e">
        <f t="shared" si="296"/>
        <v>#NAME?</v>
      </c>
      <c r="BB558" t="e">
        <f t="shared" si="286"/>
        <v>#NAME?</v>
      </c>
    </row>
    <row r="559" spans="4:54" x14ac:dyDescent="0.55000000000000004">
      <c r="D559">
        <f t="shared" si="285"/>
        <v>8235</v>
      </c>
      <c r="E559">
        <f t="shared" si="281"/>
        <v>137.25</v>
      </c>
      <c r="F559">
        <v>22300</v>
      </c>
      <c r="H559">
        <f t="shared" si="298"/>
        <v>5575</v>
      </c>
      <c r="J559">
        <f t="shared" si="299"/>
        <v>460.74380165289256</v>
      </c>
      <c r="K559" t="e">
        <f t="shared" si="300"/>
        <v>#NAME?</v>
      </c>
      <c r="L559" t="e">
        <f>VLOOKUP(V559, Sheet2!E$6:F$261,2,TRUE)</f>
        <v>#NAME?</v>
      </c>
      <c r="M559" t="e">
        <f>VLOOKUP(L559,Sheet3!A$52:B$77,2,TRUE)</f>
        <v>#NAME?</v>
      </c>
      <c r="N559" t="e">
        <f t="shared" si="301"/>
        <v>#NAME?</v>
      </c>
      <c r="O559" t="e">
        <f t="shared" si="302"/>
        <v>#NAME?</v>
      </c>
      <c r="P559">
        <v>0</v>
      </c>
      <c r="Q559" t="e">
        <f t="shared" si="279"/>
        <v>#NAME?</v>
      </c>
      <c r="R559" t="e">
        <f t="shared" si="303"/>
        <v>#NAME?</v>
      </c>
      <c r="S559" t="e">
        <f t="shared" si="282"/>
        <v>#NAME?</v>
      </c>
      <c r="T559" t="e">
        <f t="shared" si="304"/>
        <v>#NAME?</v>
      </c>
      <c r="V559" t="e">
        <f t="shared" si="305"/>
        <v>#NAME?</v>
      </c>
      <c r="W559" t="e">
        <f t="shared" si="306"/>
        <v>#NAME?</v>
      </c>
      <c r="X559" t="e">
        <f t="shared" si="307"/>
        <v>#NAME?</v>
      </c>
      <c r="Y559" t="e">
        <f>VLOOKUP(K559,Sheet2!$A$6:$B$262,2,TRUE)</f>
        <v>#NAME?</v>
      </c>
      <c r="Z559" t="e">
        <f t="shared" si="308"/>
        <v>#NAME?</v>
      </c>
      <c r="AA559" t="e">
        <f t="shared" si="309"/>
        <v>#NAME?</v>
      </c>
      <c r="AD559" t="e">
        <f t="shared" si="287"/>
        <v>#NAME?</v>
      </c>
      <c r="AE559" t="e">
        <f>VLOOKUP(AU558,Sheet2!$E$6:$F$261,2,TRUE)</f>
        <v>#NAME?</v>
      </c>
      <c r="AF559" t="e">
        <f>VLOOKUP(AE559,Sheet3!K$52:L$77,2,TRUE)</f>
        <v>#NAME?</v>
      </c>
      <c r="AG559" t="e">
        <f t="shared" si="288"/>
        <v>#NAME?</v>
      </c>
      <c r="AH559">
        <f t="shared" si="289"/>
        <v>1</v>
      </c>
      <c r="AI559">
        <f t="shared" si="297"/>
        <v>4500</v>
      </c>
      <c r="AJ559" t="e">
        <f t="shared" si="280"/>
        <v>#NAME?</v>
      </c>
      <c r="AK559" t="e">
        <f t="shared" si="283"/>
        <v>#NAME?</v>
      </c>
      <c r="AM559" t="e">
        <f t="shared" si="290"/>
        <v>#NAME?</v>
      </c>
      <c r="AN559" t="e">
        <f t="shared" si="291"/>
        <v>#NAME?</v>
      </c>
      <c r="AP559" t="e">
        <f t="shared" si="284"/>
        <v>#NAME?</v>
      </c>
      <c r="AQ559" t="e">
        <f>VLOOKUP(AE559,Sheet3!$K$52:$L$77,2,TRUE)</f>
        <v>#NAME?</v>
      </c>
      <c r="AR559" t="e">
        <f t="shared" si="278"/>
        <v>#NAME?</v>
      </c>
      <c r="AU559" t="e">
        <f t="shared" si="292"/>
        <v>#NAME?</v>
      </c>
      <c r="AV559" t="e">
        <f t="shared" si="293"/>
        <v>#NAME?</v>
      </c>
      <c r="AW559" t="e">
        <f t="shared" si="294"/>
        <v>#NAME?</v>
      </c>
      <c r="AX559" t="e">
        <f>VLOOKUP(AD559,Sheet2!$A$6:$B$262,2,TRUE)</f>
        <v>#NAME?</v>
      </c>
      <c r="AY559" t="e">
        <f t="shared" si="295"/>
        <v>#NAME?</v>
      </c>
      <c r="AZ559" t="e">
        <f t="shared" si="296"/>
        <v>#NAME?</v>
      </c>
      <c r="BB559" t="e">
        <f t="shared" si="286"/>
        <v>#NAME?</v>
      </c>
    </row>
    <row r="560" spans="4:54" x14ac:dyDescent="0.55000000000000004">
      <c r="D560">
        <f t="shared" si="285"/>
        <v>8250</v>
      </c>
      <c r="E560">
        <f t="shared" si="281"/>
        <v>137.5</v>
      </c>
      <c r="F560">
        <v>22300</v>
      </c>
      <c r="H560">
        <f t="shared" si="298"/>
        <v>5575</v>
      </c>
      <c r="J560">
        <f t="shared" si="299"/>
        <v>460.74380165289256</v>
      </c>
      <c r="K560" t="e">
        <f t="shared" si="300"/>
        <v>#NAME?</v>
      </c>
      <c r="L560" t="e">
        <f>VLOOKUP(V560, Sheet2!E$6:F$261,2,TRUE)</f>
        <v>#NAME?</v>
      </c>
      <c r="M560" t="e">
        <f>VLOOKUP(L560,Sheet3!A$52:B$77,2,TRUE)</f>
        <v>#NAME?</v>
      </c>
      <c r="N560" t="e">
        <f t="shared" si="301"/>
        <v>#NAME?</v>
      </c>
      <c r="O560" t="e">
        <f t="shared" si="302"/>
        <v>#NAME?</v>
      </c>
      <c r="P560">
        <v>0</v>
      </c>
      <c r="Q560" t="e">
        <f t="shared" si="279"/>
        <v>#NAME?</v>
      </c>
      <c r="R560" t="e">
        <f t="shared" si="303"/>
        <v>#NAME?</v>
      </c>
      <c r="S560" t="e">
        <f t="shared" si="282"/>
        <v>#NAME?</v>
      </c>
      <c r="T560" t="e">
        <f t="shared" si="304"/>
        <v>#NAME?</v>
      </c>
      <c r="V560" t="e">
        <f t="shared" si="305"/>
        <v>#NAME?</v>
      </c>
      <c r="W560" t="e">
        <f t="shared" si="306"/>
        <v>#NAME?</v>
      </c>
      <c r="X560" t="e">
        <f t="shared" si="307"/>
        <v>#NAME?</v>
      </c>
      <c r="Y560" t="e">
        <f>VLOOKUP(K560,Sheet2!$A$6:$B$262,2,TRUE)</f>
        <v>#NAME?</v>
      </c>
      <c r="Z560" t="e">
        <f t="shared" si="308"/>
        <v>#NAME?</v>
      </c>
      <c r="AA560" t="e">
        <f t="shared" si="309"/>
        <v>#NAME?</v>
      </c>
      <c r="AD560" t="e">
        <f t="shared" si="287"/>
        <v>#NAME?</v>
      </c>
      <c r="AE560" t="e">
        <f>VLOOKUP(AU559,Sheet2!$E$6:$F$261,2,TRUE)</f>
        <v>#NAME?</v>
      </c>
      <c r="AF560" t="e">
        <f>VLOOKUP(AE560,Sheet3!K$52:L$77,2,TRUE)</f>
        <v>#NAME?</v>
      </c>
      <c r="AG560" t="e">
        <f t="shared" si="288"/>
        <v>#NAME?</v>
      </c>
      <c r="AH560">
        <f t="shared" si="289"/>
        <v>1</v>
      </c>
      <c r="AI560">
        <f t="shared" si="297"/>
        <v>4500</v>
      </c>
      <c r="AJ560" t="e">
        <f t="shared" si="280"/>
        <v>#NAME?</v>
      </c>
      <c r="AK560" t="e">
        <f t="shared" si="283"/>
        <v>#NAME?</v>
      </c>
      <c r="AM560" t="e">
        <f t="shared" si="290"/>
        <v>#NAME?</v>
      </c>
      <c r="AN560" t="e">
        <f t="shared" si="291"/>
        <v>#NAME?</v>
      </c>
      <c r="AP560" t="e">
        <f t="shared" si="284"/>
        <v>#NAME?</v>
      </c>
      <c r="AQ560" t="e">
        <f>VLOOKUP(AE560,Sheet3!$K$52:$L$77,2,TRUE)</f>
        <v>#NAME?</v>
      </c>
      <c r="AR560" t="e">
        <f t="shared" si="278"/>
        <v>#NAME?</v>
      </c>
      <c r="AU560" t="e">
        <f t="shared" si="292"/>
        <v>#NAME?</v>
      </c>
      <c r="AV560" t="e">
        <f t="shared" si="293"/>
        <v>#NAME?</v>
      </c>
      <c r="AW560" t="e">
        <f t="shared" si="294"/>
        <v>#NAME?</v>
      </c>
      <c r="AX560" t="e">
        <f>VLOOKUP(AD560,Sheet2!$A$6:$B$262,2,TRUE)</f>
        <v>#NAME?</v>
      </c>
      <c r="AY560" t="e">
        <f t="shared" si="295"/>
        <v>#NAME?</v>
      </c>
      <c r="AZ560" t="e">
        <f t="shared" si="296"/>
        <v>#NAME?</v>
      </c>
      <c r="BB560" t="e">
        <f t="shared" si="286"/>
        <v>#NAME?</v>
      </c>
    </row>
    <row r="561" spans="4:54" x14ac:dyDescent="0.55000000000000004">
      <c r="D561">
        <f t="shared" si="285"/>
        <v>8265</v>
      </c>
      <c r="E561">
        <f t="shared" si="281"/>
        <v>137.75</v>
      </c>
      <c r="F561">
        <v>22100</v>
      </c>
      <c r="H561">
        <f t="shared" si="298"/>
        <v>5525</v>
      </c>
      <c r="J561">
        <f t="shared" si="299"/>
        <v>456.61157024793391</v>
      </c>
      <c r="K561" t="e">
        <f t="shared" si="300"/>
        <v>#NAME?</v>
      </c>
      <c r="L561" t="e">
        <f>VLOOKUP(V561, Sheet2!E$6:F$261,2,TRUE)</f>
        <v>#NAME?</v>
      </c>
      <c r="M561" t="e">
        <f>VLOOKUP(L561,Sheet3!A$52:B$77,2,TRUE)</f>
        <v>#NAME?</v>
      </c>
      <c r="N561" t="e">
        <f t="shared" si="301"/>
        <v>#NAME?</v>
      </c>
      <c r="O561" t="e">
        <f t="shared" si="302"/>
        <v>#NAME?</v>
      </c>
      <c r="P561">
        <v>0</v>
      </c>
      <c r="Q561" t="e">
        <f t="shared" si="279"/>
        <v>#NAME?</v>
      </c>
      <c r="R561" t="e">
        <f t="shared" si="303"/>
        <v>#NAME?</v>
      </c>
      <c r="S561" t="e">
        <f t="shared" si="282"/>
        <v>#NAME?</v>
      </c>
      <c r="T561" t="e">
        <f t="shared" si="304"/>
        <v>#NAME?</v>
      </c>
      <c r="V561" t="e">
        <f t="shared" si="305"/>
        <v>#NAME?</v>
      </c>
      <c r="W561" t="e">
        <f t="shared" si="306"/>
        <v>#NAME?</v>
      </c>
      <c r="X561" t="e">
        <f t="shared" si="307"/>
        <v>#NAME?</v>
      </c>
      <c r="Y561" t="e">
        <f>VLOOKUP(K561,Sheet2!$A$6:$B$262,2,TRUE)</f>
        <v>#NAME?</v>
      </c>
      <c r="Z561" t="e">
        <f t="shared" si="308"/>
        <v>#NAME?</v>
      </c>
      <c r="AA561" t="e">
        <f t="shared" si="309"/>
        <v>#NAME?</v>
      </c>
      <c r="AD561" t="e">
        <f t="shared" si="287"/>
        <v>#NAME?</v>
      </c>
      <c r="AE561" t="e">
        <f>VLOOKUP(AU560,Sheet2!$E$6:$F$261,2,TRUE)</f>
        <v>#NAME?</v>
      </c>
      <c r="AF561" t="e">
        <f>VLOOKUP(AE561,Sheet3!K$52:L$77,2,TRUE)</f>
        <v>#NAME?</v>
      </c>
      <c r="AG561" t="e">
        <f t="shared" si="288"/>
        <v>#NAME?</v>
      </c>
      <c r="AH561">
        <f t="shared" si="289"/>
        <v>1</v>
      </c>
      <c r="AI561">
        <f t="shared" si="297"/>
        <v>4500</v>
      </c>
      <c r="AJ561" t="e">
        <f t="shared" si="280"/>
        <v>#NAME?</v>
      </c>
      <c r="AK561" t="e">
        <f t="shared" si="283"/>
        <v>#NAME?</v>
      </c>
      <c r="AM561" t="e">
        <f t="shared" si="290"/>
        <v>#NAME?</v>
      </c>
      <c r="AN561" t="e">
        <f t="shared" si="291"/>
        <v>#NAME?</v>
      </c>
      <c r="AP561" t="e">
        <f t="shared" si="284"/>
        <v>#NAME?</v>
      </c>
      <c r="AQ561" t="e">
        <f>VLOOKUP(AE561,Sheet3!$K$52:$L$77,2,TRUE)</f>
        <v>#NAME?</v>
      </c>
      <c r="AR561" t="e">
        <f t="shared" si="278"/>
        <v>#NAME?</v>
      </c>
      <c r="AU561" t="e">
        <f t="shared" si="292"/>
        <v>#NAME?</v>
      </c>
      <c r="AV561" t="e">
        <f t="shared" si="293"/>
        <v>#NAME?</v>
      </c>
      <c r="AW561" t="e">
        <f t="shared" si="294"/>
        <v>#NAME?</v>
      </c>
      <c r="AX561" t="e">
        <f>VLOOKUP(AD561,Sheet2!$A$6:$B$262,2,TRUE)</f>
        <v>#NAME?</v>
      </c>
      <c r="AY561" t="e">
        <f t="shared" si="295"/>
        <v>#NAME?</v>
      </c>
      <c r="AZ561" t="e">
        <f t="shared" si="296"/>
        <v>#NAME?</v>
      </c>
      <c r="BB561" t="e">
        <f t="shared" si="286"/>
        <v>#NAME?</v>
      </c>
    </row>
    <row r="562" spans="4:54" x14ac:dyDescent="0.55000000000000004">
      <c r="D562">
        <f t="shared" si="285"/>
        <v>8280</v>
      </c>
      <c r="E562">
        <f t="shared" si="281"/>
        <v>138</v>
      </c>
      <c r="F562">
        <v>22100</v>
      </c>
      <c r="H562">
        <f t="shared" si="298"/>
        <v>5525</v>
      </c>
      <c r="J562">
        <f t="shared" si="299"/>
        <v>456.61157024793391</v>
      </c>
      <c r="K562" t="e">
        <f t="shared" si="300"/>
        <v>#NAME?</v>
      </c>
      <c r="L562" t="e">
        <f>VLOOKUP(V562, Sheet2!E$6:F$261,2,TRUE)</f>
        <v>#NAME?</v>
      </c>
      <c r="M562" t="e">
        <f>VLOOKUP(L562,Sheet3!A$52:B$77,2,TRUE)</f>
        <v>#NAME?</v>
      </c>
      <c r="N562" t="e">
        <f t="shared" si="301"/>
        <v>#NAME?</v>
      </c>
      <c r="O562" t="e">
        <f t="shared" si="302"/>
        <v>#NAME?</v>
      </c>
      <c r="P562">
        <v>0</v>
      </c>
      <c r="Q562" t="e">
        <f t="shared" si="279"/>
        <v>#NAME?</v>
      </c>
      <c r="R562" t="e">
        <f t="shared" si="303"/>
        <v>#NAME?</v>
      </c>
      <c r="S562" t="e">
        <f t="shared" si="282"/>
        <v>#NAME?</v>
      </c>
      <c r="T562" t="e">
        <f t="shared" si="304"/>
        <v>#NAME?</v>
      </c>
      <c r="V562" t="e">
        <f t="shared" si="305"/>
        <v>#NAME?</v>
      </c>
      <c r="W562" t="e">
        <f t="shared" si="306"/>
        <v>#NAME?</v>
      </c>
      <c r="X562" t="e">
        <f t="shared" si="307"/>
        <v>#NAME?</v>
      </c>
      <c r="Y562" t="e">
        <f>VLOOKUP(K562,Sheet2!$A$6:$B$262,2,TRUE)</f>
        <v>#NAME?</v>
      </c>
      <c r="Z562" t="e">
        <f t="shared" si="308"/>
        <v>#NAME?</v>
      </c>
      <c r="AA562" t="e">
        <f t="shared" si="309"/>
        <v>#NAME?</v>
      </c>
      <c r="AD562" t="e">
        <f t="shared" si="287"/>
        <v>#NAME?</v>
      </c>
      <c r="AE562" t="e">
        <f>VLOOKUP(AU561,Sheet2!$E$6:$F$261,2,TRUE)</f>
        <v>#NAME?</v>
      </c>
      <c r="AF562" t="e">
        <f>VLOOKUP(AE562,Sheet3!K$52:L$77,2,TRUE)</f>
        <v>#NAME?</v>
      </c>
      <c r="AG562" t="e">
        <f t="shared" si="288"/>
        <v>#NAME?</v>
      </c>
      <c r="AH562">
        <f t="shared" si="289"/>
        <v>1</v>
      </c>
      <c r="AI562">
        <f t="shared" si="297"/>
        <v>4500</v>
      </c>
      <c r="AJ562" t="e">
        <f t="shared" si="280"/>
        <v>#NAME?</v>
      </c>
      <c r="AK562" t="e">
        <f t="shared" si="283"/>
        <v>#NAME?</v>
      </c>
      <c r="AM562" t="e">
        <f t="shared" si="290"/>
        <v>#NAME?</v>
      </c>
      <c r="AN562" t="e">
        <f t="shared" si="291"/>
        <v>#NAME?</v>
      </c>
      <c r="AP562" t="e">
        <f t="shared" si="284"/>
        <v>#NAME?</v>
      </c>
      <c r="AQ562" t="e">
        <f>VLOOKUP(AE562,Sheet3!$K$52:$L$77,2,TRUE)</f>
        <v>#NAME?</v>
      </c>
      <c r="AR562" t="e">
        <f t="shared" si="278"/>
        <v>#NAME?</v>
      </c>
      <c r="AU562" t="e">
        <f t="shared" si="292"/>
        <v>#NAME?</v>
      </c>
      <c r="AV562" t="e">
        <f t="shared" si="293"/>
        <v>#NAME?</v>
      </c>
      <c r="AW562" t="e">
        <f t="shared" si="294"/>
        <v>#NAME?</v>
      </c>
      <c r="AX562" t="e">
        <f>VLOOKUP(AD562,Sheet2!$A$6:$B$262,2,TRUE)</f>
        <v>#NAME?</v>
      </c>
      <c r="AY562" t="e">
        <f t="shared" si="295"/>
        <v>#NAME?</v>
      </c>
      <c r="AZ562" t="e">
        <f t="shared" si="296"/>
        <v>#NAME?</v>
      </c>
      <c r="BB562" t="e">
        <f t="shared" si="286"/>
        <v>#NAME?</v>
      </c>
    </row>
    <row r="563" spans="4:54" x14ac:dyDescent="0.55000000000000004">
      <c r="D563">
        <f t="shared" si="285"/>
        <v>8295</v>
      </c>
      <c r="E563">
        <f t="shared" si="281"/>
        <v>138.25</v>
      </c>
      <c r="F563">
        <v>22000</v>
      </c>
      <c r="H563">
        <f t="shared" si="298"/>
        <v>5500</v>
      </c>
      <c r="J563">
        <f t="shared" si="299"/>
        <v>454.54545454545456</v>
      </c>
      <c r="K563" t="e">
        <f t="shared" si="300"/>
        <v>#NAME?</v>
      </c>
      <c r="L563" t="e">
        <f>VLOOKUP(V563, Sheet2!E$6:F$261,2,TRUE)</f>
        <v>#NAME?</v>
      </c>
      <c r="M563" t="e">
        <f>VLOOKUP(L563,Sheet3!A$52:B$77,2,TRUE)</f>
        <v>#NAME?</v>
      </c>
      <c r="N563" t="e">
        <f t="shared" si="301"/>
        <v>#NAME?</v>
      </c>
      <c r="O563" t="e">
        <f t="shared" si="302"/>
        <v>#NAME?</v>
      </c>
      <c r="P563">
        <v>0</v>
      </c>
      <c r="Q563" t="e">
        <f t="shared" si="279"/>
        <v>#NAME?</v>
      </c>
      <c r="R563" t="e">
        <f t="shared" si="303"/>
        <v>#NAME?</v>
      </c>
      <c r="S563" t="e">
        <f t="shared" si="282"/>
        <v>#NAME?</v>
      </c>
      <c r="T563" t="e">
        <f t="shared" si="304"/>
        <v>#NAME?</v>
      </c>
      <c r="V563" t="e">
        <f t="shared" si="305"/>
        <v>#NAME?</v>
      </c>
      <c r="W563" t="e">
        <f t="shared" si="306"/>
        <v>#NAME?</v>
      </c>
      <c r="X563" t="e">
        <f t="shared" si="307"/>
        <v>#NAME?</v>
      </c>
      <c r="Y563" t="e">
        <f>VLOOKUP(K563,Sheet2!$A$6:$B$262,2,TRUE)</f>
        <v>#NAME?</v>
      </c>
      <c r="Z563" t="e">
        <f t="shared" si="308"/>
        <v>#NAME?</v>
      </c>
      <c r="AA563" t="e">
        <f t="shared" si="309"/>
        <v>#NAME?</v>
      </c>
      <c r="AD563" t="e">
        <f t="shared" si="287"/>
        <v>#NAME?</v>
      </c>
      <c r="AE563" t="e">
        <f>VLOOKUP(AU562,Sheet2!$E$6:$F$261,2,TRUE)</f>
        <v>#NAME?</v>
      </c>
      <c r="AF563" t="e">
        <f>VLOOKUP(AE563,Sheet3!K$52:L$77,2,TRUE)</f>
        <v>#NAME?</v>
      </c>
      <c r="AG563" t="e">
        <f t="shared" si="288"/>
        <v>#NAME?</v>
      </c>
      <c r="AH563">
        <f t="shared" si="289"/>
        <v>1</v>
      </c>
      <c r="AI563">
        <f t="shared" si="297"/>
        <v>4500</v>
      </c>
      <c r="AJ563" t="e">
        <f t="shared" si="280"/>
        <v>#NAME?</v>
      </c>
      <c r="AK563" t="e">
        <f t="shared" si="283"/>
        <v>#NAME?</v>
      </c>
      <c r="AM563" t="e">
        <f t="shared" si="290"/>
        <v>#NAME?</v>
      </c>
      <c r="AN563" t="e">
        <f t="shared" si="291"/>
        <v>#NAME?</v>
      </c>
      <c r="AP563" t="e">
        <f t="shared" si="284"/>
        <v>#NAME?</v>
      </c>
      <c r="AQ563" t="e">
        <f>VLOOKUP(AE563,Sheet3!$K$52:$L$77,2,TRUE)</f>
        <v>#NAME?</v>
      </c>
      <c r="AR563" t="e">
        <f t="shared" si="278"/>
        <v>#NAME?</v>
      </c>
      <c r="AU563" t="e">
        <f t="shared" si="292"/>
        <v>#NAME?</v>
      </c>
      <c r="AV563" t="e">
        <f t="shared" si="293"/>
        <v>#NAME?</v>
      </c>
      <c r="AW563" t="e">
        <f t="shared" si="294"/>
        <v>#NAME?</v>
      </c>
      <c r="AX563" t="e">
        <f>VLOOKUP(AD563,Sheet2!$A$6:$B$262,2,TRUE)</f>
        <v>#NAME?</v>
      </c>
      <c r="AY563" t="e">
        <f t="shared" si="295"/>
        <v>#NAME?</v>
      </c>
      <c r="AZ563" t="e">
        <f t="shared" si="296"/>
        <v>#NAME?</v>
      </c>
      <c r="BB563" t="e">
        <f t="shared" si="286"/>
        <v>#NAME?</v>
      </c>
    </row>
    <row r="564" spans="4:54" x14ac:dyDescent="0.55000000000000004">
      <c r="D564">
        <f t="shared" si="285"/>
        <v>8310</v>
      </c>
      <c r="E564">
        <f t="shared" si="281"/>
        <v>138.5</v>
      </c>
      <c r="F564">
        <v>22100</v>
      </c>
      <c r="H564">
        <f t="shared" si="298"/>
        <v>5525</v>
      </c>
      <c r="J564">
        <f t="shared" si="299"/>
        <v>456.61157024793391</v>
      </c>
      <c r="K564" t="e">
        <f t="shared" si="300"/>
        <v>#NAME?</v>
      </c>
      <c r="L564" t="e">
        <f>VLOOKUP(V564, Sheet2!E$6:F$261,2,TRUE)</f>
        <v>#NAME?</v>
      </c>
      <c r="M564" t="e">
        <f>VLOOKUP(L564,Sheet3!A$52:B$77,2,TRUE)</f>
        <v>#NAME?</v>
      </c>
      <c r="N564" t="e">
        <f t="shared" si="301"/>
        <v>#NAME?</v>
      </c>
      <c r="O564" t="e">
        <f t="shared" si="302"/>
        <v>#NAME?</v>
      </c>
      <c r="P564">
        <v>0</v>
      </c>
      <c r="Q564" t="e">
        <f t="shared" si="279"/>
        <v>#NAME?</v>
      </c>
      <c r="R564" t="e">
        <f t="shared" si="303"/>
        <v>#NAME?</v>
      </c>
      <c r="S564" t="e">
        <f t="shared" si="282"/>
        <v>#NAME?</v>
      </c>
      <c r="T564" t="e">
        <f t="shared" si="304"/>
        <v>#NAME?</v>
      </c>
      <c r="V564" t="e">
        <f t="shared" si="305"/>
        <v>#NAME?</v>
      </c>
      <c r="W564" t="e">
        <f t="shared" si="306"/>
        <v>#NAME?</v>
      </c>
      <c r="X564" t="e">
        <f t="shared" si="307"/>
        <v>#NAME?</v>
      </c>
      <c r="Y564" t="e">
        <f>VLOOKUP(K564,Sheet2!$A$6:$B$262,2,TRUE)</f>
        <v>#NAME?</v>
      </c>
      <c r="Z564" t="e">
        <f t="shared" si="308"/>
        <v>#NAME?</v>
      </c>
      <c r="AA564" t="e">
        <f t="shared" si="309"/>
        <v>#NAME?</v>
      </c>
      <c r="AD564" t="e">
        <f t="shared" si="287"/>
        <v>#NAME?</v>
      </c>
      <c r="AE564" t="e">
        <f>VLOOKUP(AU563,Sheet2!$E$6:$F$261,2,TRUE)</f>
        <v>#NAME?</v>
      </c>
      <c r="AF564" t="e">
        <f>VLOOKUP(AE564,Sheet3!K$52:L$77,2,TRUE)</f>
        <v>#NAME?</v>
      </c>
      <c r="AG564" t="e">
        <f t="shared" si="288"/>
        <v>#NAME?</v>
      </c>
      <c r="AH564">
        <f t="shared" si="289"/>
        <v>1</v>
      </c>
      <c r="AI564">
        <f t="shared" si="297"/>
        <v>4500</v>
      </c>
      <c r="AJ564" t="e">
        <f t="shared" si="280"/>
        <v>#NAME?</v>
      </c>
      <c r="AK564" t="e">
        <f t="shared" si="283"/>
        <v>#NAME?</v>
      </c>
      <c r="AM564" t="e">
        <f t="shared" si="290"/>
        <v>#NAME?</v>
      </c>
      <c r="AN564" t="e">
        <f t="shared" si="291"/>
        <v>#NAME?</v>
      </c>
      <c r="AP564" t="e">
        <f t="shared" si="284"/>
        <v>#NAME?</v>
      </c>
      <c r="AQ564" t="e">
        <f>VLOOKUP(AE564,Sheet3!$K$52:$L$77,2,TRUE)</f>
        <v>#NAME?</v>
      </c>
      <c r="AR564" t="e">
        <f t="shared" si="278"/>
        <v>#NAME?</v>
      </c>
      <c r="AU564" t="e">
        <f t="shared" si="292"/>
        <v>#NAME?</v>
      </c>
      <c r="AV564" t="e">
        <f t="shared" si="293"/>
        <v>#NAME?</v>
      </c>
      <c r="AW564" t="e">
        <f t="shared" si="294"/>
        <v>#NAME?</v>
      </c>
      <c r="AX564" t="e">
        <f>VLOOKUP(AD564,Sheet2!$A$6:$B$262,2,TRUE)</f>
        <v>#NAME?</v>
      </c>
      <c r="AY564" t="e">
        <f t="shared" si="295"/>
        <v>#NAME?</v>
      </c>
      <c r="AZ564" t="e">
        <f t="shared" si="296"/>
        <v>#NAME?</v>
      </c>
      <c r="BB564" t="e">
        <f t="shared" si="286"/>
        <v>#NAME?</v>
      </c>
    </row>
    <row r="565" spans="4:54" x14ac:dyDescent="0.55000000000000004">
      <c r="D565">
        <f t="shared" si="285"/>
        <v>8325</v>
      </c>
      <c r="E565">
        <f t="shared" si="281"/>
        <v>138.75</v>
      </c>
      <c r="F565">
        <v>22000</v>
      </c>
      <c r="H565">
        <f t="shared" si="298"/>
        <v>5500</v>
      </c>
      <c r="J565">
        <f t="shared" si="299"/>
        <v>454.54545454545456</v>
      </c>
      <c r="K565" t="e">
        <f t="shared" si="300"/>
        <v>#NAME?</v>
      </c>
      <c r="L565" t="e">
        <f>VLOOKUP(V565, Sheet2!E$6:F$261,2,TRUE)</f>
        <v>#NAME?</v>
      </c>
      <c r="M565" t="e">
        <f>VLOOKUP(L565,Sheet3!A$52:B$77,2,TRUE)</f>
        <v>#NAME?</v>
      </c>
      <c r="N565" t="e">
        <f t="shared" si="301"/>
        <v>#NAME?</v>
      </c>
      <c r="O565" t="e">
        <f t="shared" si="302"/>
        <v>#NAME?</v>
      </c>
      <c r="P565">
        <v>0</v>
      </c>
      <c r="Q565" t="e">
        <f t="shared" si="279"/>
        <v>#NAME?</v>
      </c>
      <c r="R565" t="e">
        <f t="shared" si="303"/>
        <v>#NAME?</v>
      </c>
      <c r="S565" t="e">
        <f t="shared" si="282"/>
        <v>#NAME?</v>
      </c>
      <c r="T565" t="e">
        <f t="shared" si="304"/>
        <v>#NAME?</v>
      </c>
      <c r="V565" t="e">
        <f t="shared" si="305"/>
        <v>#NAME?</v>
      </c>
      <c r="W565" t="e">
        <f t="shared" si="306"/>
        <v>#NAME?</v>
      </c>
      <c r="X565" t="e">
        <f t="shared" si="307"/>
        <v>#NAME?</v>
      </c>
      <c r="Y565" t="e">
        <f>VLOOKUP(K565,Sheet2!$A$6:$B$262,2,TRUE)</f>
        <v>#NAME?</v>
      </c>
      <c r="Z565" t="e">
        <f t="shared" si="308"/>
        <v>#NAME?</v>
      </c>
      <c r="AA565" t="e">
        <f t="shared" si="309"/>
        <v>#NAME?</v>
      </c>
      <c r="AD565" t="e">
        <f t="shared" si="287"/>
        <v>#NAME?</v>
      </c>
      <c r="AE565" t="e">
        <f>VLOOKUP(AU564,Sheet2!$E$6:$F$261,2,TRUE)</f>
        <v>#NAME?</v>
      </c>
      <c r="AF565" t="e">
        <f>VLOOKUP(AE565,Sheet3!K$52:L$77,2,TRUE)</f>
        <v>#NAME?</v>
      </c>
      <c r="AG565" t="e">
        <f t="shared" si="288"/>
        <v>#NAME?</v>
      </c>
      <c r="AH565">
        <f t="shared" si="289"/>
        <v>1</v>
      </c>
      <c r="AI565">
        <f t="shared" si="297"/>
        <v>4500</v>
      </c>
      <c r="AJ565" t="e">
        <f t="shared" si="280"/>
        <v>#NAME?</v>
      </c>
      <c r="AK565" t="e">
        <f t="shared" si="283"/>
        <v>#NAME?</v>
      </c>
      <c r="AM565" t="e">
        <f t="shared" si="290"/>
        <v>#NAME?</v>
      </c>
      <c r="AN565" t="e">
        <f t="shared" si="291"/>
        <v>#NAME?</v>
      </c>
      <c r="AP565" t="e">
        <f t="shared" si="284"/>
        <v>#NAME?</v>
      </c>
      <c r="AQ565" t="e">
        <f>VLOOKUP(AE565,Sheet3!$K$52:$L$77,2,TRUE)</f>
        <v>#NAME?</v>
      </c>
      <c r="AR565" t="e">
        <f t="shared" si="278"/>
        <v>#NAME?</v>
      </c>
      <c r="AU565" t="e">
        <f t="shared" si="292"/>
        <v>#NAME?</v>
      </c>
      <c r="AV565" t="e">
        <f t="shared" si="293"/>
        <v>#NAME?</v>
      </c>
      <c r="AW565" t="e">
        <f t="shared" si="294"/>
        <v>#NAME?</v>
      </c>
      <c r="AX565" t="e">
        <f>VLOOKUP(AD565,Sheet2!$A$6:$B$262,2,TRUE)</f>
        <v>#NAME?</v>
      </c>
      <c r="AY565" t="e">
        <f t="shared" si="295"/>
        <v>#NAME?</v>
      </c>
      <c r="AZ565" t="e">
        <f t="shared" si="296"/>
        <v>#NAME?</v>
      </c>
      <c r="BB565" t="e">
        <f t="shared" si="286"/>
        <v>#NAME?</v>
      </c>
    </row>
    <row r="566" spans="4:54" x14ac:dyDescent="0.55000000000000004">
      <c r="D566">
        <f t="shared" si="285"/>
        <v>8340</v>
      </c>
      <c r="E566">
        <f t="shared" si="281"/>
        <v>139</v>
      </c>
      <c r="F566">
        <v>21900</v>
      </c>
      <c r="H566">
        <f t="shared" si="298"/>
        <v>5475</v>
      </c>
      <c r="J566">
        <f t="shared" si="299"/>
        <v>452.47933884297521</v>
      </c>
      <c r="K566" t="e">
        <f t="shared" si="300"/>
        <v>#NAME?</v>
      </c>
      <c r="L566" t="e">
        <f>VLOOKUP(V566, Sheet2!E$6:F$261,2,TRUE)</f>
        <v>#NAME?</v>
      </c>
      <c r="M566" t="e">
        <f>VLOOKUP(L566,Sheet3!A$52:B$77,2,TRUE)</f>
        <v>#NAME?</v>
      </c>
      <c r="N566" t="e">
        <f t="shared" si="301"/>
        <v>#NAME?</v>
      </c>
      <c r="O566" t="e">
        <f t="shared" si="302"/>
        <v>#NAME?</v>
      </c>
      <c r="P566">
        <v>0</v>
      </c>
      <c r="Q566" t="e">
        <f t="shared" si="279"/>
        <v>#NAME?</v>
      </c>
      <c r="R566" t="e">
        <f t="shared" si="303"/>
        <v>#NAME?</v>
      </c>
      <c r="S566" t="e">
        <f t="shared" si="282"/>
        <v>#NAME?</v>
      </c>
      <c r="T566" t="e">
        <f t="shared" si="304"/>
        <v>#NAME?</v>
      </c>
      <c r="V566" t="e">
        <f t="shared" si="305"/>
        <v>#NAME?</v>
      </c>
      <c r="W566" t="e">
        <f t="shared" si="306"/>
        <v>#NAME?</v>
      </c>
      <c r="X566" t="e">
        <f t="shared" si="307"/>
        <v>#NAME?</v>
      </c>
      <c r="Y566" t="e">
        <f>VLOOKUP(K566,Sheet2!$A$6:$B$262,2,TRUE)</f>
        <v>#NAME?</v>
      </c>
      <c r="Z566" t="e">
        <f t="shared" si="308"/>
        <v>#NAME?</v>
      </c>
      <c r="AA566" t="e">
        <f t="shared" si="309"/>
        <v>#NAME?</v>
      </c>
      <c r="AD566" t="e">
        <f t="shared" si="287"/>
        <v>#NAME?</v>
      </c>
      <c r="AE566" t="e">
        <f>VLOOKUP(AU565,Sheet2!$E$6:$F$261,2,TRUE)</f>
        <v>#NAME?</v>
      </c>
      <c r="AF566" t="e">
        <f>VLOOKUP(AE566,Sheet3!K$52:L$77,2,TRUE)</f>
        <v>#NAME?</v>
      </c>
      <c r="AG566" t="e">
        <f t="shared" si="288"/>
        <v>#NAME?</v>
      </c>
      <c r="AH566">
        <f t="shared" si="289"/>
        <v>1</v>
      </c>
      <c r="AI566">
        <f t="shared" si="297"/>
        <v>4500</v>
      </c>
      <c r="AJ566" t="e">
        <f t="shared" si="280"/>
        <v>#NAME?</v>
      </c>
      <c r="AK566" t="e">
        <f t="shared" si="283"/>
        <v>#NAME?</v>
      </c>
      <c r="AM566" t="e">
        <f t="shared" si="290"/>
        <v>#NAME?</v>
      </c>
      <c r="AN566" t="e">
        <f t="shared" si="291"/>
        <v>#NAME?</v>
      </c>
      <c r="AP566" t="e">
        <f t="shared" si="284"/>
        <v>#NAME?</v>
      </c>
      <c r="AQ566" t="e">
        <f>VLOOKUP(AE566,Sheet3!$K$52:$L$77,2,TRUE)</f>
        <v>#NAME?</v>
      </c>
      <c r="AR566" t="e">
        <f t="shared" si="278"/>
        <v>#NAME?</v>
      </c>
      <c r="AU566" t="e">
        <f t="shared" si="292"/>
        <v>#NAME?</v>
      </c>
      <c r="AV566" t="e">
        <f t="shared" si="293"/>
        <v>#NAME?</v>
      </c>
      <c r="AW566" t="e">
        <f t="shared" si="294"/>
        <v>#NAME?</v>
      </c>
      <c r="AX566" t="e">
        <f>VLOOKUP(AD566,Sheet2!$A$6:$B$262,2,TRUE)</f>
        <v>#NAME?</v>
      </c>
      <c r="AY566" t="e">
        <f t="shared" si="295"/>
        <v>#NAME?</v>
      </c>
      <c r="AZ566" t="e">
        <f t="shared" si="296"/>
        <v>#NAME?</v>
      </c>
      <c r="BB566" t="e">
        <f t="shared" si="286"/>
        <v>#NAME?</v>
      </c>
    </row>
    <row r="567" spans="4:54" x14ac:dyDescent="0.55000000000000004">
      <c r="D567">
        <f t="shared" si="285"/>
        <v>8355</v>
      </c>
      <c r="E567">
        <f t="shared" si="281"/>
        <v>139.25</v>
      </c>
      <c r="F567">
        <v>22000</v>
      </c>
      <c r="H567">
        <f t="shared" si="298"/>
        <v>5500</v>
      </c>
      <c r="J567">
        <f t="shared" si="299"/>
        <v>454.54545454545456</v>
      </c>
      <c r="K567" t="e">
        <f t="shared" si="300"/>
        <v>#NAME?</v>
      </c>
      <c r="L567" t="e">
        <f>VLOOKUP(V567, Sheet2!E$6:F$261,2,TRUE)</f>
        <v>#NAME?</v>
      </c>
      <c r="M567" t="e">
        <f>VLOOKUP(L567,Sheet3!A$52:B$77,2,TRUE)</f>
        <v>#NAME?</v>
      </c>
      <c r="N567" t="e">
        <f t="shared" si="301"/>
        <v>#NAME?</v>
      </c>
      <c r="O567" t="e">
        <f t="shared" si="302"/>
        <v>#NAME?</v>
      </c>
      <c r="P567">
        <v>0</v>
      </c>
      <c r="Q567" t="e">
        <f t="shared" si="279"/>
        <v>#NAME?</v>
      </c>
      <c r="R567" t="e">
        <f t="shared" si="303"/>
        <v>#NAME?</v>
      </c>
      <c r="S567" t="e">
        <f t="shared" si="282"/>
        <v>#NAME?</v>
      </c>
      <c r="T567" t="e">
        <f t="shared" si="304"/>
        <v>#NAME?</v>
      </c>
      <c r="V567" t="e">
        <f t="shared" si="305"/>
        <v>#NAME?</v>
      </c>
      <c r="W567" t="e">
        <f t="shared" si="306"/>
        <v>#NAME?</v>
      </c>
      <c r="X567" t="e">
        <f t="shared" si="307"/>
        <v>#NAME?</v>
      </c>
      <c r="Y567" t="e">
        <f>VLOOKUP(K567,Sheet2!$A$6:$B$262,2,TRUE)</f>
        <v>#NAME?</v>
      </c>
      <c r="Z567" t="e">
        <f t="shared" si="308"/>
        <v>#NAME?</v>
      </c>
      <c r="AA567" t="e">
        <f t="shared" si="309"/>
        <v>#NAME?</v>
      </c>
      <c r="AD567" t="e">
        <f t="shared" si="287"/>
        <v>#NAME?</v>
      </c>
      <c r="AE567" t="e">
        <f>VLOOKUP(AU566,Sheet2!$E$6:$F$261,2,TRUE)</f>
        <v>#NAME?</v>
      </c>
      <c r="AF567" t="e">
        <f>VLOOKUP(AE567,Sheet3!K$52:L$77,2,TRUE)</f>
        <v>#NAME?</v>
      </c>
      <c r="AG567" t="e">
        <f t="shared" si="288"/>
        <v>#NAME?</v>
      </c>
      <c r="AH567">
        <f t="shared" si="289"/>
        <v>1</v>
      </c>
      <c r="AI567">
        <f t="shared" si="297"/>
        <v>4500</v>
      </c>
      <c r="AJ567" t="e">
        <f t="shared" si="280"/>
        <v>#NAME?</v>
      </c>
      <c r="AK567" t="e">
        <f t="shared" si="283"/>
        <v>#NAME?</v>
      </c>
      <c r="AM567" t="e">
        <f t="shared" si="290"/>
        <v>#NAME?</v>
      </c>
      <c r="AN567" t="e">
        <f t="shared" si="291"/>
        <v>#NAME?</v>
      </c>
      <c r="AP567" t="e">
        <f t="shared" si="284"/>
        <v>#NAME?</v>
      </c>
      <c r="AQ567" t="e">
        <f>VLOOKUP(AE567,Sheet3!$K$52:$L$77,2,TRUE)</f>
        <v>#NAME?</v>
      </c>
      <c r="AR567" t="e">
        <f t="shared" si="278"/>
        <v>#NAME?</v>
      </c>
      <c r="AU567" t="e">
        <f t="shared" si="292"/>
        <v>#NAME?</v>
      </c>
      <c r="AV567" t="e">
        <f t="shared" si="293"/>
        <v>#NAME?</v>
      </c>
      <c r="AW567" t="e">
        <f t="shared" si="294"/>
        <v>#NAME?</v>
      </c>
      <c r="AX567" t="e">
        <f>VLOOKUP(AD567,Sheet2!$A$6:$B$262,2,TRUE)</f>
        <v>#NAME?</v>
      </c>
      <c r="AY567" t="e">
        <f t="shared" si="295"/>
        <v>#NAME?</v>
      </c>
      <c r="AZ567" t="e">
        <f t="shared" si="296"/>
        <v>#NAME?</v>
      </c>
      <c r="BB567" t="e">
        <f t="shared" si="286"/>
        <v>#NAME?</v>
      </c>
    </row>
    <row r="568" spans="4:54" x14ac:dyDescent="0.55000000000000004">
      <c r="D568">
        <f t="shared" si="285"/>
        <v>8370</v>
      </c>
      <c r="E568">
        <f t="shared" si="281"/>
        <v>139.5</v>
      </c>
      <c r="F568">
        <v>21900</v>
      </c>
      <c r="H568">
        <f t="shared" si="298"/>
        <v>5475</v>
      </c>
      <c r="J568">
        <f t="shared" si="299"/>
        <v>452.47933884297521</v>
      </c>
      <c r="K568" t="e">
        <f t="shared" si="300"/>
        <v>#NAME?</v>
      </c>
      <c r="L568" t="e">
        <f>VLOOKUP(V568, Sheet2!E$6:F$261,2,TRUE)</f>
        <v>#NAME?</v>
      </c>
      <c r="M568" t="e">
        <f>VLOOKUP(L568,Sheet3!A$52:B$77,2,TRUE)</f>
        <v>#NAME?</v>
      </c>
      <c r="N568" t="e">
        <f t="shared" si="301"/>
        <v>#NAME?</v>
      </c>
      <c r="O568" t="e">
        <f t="shared" si="302"/>
        <v>#NAME?</v>
      </c>
      <c r="P568">
        <v>0</v>
      </c>
      <c r="Q568" t="e">
        <f t="shared" si="279"/>
        <v>#NAME?</v>
      </c>
      <c r="R568" t="e">
        <f t="shared" si="303"/>
        <v>#NAME?</v>
      </c>
      <c r="S568" t="e">
        <f t="shared" si="282"/>
        <v>#NAME?</v>
      </c>
      <c r="T568" t="e">
        <f t="shared" si="304"/>
        <v>#NAME?</v>
      </c>
      <c r="V568" t="e">
        <f t="shared" si="305"/>
        <v>#NAME?</v>
      </c>
      <c r="W568" t="e">
        <f t="shared" si="306"/>
        <v>#NAME?</v>
      </c>
      <c r="X568" t="e">
        <f t="shared" si="307"/>
        <v>#NAME?</v>
      </c>
      <c r="Y568" t="e">
        <f>VLOOKUP(K568,Sheet2!$A$6:$B$262,2,TRUE)</f>
        <v>#NAME?</v>
      </c>
      <c r="Z568" t="e">
        <f t="shared" si="308"/>
        <v>#NAME?</v>
      </c>
      <c r="AA568" t="e">
        <f t="shared" si="309"/>
        <v>#NAME?</v>
      </c>
      <c r="AD568" t="e">
        <f t="shared" si="287"/>
        <v>#NAME?</v>
      </c>
      <c r="AE568" t="e">
        <f>VLOOKUP(AU567,Sheet2!$E$6:$F$261,2,TRUE)</f>
        <v>#NAME?</v>
      </c>
      <c r="AF568" t="e">
        <f>VLOOKUP(AE568,Sheet3!K$52:L$77,2,TRUE)</f>
        <v>#NAME?</v>
      </c>
      <c r="AG568" t="e">
        <f t="shared" si="288"/>
        <v>#NAME?</v>
      </c>
      <c r="AH568">
        <f t="shared" si="289"/>
        <v>1</v>
      </c>
      <c r="AI568">
        <f t="shared" si="297"/>
        <v>4500</v>
      </c>
      <c r="AJ568" t="e">
        <f t="shared" si="280"/>
        <v>#NAME?</v>
      </c>
      <c r="AK568" t="e">
        <f t="shared" si="283"/>
        <v>#NAME?</v>
      </c>
      <c r="AM568" t="e">
        <f t="shared" si="290"/>
        <v>#NAME?</v>
      </c>
      <c r="AN568" t="e">
        <f t="shared" si="291"/>
        <v>#NAME?</v>
      </c>
      <c r="AP568" t="e">
        <f t="shared" si="284"/>
        <v>#NAME?</v>
      </c>
      <c r="AQ568" t="e">
        <f>VLOOKUP(AE568,Sheet3!$K$52:$L$77,2,TRUE)</f>
        <v>#NAME?</v>
      </c>
      <c r="AR568" t="e">
        <f t="shared" si="278"/>
        <v>#NAME?</v>
      </c>
      <c r="AU568" t="e">
        <f t="shared" si="292"/>
        <v>#NAME?</v>
      </c>
      <c r="AV568" t="e">
        <f t="shared" si="293"/>
        <v>#NAME?</v>
      </c>
      <c r="AW568" t="e">
        <f t="shared" si="294"/>
        <v>#NAME?</v>
      </c>
      <c r="AX568" t="e">
        <f>VLOOKUP(AD568,Sheet2!$A$6:$B$262,2,TRUE)</f>
        <v>#NAME?</v>
      </c>
      <c r="AY568" t="e">
        <f t="shared" si="295"/>
        <v>#NAME?</v>
      </c>
      <c r="AZ568" t="e">
        <f t="shared" si="296"/>
        <v>#NAME?</v>
      </c>
      <c r="BB568" t="e">
        <f t="shared" si="286"/>
        <v>#NAME?</v>
      </c>
    </row>
    <row r="569" spans="4:54" x14ac:dyDescent="0.55000000000000004">
      <c r="D569">
        <f t="shared" si="285"/>
        <v>8385</v>
      </c>
      <c r="E569">
        <f t="shared" si="281"/>
        <v>139.75</v>
      </c>
      <c r="F569">
        <v>21900</v>
      </c>
      <c r="H569">
        <f t="shared" si="298"/>
        <v>5475</v>
      </c>
      <c r="J569">
        <f t="shared" si="299"/>
        <v>452.47933884297521</v>
      </c>
      <c r="K569" t="e">
        <f t="shared" si="300"/>
        <v>#NAME?</v>
      </c>
      <c r="L569" t="e">
        <f>VLOOKUP(V569, Sheet2!E$6:F$261,2,TRUE)</f>
        <v>#NAME?</v>
      </c>
      <c r="M569" t="e">
        <f>VLOOKUP(L569,Sheet3!A$52:B$77,2,TRUE)</f>
        <v>#NAME?</v>
      </c>
      <c r="N569" t="e">
        <f t="shared" si="301"/>
        <v>#NAME?</v>
      </c>
      <c r="O569" t="e">
        <f t="shared" si="302"/>
        <v>#NAME?</v>
      </c>
      <c r="P569">
        <v>0</v>
      </c>
      <c r="Q569" t="e">
        <f t="shared" si="279"/>
        <v>#NAME?</v>
      </c>
      <c r="R569" t="e">
        <f t="shared" si="303"/>
        <v>#NAME?</v>
      </c>
      <c r="S569" t="e">
        <f t="shared" si="282"/>
        <v>#NAME?</v>
      </c>
      <c r="T569" t="e">
        <f t="shared" si="304"/>
        <v>#NAME?</v>
      </c>
      <c r="V569" t="e">
        <f t="shared" si="305"/>
        <v>#NAME?</v>
      </c>
      <c r="W569" t="e">
        <f t="shared" si="306"/>
        <v>#NAME?</v>
      </c>
      <c r="X569" t="e">
        <f t="shared" si="307"/>
        <v>#NAME?</v>
      </c>
      <c r="Y569" t="e">
        <f>VLOOKUP(K569,Sheet2!$A$6:$B$262,2,TRUE)</f>
        <v>#NAME?</v>
      </c>
      <c r="Z569" t="e">
        <f t="shared" si="308"/>
        <v>#NAME?</v>
      </c>
      <c r="AA569" t="e">
        <f t="shared" si="309"/>
        <v>#NAME?</v>
      </c>
      <c r="AD569" t="e">
        <f t="shared" si="287"/>
        <v>#NAME?</v>
      </c>
      <c r="AE569" t="e">
        <f>VLOOKUP(AU568,Sheet2!$E$6:$F$261,2,TRUE)</f>
        <v>#NAME?</v>
      </c>
      <c r="AF569" t="e">
        <f>VLOOKUP(AE569,Sheet3!K$52:L$77,2,TRUE)</f>
        <v>#NAME?</v>
      </c>
      <c r="AG569" t="e">
        <f t="shared" si="288"/>
        <v>#NAME?</v>
      </c>
      <c r="AH569">
        <f t="shared" si="289"/>
        <v>1</v>
      </c>
      <c r="AI569">
        <f t="shared" si="297"/>
        <v>4500</v>
      </c>
      <c r="AJ569" t="e">
        <f t="shared" si="280"/>
        <v>#NAME?</v>
      </c>
      <c r="AK569" t="e">
        <f t="shared" si="283"/>
        <v>#NAME?</v>
      </c>
      <c r="AM569" t="e">
        <f t="shared" si="290"/>
        <v>#NAME?</v>
      </c>
      <c r="AN569" t="e">
        <f t="shared" si="291"/>
        <v>#NAME?</v>
      </c>
      <c r="AP569" t="e">
        <f t="shared" si="284"/>
        <v>#NAME?</v>
      </c>
      <c r="AQ569" t="e">
        <f>VLOOKUP(AE569,Sheet3!$K$52:$L$77,2,TRUE)</f>
        <v>#NAME?</v>
      </c>
      <c r="AR569" t="e">
        <f t="shared" si="278"/>
        <v>#NAME?</v>
      </c>
      <c r="AU569" t="e">
        <f t="shared" si="292"/>
        <v>#NAME?</v>
      </c>
      <c r="AV569" t="e">
        <f t="shared" si="293"/>
        <v>#NAME?</v>
      </c>
      <c r="AW569" t="e">
        <f t="shared" si="294"/>
        <v>#NAME?</v>
      </c>
      <c r="AX569" t="e">
        <f>VLOOKUP(AD569,Sheet2!$A$6:$B$262,2,TRUE)</f>
        <v>#NAME?</v>
      </c>
      <c r="AY569" t="e">
        <f t="shared" si="295"/>
        <v>#NAME?</v>
      </c>
      <c r="AZ569" t="e">
        <f t="shared" si="296"/>
        <v>#NAME?</v>
      </c>
      <c r="BB569" t="e">
        <f t="shared" si="286"/>
        <v>#NAME?</v>
      </c>
    </row>
    <row r="570" spans="4:54" x14ac:dyDescent="0.55000000000000004">
      <c r="D570">
        <f t="shared" si="285"/>
        <v>8400</v>
      </c>
      <c r="E570">
        <f t="shared" si="281"/>
        <v>140</v>
      </c>
      <c r="F570">
        <v>21800</v>
      </c>
      <c r="H570">
        <f t="shared" si="298"/>
        <v>5450</v>
      </c>
      <c r="J570">
        <f t="shared" si="299"/>
        <v>450.41322314049586</v>
      </c>
      <c r="K570" t="e">
        <f t="shared" si="300"/>
        <v>#NAME?</v>
      </c>
      <c r="L570" t="e">
        <f>VLOOKUP(V570, Sheet2!E$6:F$261,2,TRUE)</f>
        <v>#NAME?</v>
      </c>
      <c r="M570" t="e">
        <f>VLOOKUP(L570,Sheet3!A$52:B$77,2,TRUE)</f>
        <v>#NAME?</v>
      </c>
      <c r="N570" t="e">
        <f t="shared" si="301"/>
        <v>#NAME?</v>
      </c>
      <c r="O570" t="e">
        <f t="shared" si="302"/>
        <v>#NAME?</v>
      </c>
      <c r="P570">
        <v>0</v>
      </c>
      <c r="Q570" t="e">
        <f t="shared" si="279"/>
        <v>#NAME?</v>
      </c>
      <c r="R570" t="e">
        <f t="shared" si="303"/>
        <v>#NAME?</v>
      </c>
      <c r="S570" t="e">
        <f t="shared" si="282"/>
        <v>#NAME?</v>
      </c>
      <c r="T570" t="e">
        <f t="shared" si="304"/>
        <v>#NAME?</v>
      </c>
      <c r="V570" t="e">
        <f t="shared" si="305"/>
        <v>#NAME?</v>
      </c>
      <c r="W570" t="e">
        <f t="shared" si="306"/>
        <v>#NAME?</v>
      </c>
      <c r="X570" t="e">
        <f t="shared" si="307"/>
        <v>#NAME?</v>
      </c>
      <c r="Y570" t="e">
        <f>VLOOKUP(K570,Sheet2!$A$6:$B$262,2,TRUE)</f>
        <v>#NAME?</v>
      </c>
      <c r="Z570" t="e">
        <f t="shared" si="308"/>
        <v>#NAME?</v>
      </c>
      <c r="AA570" t="e">
        <f t="shared" si="309"/>
        <v>#NAME?</v>
      </c>
      <c r="AD570" t="e">
        <f t="shared" si="287"/>
        <v>#NAME?</v>
      </c>
      <c r="AE570" t="e">
        <f>VLOOKUP(AU569,Sheet2!$E$6:$F$261,2,TRUE)</f>
        <v>#NAME?</v>
      </c>
      <c r="AF570" t="e">
        <f>VLOOKUP(AE570,Sheet3!K$52:L$77,2,TRUE)</f>
        <v>#NAME?</v>
      </c>
      <c r="AG570" t="e">
        <f t="shared" si="288"/>
        <v>#NAME?</v>
      </c>
      <c r="AH570">
        <f t="shared" si="289"/>
        <v>1</v>
      </c>
      <c r="AI570">
        <f t="shared" si="297"/>
        <v>4500</v>
      </c>
      <c r="AJ570" t="e">
        <f t="shared" si="280"/>
        <v>#NAME?</v>
      </c>
      <c r="AK570" t="e">
        <f t="shared" si="283"/>
        <v>#NAME?</v>
      </c>
      <c r="AM570" t="e">
        <f t="shared" si="290"/>
        <v>#NAME?</v>
      </c>
      <c r="AN570" t="e">
        <f t="shared" si="291"/>
        <v>#NAME?</v>
      </c>
      <c r="AP570" t="e">
        <f t="shared" si="284"/>
        <v>#NAME?</v>
      </c>
      <c r="AQ570" t="e">
        <f>VLOOKUP(AE570,Sheet3!$K$52:$L$77,2,TRUE)</f>
        <v>#NAME?</v>
      </c>
      <c r="AR570" t="e">
        <f t="shared" si="278"/>
        <v>#NAME?</v>
      </c>
      <c r="AU570" t="e">
        <f t="shared" si="292"/>
        <v>#NAME?</v>
      </c>
      <c r="AV570" t="e">
        <f t="shared" si="293"/>
        <v>#NAME?</v>
      </c>
      <c r="AW570" t="e">
        <f t="shared" si="294"/>
        <v>#NAME?</v>
      </c>
      <c r="AX570" t="e">
        <f>VLOOKUP(AD570,Sheet2!$A$6:$B$262,2,TRUE)</f>
        <v>#NAME?</v>
      </c>
      <c r="AY570" t="e">
        <f t="shared" si="295"/>
        <v>#NAME?</v>
      </c>
      <c r="AZ570" t="e">
        <f t="shared" si="296"/>
        <v>#NAME?</v>
      </c>
      <c r="BB570" t="e">
        <f t="shared" si="286"/>
        <v>#NAME?</v>
      </c>
    </row>
    <row r="571" spans="4:54" x14ac:dyDescent="0.55000000000000004">
      <c r="D571">
        <f t="shared" si="285"/>
        <v>8415</v>
      </c>
      <c r="E571">
        <f t="shared" si="281"/>
        <v>140.25</v>
      </c>
      <c r="F571">
        <v>21800</v>
      </c>
      <c r="H571">
        <f t="shared" si="298"/>
        <v>5450</v>
      </c>
      <c r="J571">
        <f t="shared" si="299"/>
        <v>450.41322314049586</v>
      </c>
      <c r="K571" t="e">
        <f t="shared" si="300"/>
        <v>#NAME?</v>
      </c>
      <c r="L571" t="e">
        <f>VLOOKUP(V571, Sheet2!E$6:F$261,2,TRUE)</f>
        <v>#NAME?</v>
      </c>
      <c r="M571" t="e">
        <f>VLOOKUP(L571,Sheet3!A$52:B$77,2,TRUE)</f>
        <v>#NAME?</v>
      </c>
      <c r="N571" t="e">
        <f t="shared" si="301"/>
        <v>#NAME?</v>
      </c>
      <c r="O571" t="e">
        <f t="shared" si="302"/>
        <v>#NAME?</v>
      </c>
      <c r="P571">
        <v>0</v>
      </c>
      <c r="Q571" t="e">
        <f t="shared" si="279"/>
        <v>#NAME?</v>
      </c>
      <c r="R571" t="e">
        <f t="shared" si="303"/>
        <v>#NAME?</v>
      </c>
      <c r="S571" t="e">
        <f t="shared" si="282"/>
        <v>#NAME?</v>
      </c>
      <c r="T571" t="e">
        <f t="shared" si="304"/>
        <v>#NAME?</v>
      </c>
      <c r="V571" t="e">
        <f t="shared" si="305"/>
        <v>#NAME?</v>
      </c>
      <c r="W571" t="e">
        <f t="shared" si="306"/>
        <v>#NAME?</v>
      </c>
      <c r="X571" t="e">
        <f t="shared" si="307"/>
        <v>#NAME?</v>
      </c>
      <c r="Y571" t="e">
        <f>VLOOKUP(K571,Sheet2!$A$6:$B$262,2,TRUE)</f>
        <v>#NAME?</v>
      </c>
      <c r="Z571" t="e">
        <f t="shared" si="308"/>
        <v>#NAME?</v>
      </c>
      <c r="AA571" t="e">
        <f t="shared" si="309"/>
        <v>#NAME?</v>
      </c>
      <c r="AD571" t="e">
        <f t="shared" si="287"/>
        <v>#NAME?</v>
      </c>
      <c r="AE571" t="e">
        <f>VLOOKUP(AU570,Sheet2!$E$6:$F$261,2,TRUE)</f>
        <v>#NAME?</v>
      </c>
      <c r="AF571" t="e">
        <f>VLOOKUP(AE571,Sheet3!K$52:L$77,2,TRUE)</f>
        <v>#NAME?</v>
      </c>
      <c r="AG571" t="e">
        <f t="shared" si="288"/>
        <v>#NAME?</v>
      </c>
      <c r="AH571">
        <f t="shared" si="289"/>
        <v>1</v>
      </c>
      <c r="AI571">
        <f t="shared" si="297"/>
        <v>4500</v>
      </c>
      <c r="AJ571" t="e">
        <f t="shared" si="280"/>
        <v>#NAME?</v>
      </c>
      <c r="AK571" t="e">
        <f t="shared" si="283"/>
        <v>#NAME?</v>
      </c>
      <c r="AM571" t="e">
        <f t="shared" si="290"/>
        <v>#NAME?</v>
      </c>
      <c r="AN571" t="e">
        <f t="shared" si="291"/>
        <v>#NAME?</v>
      </c>
      <c r="AP571" t="e">
        <f t="shared" si="284"/>
        <v>#NAME?</v>
      </c>
      <c r="AQ571" t="e">
        <f>VLOOKUP(AE571,Sheet3!$K$52:$L$77,2,TRUE)</f>
        <v>#NAME?</v>
      </c>
      <c r="AR571" t="e">
        <f t="shared" si="278"/>
        <v>#NAME?</v>
      </c>
      <c r="AU571" t="e">
        <f t="shared" si="292"/>
        <v>#NAME?</v>
      </c>
      <c r="AV571" t="e">
        <f t="shared" si="293"/>
        <v>#NAME?</v>
      </c>
      <c r="AW571" t="e">
        <f t="shared" si="294"/>
        <v>#NAME?</v>
      </c>
      <c r="AX571" t="e">
        <f>VLOOKUP(AD571,Sheet2!$A$6:$B$262,2,TRUE)</f>
        <v>#NAME?</v>
      </c>
      <c r="AY571" t="e">
        <f t="shared" si="295"/>
        <v>#NAME?</v>
      </c>
      <c r="AZ571" t="e">
        <f t="shared" si="296"/>
        <v>#NAME?</v>
      </c>
      <c r="BB571" t="e">
        <f t="shared" si="286"/>
        <v>#NAME?</v>
      </c>
    </row>
    <row r="572" spans="4:54" x14ac:dyDescent="0.55000000000000004">
      <c r="D572">
        <f t="shared" si="285"/>
        <v>8430</v>
      </c>
      <c r="E572">
        <f t="shared" si="281"/>
        <v>140.5</v>
      </c>
      <c r="F572">
        <v>21700</v>
      </c>
      <c r="H572">
        <f t="shared" si="298"/>
        <v>5425</v>
      </c>
      <c r="J572">
        <f t="shared" si="299"/>
        <v>448.34710743801651</v>
      </c>
      <c r="K572" t="e">
        <f t="shared" si="300"/>
        <v>#NAME?</v>
      </c>
      <c r="L572" t="e">
        <f>VLOOKUP(V572, Sheet2!E$6:F$261,2,TRUE)</f>
        <v>#NAME?</v>
      </c>
      <c r="M572" t="e">
        <f>VLOOKUP(L572,Sheet3!A$52:B$77,2,TRUE)</f>
        <v>#NAME?</v>
      </c>
      <c r="N572" t="e">
        <f t="shared" si="301"/>
        <v>#NAME?</v>
      </c>
      <c r="O572" t="e">
        <f t="shared" si="302"/>
        <v>#NAME?</v>
      </c>
      <c r="P572">
        <v>0</v>
      </c>
      <c r="Q572" t="e">
        <f t="shared" si="279"/>
        <v>#NAME?</v>
      </c>
      <c r="R572" t="e">
        <f t="shared" si="303"/>
        <v>#NAME?</v>
      </c>
      <c r="S572" t="e">
        <f t="shared" si="282"/>
        <v>#NAME?</v>
      </c>
      <c r="T572" t="e">
        <f t="shared" si="304"/>
        <v>#NAME?</v>
      </c>
      <c r="V572" t="e">
        <f t="shared" si="305"/>
        <v>#NAME?</v>
      </c>
      <c r="W572" t="e">
        <f t="shared" si="306"/>
        <v>#NAME?</v>
      </c>
      <c r="X572" t="e">
        <f t="shared" si="307"/>
        <v>#NAME?</v>
      </c>
      <c r="Y572" t="e">
        <f>VLOOKUP(K572,Sheet2!$A$6:$B$262,2,TRUE)</f>
        <v>#NAME?</v>
      </c>
      <c r="Z572" t="e">
        <f t="shared" si="308"/>
        <v>#NAME?</v>
      </c>
      <c r="AA572" t="e">
        <f t="shared" si="309"/>
        <v>#NAME?</v>
      </c>
      <c r="AD572" t="e">
        <f t="shared" si="287"/>
        <v>#NAME?</v>
      </c>
      <c r="AE572" t="e">
        <f>VLOOKUP(AU571,Sheet2!$E$6:$F$261,2,TRUE)</f>
        <v>#NAME?</v>
      </c>
      <c r="AF572" t="e">
        <f>VLOOKUP(AE572,Sheet3!K$52:L$77,2,TRUE)</f>
        <v>#NAME?</v>
      </c>
      <c r="AG572" t="e">
        <f t="shared" si="288"/>
        <v>#NAME?</v>
      </c>
      <c r="AH572">
        <f t="shared" si="289"/>
        <v>1</v>
      </c>
      <c r="AI572">
        <f t="shared" si="297"/>
        <v>4500</v>
      </c>
      <c r="AJ572" t="e">
        <f t="shared" si="280"/>
        <v>#NAME?</v>
      </c>
      <c r="AK572" t="e">
        <f t="shared" si="283"/>
        <v>#NAME?</v>
      </c>
      <c r="AM572" t="e">
        <f t="shared" si="290"/>
        <v>#NAME?</v>
      </c>
      <c r="AN572" t="e">
        <f t="shared" si="291"/>
        <v>#NAME?</v>
      </c>
      <c r="AP572" t="e">
        <f t="shared" si="284"/>
        <v>#NAME?</v>
      </c>
      <c r="AQ572" t="e">
        <f>VLOOKUP(AE572,Sheet3!$K$52:$L$77,2,TRUE)</f>
        <v>#NAME?</v>
      </c>
      <c r="AR572" t="e">
        <f t="shared" si="278"/>
        <v>#NAME?</v>
      </c>
      <c r="AU572" t="e">
        <f t="shared" si="292"/>
        <v>#NAME?</v>
      </c>
      <c r="AV572" t="e">
        <f t="shared" si="293"/>
        <v>#NAME?</v>
      </c>
      <c r="AW572" t="e">
        <f t="shared" si="294"/>
        <v>#NAME?</v>
      </c>
      <c r="AX572" t="e">
        <f>VLOOKUP(AD572,Sheet2!$A$6:$B$262,2,TRUE)</f>
        <v>#NAME?</v>
      </c>
      <c r="AY572" t="e">
        <f t="shared" si="295"/>
        <v>#NAME?</v>
      </c>
      <c r="AZ572" t="e">
        <f t="shared" si="296"/>
        <v>#NAME?</v>
      </c>
      <c r="BB572" t="e">
        <f t="shared" si="286"/>
        <v>#NAME?</v>
      </c>
    </row>
    <row r="573" spans="4:54" x14ac:dyDescent="0.55000000000000004">
      <c r="D573">
        <f t="shared" si="285"/>
        <v>8445</v>
      </c>
      <c r="E573">
        <f t="shared" si="281"/>
        <v>140.75</v>
      </c>
      <c r="F573">
        <v>21700</v>
      </c>
      <c r="H573">
        <f t="shared" si="298"/>
        <v>5425</v>
      </c>
      <c r="J573">
        <f t="shared" si="299"/>
        <v>448.34710743801651</v>
      </c>
      <c r="K573" t="e">
        <f t="shared" si="300"/>
        <v>#NAME?</v>
      </c>
      <c r="L573" t="e">
        <f>VLOOKUP(V573, Sheet2!E$6:F$261,2,TRUE)</f>
        <v>#NAME?</v>
      </c>
      <c r="M573" t="e">
        <f>VLOOKUP(L573,Sheet3!A$52:B$77,2,TRUE)</f>
        <v>#NAME?</v>
      </c>
      <c r="N573" t="e">
        <f t="shared" si="301"/>
        <v>#NAME?</v>
      </c>
      <c r="O573" t="e">
        <f t="shared" si="302"/>
        <v>#NAME?</v>
      </c>
      <c r="P573">
        <v>0</v>
      </c>
      <c r="Q573" t="e">
        <f t="shared" si="279"/>
        <v>#NAME?</v>
      </c>
      <c r="R573" t="e">
        <f t="shared" si="303"/>
        <v>#NAME?</v>
      </c>
      <c r="S573" t="e">
        <f t="shared" si="282"/>
        <v>#NAME?</v>
      </c>
      <c r="T573" t="e">
        <f t="shared" si="304"/>
        <v>#NAME?</v>
      </c>
      <c r="V573" t="e">
        <f t="shared" si="305"/>
        <v>#NAME?</v>
      </c>
      <c r="W573" t="e">
        <f t="shared" si="306"/>
        <v>#NAME?</v>
      </c>
      <c r="X573" t="e">
        <f t="shared" si="307"/>
        <v>#NAME?</v>
      </c>
      <c r="Y573" t="e">
        <f>VLOOKUP(K573,Sheet2!$A$6:$B$262,2,TRUE)</f>
        <v>#NAME?</v>
      </c>
      <c r="Z573" t="e">
        <f t="shared" si="308"/>
        <v>#NAME?</v>
      </c>
      <c r="AA573" t="e">
        <f t="shared" si="309"/>
        <v>#NAME?</v>
      </c>
      <c r="AD573" t="e">
        <f t="shared" si="287"/>
        <v>#NAME?</v>
      </c>
      <c r="AE573" t="e">
        <f>VLOOKUP(AU572,Sheet2!$E$6:$F$261,2,TRUE)</f>
        <v>#NAME?</v>
      </c>
      <c r="AF573" t="e">
        <f>VLOOKUP(AE573,Sheet3!K$52:L$77,2,TRUE)</f>
        <v>#NAME?</v>
      </c>
      <c r="AG573" t="e">
        <f t="shared" si="288"/>
        <v>#NAME?</v>
      </c>
      <c r="AH573">
        <f t="shared" si="289"/>
        <v>1</v>
      </c>
      <c r="AI573">
        <f t="shared" si="297"/>
        <v>4500</v>
      </c>
      <c r="AJ573" t="e">
        <f t="shared" si="280"/>
        <v>#NAME?</v>
      </c>
      <c r="AK573" t="e">
        <f t="shared" si="283"/>
        <v>#NAME?</v>
      </c>
      <c r="AM573" t="e">
        <f t="shared" si="290"/>
        <v>#NAME?</v>
      </c>
      <c r="AN573" t="e">
        <f t="shared" si="291"/>
        <v>#NAME?</v>
      </c>
      <c r="AP573" t="e">
        <f t="shared" si="284"/>
        <v>#NAME?</v>
      </c>
      <c r="AQ573" t="e">
        <f>VLOOKUP(AE573,Sheet3!$K$52:$L$77,2,TRUE)</f>
        <v>#NAME?</v>
      </c>
      <c r="AR573" t="e">
        <f t="shared" si="278"/>
        <v>#NAME?</v>
      </c>
      <c r="AU573" t="e">
        <f t="shared" si="292"/>
        <v>#NAME?</v>
      </c>
      <c r="AV573" t="e">
        <f t="shared" si="293"/>
        <v>#NAME?</v>
      </c>
      <c r="AW573" t="e">
        <f t="shared" si="294"/>
        <v>#NAME?</v>
      </c>
      <c r="AX573" t="e">
        <f>VLOOKUP(AD573,Sheet2!$A$6:$B$262,2,TRUE)</f>
        <v>#NAME?</v>
      </c>
      <c r="AY573" t="e">
        <f t="shared" si="295"/>
        <v>#NAME?</v>
      </c>
      <c r="AZ573" t="e">
        <f t="shared" si="296"/>
        <v>#NAME?</v>
      </c>
      <c r="BB573" t="e">
        <f t="shared" si="286"/>
        <v>#NAME?</v>
      </c>
    </row>
    <row r="574" spans="4:54" x14ac:dyDescent="0.55000000000000004">
      <c r="D574">
        <f t="shared" si="285"/>
        <v>8460</v>
      </c>
      <c r="E574">
        <f t="shared" si="281"/>
        <v>141</v>
      </c>
      <c r="F574">
        <v>21700</v>
      </c>
      <c r="H574">
        <f t="shared" si="298"/>
        <v>5425</v>
      </c>
      <c r="J574">
        <f t="shared" si="299"/>
        <v>448.34710743801651</v>
      </c>
      <c r="K574" t="e">
        <f t="shared" si="300"/>
        <v>#NAME?</v>
      </c>
      <c r="L574" t="e">
        <f>VLOOKUP(V574, Sheet2!E$6:F$261,2,TRUE)</f>
        <v>#NAME?</v>
      </c>
      <c r="M574" t="e">
        <f>VLOOKUP(L574,Sheet3!A$52:B$77,2,TRUE)</f>
        <v>#NAME?</v>
      </c>
      <c r="N574" t="e">
        <f t="shared" si="301"/>
        <v>#NAME?</v>
      </c>
      <c r="O574" t="e">
        <f t="shared" si="302"/>
        <v>#NAME?</v>
      </c>
      <c r="P574">
        <v>0</v>
      </c>
      <c r="Q574" t="e">
        <f t="shared" si="279"/>
        <v>#NAME?</v>
      </c>
      <c r="R574" t="e">
        <f t="shared" si="303"/>
        <v>#NAME?</v>
      </c>
      <c r="S574" t="e">
        <f t="shared" si="282"/>
        <v>#NAME?</v>
      </c>
      <c r="T574" t="e">
        <f t="shared" si="304"/>
        <v>#NAME?</v>
      </c>
      <c r="V574" t="e">
        <f t="shared" si="305"/>
        <v>#NAME?</v>
      </c>
      <c r="W574" t="e">
        <f t="shared" si="306"/>
        <v>#NAME?</v>
      </c>
      <c r="X574" t="e">
        <f t="shared" si="307"/>
        <v>#NAME?</v>
      </c>
      <c r="Y574" t="e">
        <f>VLOOKUP(K574,Sheet2!$A$6:$B$262,2,TRUE)</f>
        <v>#NAME?</v>
      </c>
      <c r="Z574" t="e">
        <f t="shared" si="308"/>
        <v>#NAME?</v>
      </c>
      <c r="AA574" t="e">
        <f t="shared" si="309"/>
        <v>#NAME?</v>
      </c>
      <c r="AD574" t="e">
        <f t="shared" si="287"/>
        <v>#NAME?</v>
      </c>
      <c r="AE574" t="e">
        <f>VLOOKUP(AU573,Sheet2!$E$6:$F$261,2,TRUE)</f>
        <v>#NAME?</v>
      </c>
      <c r="AF574" t="e">
        <f>VLOOKUP(AE574,Sheet3!K$52:L$77,2,TRUE)</f>
        <v>#NAME?</v>
      </c>
      <c r="AG574" t="e">
        <f t="shared" si="288"/>
        <v>#NAME?</v>
      </c>
      <c r="AH574">
        <f t="shared" si="289"/>
        <v>1</v>
      </c>
      <c r="AI574">
        <f t="shared" si="297"/>
        <v>4500</v>
      </c>
      <c r="AJ574" t="e">
        <f t="shared" si="280"/>
        <v>#NAME?</v>
      </c>
      <c r="AK574" t="e">
        <f t="shared" si="283"/>
        <v>#NAME?</v>
      </c>
      <c r="AM574" t="e">
        <f t="shared" si="290"/>
        <v>#NAME?</v>
      </c>
      <c r="AN574" t="e">
        <f t="shared" si="291"/>
        <v>#NAME?</v>
      </c>
      <c r="AP574" t="e">
        <f t="shared" si="284"/>
        <v>#NAME?</v>
      </c>
      <c r="AQ574" t="e">
        <f>VLOOKUP(AE574,Sheet3!$K$52:$L$77,2,TRUE)</f>
        <v>#NAME?</v>
      </c>
      <c r="AR574" t="e">
        <f t="shared" si="278"/>
        <v>#NAME?</v>
      </c>
      <c r="AU574" t="e">
        <f t="shared" si="292"/>
        <v>#NAME?</v>
      </c>
      <c r="AV574" t="e">
        <f t="shared" si="293"/>
        <v>#NAME?</v>
      </c>
      <c r="AW574" t="e">
        <f t="shared" si="294"/>
        <v>#NAME?</v>
      </c>
      <c r="AX574" t="e">
        <f>VLOOKUP(AD574,Sheet2!$A$6:$B$262,2,TRUE)</f>
        <v>#NAME?</v>
      </c>
      <c r="AY574" t="e">
        <f t="shared" si="295"/>
        <v>#NAME?</v>
      </c>
      <c r="AZ574" t="e">
        <f t="shared" si="296"/>
        <v>#NAME?</v>
      </c>
      <c r="BB574" t="e">
        <f t="shared" si="286"/>
        <v>#NAME?</v>
      </c>
    </row>
    <row r="575" spans="4:54" x14ac:dyDescent="0.55000000000000004">
      <c r="D575">
        <f t="shared" si="285"/>
        <v>8475</v>
      </c>
      <c r="E575">
        <f t="shared" si="281"/>
        <v>141.25</v>
      </c>
      <c r="F575">
        <v>21500</v>
      </c>
      <c r="H575">
        <f t="shared" si="298"/>
        <v>5375</v>
      </c>
      <c r="J575">
        <f t="shared" si="299"/>
        <v>444.21487603305786</v>
      </c>
      <c r="K575" t="e">
        <f t="shared" si="300"/>
        <v>#NAME?</v>
      </c>
      <c r="L575" t="e">
        <f>VLOOKUP(V575, Sheet2!E$6:F$261,2,TRUE)</f>
        <v>#NAME?</v>
      </c>
      <c r="M575" t="e">
        <f>VLOOKUP(L575,Sheet3!A$52:B$77,2,TRUE)</f>
        <v>#NAME?</v>
      </c>
      <c r="N575" t="e">
        <f t="shared" si="301"/>
        <v>#NAME?</v>
      </c>
      <c r="O575" t="e">
        <f t="shared" si="302"/>
        <v>#NAME?</v>
      </c>
      <c r="P575">
        <v>0</v>
      </c>
      <c r="Q575" t="e">
        <f t="shared" si="279"/>
        <v>#NAME?</v>
      </c>
      <c r="R575" t="e">
        <f t="shared" si="303"/>
        <v>#NAME?</v>
      </c>
      <c r="S575" t="e">
        <f t="shared" si="282"/>
        <v>#NAME?</v>
      </c>
      <c r="T575" t="e">
        <f t="shared" si="304"/>
        <v>#NAME?</v>
      </c>
      <c r="V575" t="e">
        <f t="shared" si="305"/>
        <v>#NAME?</v>
      </c>
      <c r="W575" t="e">
        <f t="shared" si="306"/>
        <v>#NAME?</v>
      </c>
      <c r="X575" t="e">
        <f t="shared" si="307"/>
        <v>#NAME?</v>
      </c>
      <c r="Y575" t="e">
        <f>VLOOKUP(K575,Sheet2!$A$6:$B$262,2,TRUE)</f>
        <v>#NAME?</v>
      </c>
      <c r="Z575" t="e">
        <f t="shared" si="308"/>
        <v>#NAME?</v>
      </c>
      <c r="AA575" t="e">
        <f t="shared" si="309"/>
        <v>#NAME?</v>
      </c>
      <c r="AD575" t="e">
        <f t="shared" si="287"/>
        <v>#NAME?</v>
      </c>
      <c r="AE575" t="e">
        <f>VLOOKUP(AU574,Sheet2!$E$6:$F$261,2,TRUE)</f>
        <v>#NAME?</v>
      </c>
      <c r="AF575" t="e">
        <f>VLOOKUP(AE575,Sheet3!K$52:L$77,2,TRUE)</f>
        <v>#NAME?</v>
      </c>
      <c r="AG575" t="e">
        <f t="shared" si="288"/>
        <v>#NAME?</v>
      </c>
      <c r="AH575">
        <f t="shared" si="289"/>
        <v>1</v>
      </c>
      <c r="AI575">
        <f t="shared" si="297"/>
        <v>4500</v>
      </c>
      <c r="AJ575" t="e">
        <f t="shared" si="280"/>
        <v>#NAME?</v>
      </c>
      <c r="AK575" t="e">
        <f t="shared" si="283"/>
        <v>#NAME?</v>
      </c>
      <c r="AM575" t="e">
        <f t="shared" si="290"/>
        <v>#NAME?</v>
      </c>
      <c r="AN575" t="e">
        <f t="shared" si="291"/>
        <v>#NAME?</v>
      </c>
      <c r="AP575" t="e">
        <f t="shared" si="284"/>
        <v>#NAME?</v>
      </c>
      <c r="AQ575" t="e">
        <f>VLOOKUP(AE575,Sheet3!$K$52:$L$77,2,TRUE)</f>
        <v>#NAME?</v>
      </c>
      <c r="AR575" t="e">
        <f t="shared" si="278"/>
        <v>#NAME?</v>
      </c>
      <c r="AU575" t="e">
        <f t="shared" si="292"/>
        <v>#NAME?</v>
      </c>
      <c r="AV575" t="e">
        <f t="shared" si="293"/>
        <v>#NAME?</v>
      </c>
      <c r="AW575" t="e">
        <f t="shared" si="294"/>
        <v>#NAME?</v>
      </c>
      <c r="AX575" t="e">
        <f>VLOOKUP(AD575,Sheet2!$A$6:$B$262,2,TRUE)</f>
        <v>#NAME?</v>
      </c>
      <c r="AY575" t="e">
        <f t="shared" si="295"/>
        <v>#NAME?</v>
      </c>
      <c r="AZ575" t="e">
        <f t="shared" si="296"/>
        <v>#NAME?</v>
      </c>
      <c r="BB575" t="e">
        <f t="shared" si="286"/>
        <v>#NAME?</v>
      </c>
    </row>
    <row r="576" spans="4:54" x14ac:dyDescent="0.55000000000000004">
      <c r="D576">
        <f t="shared" si="285"/>
        <v>8490</v>
      </c>
      <c r="E576">
        <f t="shared" si="281"/>
        <v>141.5</v>
      </c>
      <c r="F576">
        <v>21500</v>
      </c>
      <c r="H576">
        <f t="shared" si="298"/>
        <v>5375</v>
      </c>
      <c r="J576">
        <f t="shared" si="299"/>
        <v>444.21487603305786</v>
      </c>
      <c r="K576" t="e">
        <f t="shared" si="300"/>
        <v>#NAME?</v>
      </c>
      <c r="L576" t="e">
        <f>VLOOKUP(V576, Sheet2!E$6:F$261,2,TRUE)</f>
        <v>#NAME?</v>
      </c>
      <c r="M576" t="e">
        <f>VLOOKUP(L576,Sheet3!A$52:B$77,2,TRUE)</f>
        <v>#NAME?</v>
      </c>
      <c r="N576" t="e">
        <f t="shared" si="301"/>
        <v>#NAME?</v>
      </c>
      <c r="O576" t="e">
        <f t="shared" si="302"/>
        <v>#NAME?</v>
      </c>
      <c r="P576">
        <v>0</v>
      </c>
      <c r="Q576" t="e">
        <f t="shared" si="279"/>
        <v>#NAME?</v>
      </c>
      <c r="R576" t="e">
        <f t="shared" si="303"/>
        <v>#NAME?</v>
      </c>
      <c r="S576" t="e">
        <f t="shared" si="282"/>
        <v>#NAME?</v>
      </c>
      <c r="T576" t="e">
        <f t="shared" si="304"/>
        <v>#NAME?</v>
      </c>
      <c r="V576" t="e">
        <f t="shared" si="305"/>
        <v>#NAME?</v>
      </c>
      <c r="W576" t="e">
        <f t="shared" si="306"/>
        <v>#NAME?</v>
      </c>
      <c r="X576" t="e">
        <f t="shared" si="307"/>
        <v>#NAME?</v>
      </c>
      <c r="Y576" t="e">
        <f>VLOOKUP(K576,Sheet2!$A$6:$B$262,2,TRUE)</f>
        <v>#NAME?</v>
      </c>
      <c r="Z576" t="e">
        <f t="shared" si="308"/>
        <v>#NAME?</v>
      </c>
      <c r="AA576" t="e">
        <f t="shared" si="309"/>
        <v>#NAME?</v>
      </c>
      <c r="AD576" t="e">
        <f t="shared" si="287"/>
        <v>#NAME?</v>
      </c>
      <c r="AE576" t="e">
        <f>VLOOKUP(AU575,Sheet2!$E$6:$F$261,2,TRUE)</f>
        <v>#NAME?</v>
      </c>
      <c r="AF576" t="e">
        <f>VLOOKUP(AE576,Sheet3!K$52:L$77,2,TRUE)</f>
        <v>#NAME?</v>
      </c>
      <c r="AG576" t="e">
        <f t="shared" si="288"/>
        <v>#NAME?</v>
      </c>
      <c r="AH576">
        <f t="shared" si="289"/>
        <v>1</v>
      </c>
      <c r="AI576">
        <f t="shared" si="297"/>
        <v>4500</v>
      </c>
      <c r="AJ576" t="e">
        <f t="shared" si="280"/>
        <v>#NAME?</v>
      </c>
      <c r="AK576" t="e">
        <f t="shared" si="283"/>
        <v>#NAME?</v>
      </c>
      <c r="AM576" t="e">
        <f t="shared" si="290"/>
        <v>#NAME?</v>
      </c>
      <c r="AN576" t="e">
        <f t="shared" si="291"/>
        <v>#NAME?</v>
      </c>
      <c r="AP576" t="e">
        <f t="shared" si="284"/>
        <v>#NAME?</v>
      </c>
      <c r="AQ576" t="e">
        <f>VLOOKUP(AE576,Sheet3!$K$52:$L$77,2,TRUE)</f>
        <v>#NAME?</v>
      </c>
      <c r="AR576" t="e">
        <f t="shared" si="278"/>
        <v>#NAME?</v>
      </c>
      <c r="AU576" t="e">
        <f t="shared" si="292"/>
        <v>#NAME?</v>
      </c>
      <c r="AV576" t="e">
        <f t="shared" si="293"/>
        <v>#NAME?</v>
      </c>
      <c r="AW576" t="e">
        <f t="shared" si="294"/>
        <v>#NAME?</v>
      </c>
      <c r="AX576" t="e">
        <f>VLOOKUP(AD576,Sheet2!$A$6:$B$262,2,TRUE)</f>
        <v>#NAME?</v>
      </c>
      <c r="AY576" t="e">
        <f t="shared" si="295"/>
        <v>#NAME?</v>
      </c>
      <c r="AZ576" t="e">
        <f t="shared" si="296"/>
        <v>#NAME?</v>
      </c>
      <c r="BB576" t="e">
        <f t="shared" si="286"/>
        <v>#NAME?</v>
      </c>
    </row>
    <row r="577" spans="4:54" x14ac:dyDescent="0.55000000000000004">
      <c r="D577">
        <f t="shared" si="285"/>
        <v>8505</v>
      </c>
      <c r="E577">
        <f t="shared" si="281"/>
        <v>141.75</v>
      </c>
      <c r="F577">
        <v>21500</v>
      </c>
      <c r="H577">
        <f t="shared" si="298"/>
        <v>5375</v>
      </c>
      <c r="J577">
        <f t="shared" si="299"/>
        <v>444.21487603305786</v>
      </c>
      <c r="K577" t="e">
        <f t="shared" si="300"/>
        <v>#NAME?</v>
      </c>
      <c r="L577" t="e">
        <f>VLOOKUP(V577, Sheet2!E$6:F$261,2,TRUE)</f>
        <v>#NAME?</v>
      </c>
      <c r="M577" t="e">
        <f>VLOOKUP(L577,Sheet3!A$52:B$77,2,TRUE)</f>
        <v>#NAME?</v>
      </c>
      <c r="N577" t="e">
        <f t="shared" si="301"/>
        <v>#NAME?</v>
      </c>
      <c r="O577" t="e">
        <f t="shared" si="302"/>
        <v>#NAME?</v>
      </c>
      <c r="P577">
        <v>0</v>
      </c>
      <c r="Q577" t="e">
        <f t="shared" si="279"/>
        <v>#NAME?</v>
      </c>
      <c r="R577" t="e">
        <f t="shared" si="303"/>
        <v>#NAME?</v>
      </c>
      <c r="S577" t="e">
        <f t="shared" si="282"/>
        <v>#NAME?</v>
      </c>
      <c r="T577" t="e">
        <f t="shared" si="304"/>
        <v>#NAME?</v>
      </c>
      <c r="V577" t="e">
        <f t="shared" si="305"/>
        <v>#NAME?</v>
      </c>
      <c r="W577" t="e">
        <f t="shared" si="306"/>
        <v>#NAME?</v>
      </c>
      <c r="X577" t="e">
        <f t="shared" si="307"/>
        <v>#NAME?</v>
      </c>
      <c r="Y577" t="e">
        <f>VLOOKUP(K577,Sheet2!$A$6:$B$262,2,TRUE)</f>
        <v>#NAME?</v>
      </c>
      <c r="Z577" t="e">
        <f t="shared" si="308"/>
        <v>#NAME?</v>
      </c>
      <c r="AA577" t="e">
        <f t="shared" si="309"/>
        <v>#NAME?</v>
      </c>
      <c r="AD577" t="e">
        <f t="shared" si="287"/>
        <v>#NAME?</v>
      </c>
      <c r="AE577" t="e">
        <f>VLOOKUP(AU576,Sheet2!$E$6:$F$261,2,TRUE)</f>
        <v>#NAME?</v>
      </c>
      <c r="AF577" t="e">
        <f>VLOOKUP(AE577,Sheet3!K$52:L$77,2,TRUE)</f>
        <v>#NAME?</v>
      </c>
      <c r="AG577" t="e">
        <f t="shared" si="288"/>
        <v>#NAME?</v>
      </c>
      <c r="AH577">
        <f t="shared" si="289"/>
        <v>1</v>
      </c>
      <c r="AI577">
        <f t="shared" si="297"/>
        <v>4500</v>
      </c>
      <c r="AJ577" t="e">
        <f t="shared" si="280"/>
        <v>#NAME?</v>
      </c>
      <c r="AK577" t="e">
        <f t="shared" si="283"/>
        <v>#NAME?</v>
      </c>
      <c r="AM577" t="e">
        <f t="shared" si="290"/>
        <v>#NAME?</v>
      </c>
      <c r="AN577" t="e">
        <f t="shared" si="291"/>
        <v>#NAME?</v>
      </c>
      <c r="AP577" t="e">
        <f t="shared" si="284"/>
        <v>#NAME?</v>
      </c>
      <c r="AQ577" t="e">
        <f>VLOOKUP(AE577,Sheet3!$K$52:$L$77,2,TRUE)</f>
        <v>#NAME?</v>
      </c>
      <c r="AR577" t="e">
        <f t="shared" si="278"/>
        <v>#NAME?</v>
      </c>
      <c r="AU577" t="e">
        <f t="shared" si="292"/>
        <v>#NAME?</v>
      </c>
      <c r="AV577" t="e">
        <f t="shared" si="293"/>
        <v>#NAME?</v>
      </c>
      <c r="AW577" t="e">
        <f t="shared" si="294"/>
        <v>#NAME?</v>
      </c>
      <c r="AX577" t="e">
        <f>VLOOKUP(AD577,Sheet2!$A$6:$B$262,2,TRUE)</f>
        <v>#NAME?</v>
      </c>
      <c r="AY577" t="e">
        <f t="shared" si="295"/>
        <v>#NAME?</v>
      </c>
      <c r="AZ577" t="e">
        <f t="shared" si="296"/>
        <v>#NAME?</v>
      </c>
      <c r="BB577" t="e">
        <f t="shared" si="286"/>
        <v>#NAME?</v>
      </c>
    </row>
    <row r="578" spans="4:54" x14ac:dyDescent="0.55000000000000004">
      <c r="D578">
        <f t="shared" si="285"/>
        <v>8520</v>
      </c>
      <c r="E578">
        <f t="shared" si="281"/>
        <v>142</v>
      </c>
      <c r="F578">
        <v>21500</v>
      </c>
      <c r="H578">
        <f t="shared" si="298"/>
        <v>5375</v>
      </c>
      <c r="J578">
        <f t="shared" si="299"/>
        <v>444.21487603305786</v>
      </c>
      <c r="K578" t="e">
        <f t="shared" si="300"/>
        <v>#NAME?</v>
      </c>
      <c r="L578" t="e">
        <f>VLOOKUP(V578, Sheet2!E$6:F$261,2,TRUE)</f>
        <v>#NAME?</v>
      </c>
      <c r="M578" t="e">
        <f>VLOOKUP(L578,Sheet3!A$52:B$77,2,TRUE)</f>
        <v>#NAME?</v>
      </c>
      <c r="N578" t="e">
        <f t="shared" si="301"/>
        <v>#NAME?</v>
      </c>
      <c r="O578" t="e">
        <f t="shared" si="302"/>
        <v>#NAME?</v>
      </c>
      <c r="P578">
        <v>0</v>
      </c>
      <c r="Q578" t="e">
        <f t="shared" si="279"/>
        <v>#NAME?</v>
      </c>
      <c r="R578" t="e">
        <f t="shared" si="303"/>
        <v>#NAME?</v>
      </c>
      <c r="S578" t="e">
        <f t="shared" si="282"/>
        <v>#NAME?</v>
      </c>
      <c r="T578" t="e">
        <f t="shared" si="304"/>
        <v>#NAME?</v>
      </c>
      <c r="V578" t="e">
        <f t="shared" si="305"/>
        <v>#NAME?</v>
      </c>
      <c r="W578" t="e">
        <f t="shared" si="306"/>
        <v>#NAME?</v>
      </c>
      <c r="X578" t="e">
        <f t="shared" si="307"/>
        <v>#NAME?</v>
      </c>
      <c r="Y578" t="e">
        <f>VLOOKUP(K578,Sheet2!$A$6:$B$262,2,TRUE)</f>
        <v>#NAME?</v>
      </c>
      <c r="Z578" t="e">
        <f t="shared" si="308"/>
        <v>#NAME?</v>
      </c>
      <c r="AA578" t="e">
        <f t="shared" si="309"/>
        <v>#NAME?</v>
      </c>
      <c r="AD578" t="e">
        <f t="shared" si="287"/>
        <v>#NAME?</v>
      </c>
      <c r="AE578" t="e">
        <f>VLOOKUP(AU577,Sheet2!$E$6:$F$261,2,TRUE)</f>
        <v>#NAME?</v>
      </c>
      <c r="AF578" t="e">
        <f>VLOOKUP(AE578,Sheet3!K$52:L$77,2,TRUE)</f>
        <v>#NAME?</v>
      </c>
      <c r="AG578" t="e">
        <f t="shared" si="288"/>
        <v>#NAME?</v>
      </c>
      <c r="AH578">
        <f t="shared" si="289"/>
        <v>1</v>
      </c>
      <c r="AI578">
        <f t="shared" si="297"/>
        <v>4500</v>
      </c>
      <c r="AJ578" t="e">
        <f t="shared" si="280"/>
        <v>#NAME?</v>
      </c>
      <c r="AK578" t="e">
        <f t="shared" si="283"/>
        <v>#NAME?</v>
      </c>
      <c r="AM578" t="e">
        <f t="shared" si="290"/>
        <v>#NAME?</v>
      </c>
      <c r="AN578" t="e">
        <f t="shared" si="291"/>
        <v>#NAME?</v>
      </c>
      <c r="AP578" t="e">
        <f t="shared" si="284"/>
        <v>#NAME?</v>
      </c>
      <c r="AQ578" t="e">
        <f>VLOOKUP(AE578,Sheet3!$K$52:$L$77,2,TRUE)</f>
        <v>#NAME?</v>
      </c>
      <c r="AR578" t="e">
        <f t="shared" si="278"/>
        <v>#NAME?</v>
      </c>
      <c r="AU578" t="e">
        <f t="shared" si="292"/>
        <v>#NAME?</v>
      </c>
      <c r="AV578" t="e">
        <f t="shared" si="293"/>
        <v>#NAME?</v>
      </c>
      <c r="AW578" t="e">
        <f t="shared" si="294"/>
        <v>#NAME?</v>
      </c>
      <c r="AX578" t="e">
        <f>VLOOKUP(AD578,Sheet2!$A$6:$B$262,2,TRUE)</f>
        <v>#NAME?</v>
      </c>
      <c r="AY578" t="e">
        <f t="shared" si="295"/>
        <v>#NAME?</v>
      </c>
      <c r="AZ578" t="e">
        <f t="shared" si="296"/>
        <v>#NAME?</v>
      </c>
      <c r="BB578" t="e">
        <f t="shared" si="286"/>
        <v>#NAME?</v>
      </c>
    </row>
    <row r="579" spans="4:54" x14ac:dyDescent="0.55000000000000004">
      <c r="D579">
        <f t="shared" si="285"/>
        <v>8535</v>
      </c>
      <c r="E579">
        <f t="shared" si="281"/>
        <v>142.25</v>
      </c>
      <c r="F579">
        <v>21400</v>
      </c>
      <c r="H579">
        <f t="shared" si="298"/>
        <v>5350</v>
      </c>
      <c r="J579">
        <f t="shared" si="299"/>
        <v>442.14876033057851</v>
      </c>
      <c r="K579" t="e">
        <f t="shared" si="300"/>
        <v>#NAME?</v>
      </c>
      <c r="L579" t="e">
        <f>VLOOKUP(V579, Sheet2!E$6:F$261,2,TRUE)</f>
        <v>#NAME?</v>
      </c>
      <c r="M579" t="e">
        <f>VLOOKUP(L579,Sheet3!A$52:B$77,2,TRUE)</f>
        <v>#NAME?</v>
      </c>
      <c r="N579" t="e">
        <f t="shared" si="301"/>
        <v>#NAME?</v>
      </c>
      <c r="O579" t="e">
        <f t="shared" si="302"/>
        <v>#NAME?</v>
      </c>
      <c r="P579">
        <v>0</v>
      </c>
      <c r="Q579" t="e">
        <f t="shared" si="279"/>
        <v>#NAME?</v>
      </c>
      <c r="R579" t="e">
        <f t="shared" si="303"/>
        <v>#NAME?</v>
      </c>
      <c r="S579" t="e">
        <f t="shared" si="282"/>
        <v>#NAME?</v>
      </c>
      <c r="T579" t="e">
        <f t="shared" si="304"/>
        <v>#NAME?</v>
      </c>
      <c r="V579" t="e">
        <f t="shared" si="305"/>
        <v>#NAME?</v>
      </c>
      <c r="W579" t="e">
        <f t="shared" si="306"/>
        <v>#NAME?</v>
      </c>
      <c r="X579" t="e">
        <f t="shared" si="307"/>
        <v>#NAME?</v>
      </c>
      <c r="Y579" t="e">
        <f>VLOOKUP(K579,Sheet2!$A$6:$B$262,2,TRUE)</f>
        <v>#NAME?</v>
      </c>
      <c r="Z579" t="e">
        <f t="shared" si="308"/>
        <v>#NAME?</v>
      </c>
      <c r="AA579" t="e">
        <f t="shared" si="309"/>
        <v>#NAME?</v>
      </c>
      <c r="AD579" t="e">
        <f t="shared" si="287"/>
        <v>#NAME?</v>
      </c>
      <c r="AE579" t="e">
        <f>VLOOKUP(AU578,Sheet2!$E$6:$F$261,2,TRUE)</f>
        <v>#NAME?</v>
      </c>
      <c r="AF579" t="e">
        <f>VLOOKUP(AE579,Sheet3!K$52:L$77,2,TRUE)</f>
        <v>#NAME?</v>
      </c>
      <c r="AG579" t="e">
        <f t="shared" si="288"/>
        <v>#NAME?</v>
      </c>
      <c r="AH579">
        <f t="shared" si="289"/>
        <v>1</v>
      </c>
      <c r="AI579">
        <f t="shared" si="297"/>
        <v>4500</v>
      </c>
      <c r="AJ579" t="e">
        <f t="shared" si="280"/>
        <v>#NAME?</v>
      </c>
      <c r="AK579" t="e">
        <f t="shared" si="283"/>
        <v>#NAME?</v>
      </c>
      <c r="AM579" t="e">
        <f t="shared" si="290"/>
        <v>#NAME?</v>
      </c>
      <c r="AN579" t="e">
        <f t="shared" si="291"/>
        <v>#NAME?</v>
      </c>
      <c r="AP579" t="e">
        <f t="shared" si="284"/>
        <v>#NAME?</v>
      </c>
      <c r="AQ579" t="e">
        <f>VLOOKUP(AE579,Sheet3!$K$52:$L$77,2,TRUE)</f>
        <v>#NAME?</v>
      </c>
      <c r="AR579" t="e">
        <f t="shared" si="278"/>
        <v>#NAME?</v>
      </c>
      <c r="AU579" t="e">
        <f t="shared" si="292"/>
        <v>#NAME?</v>
      </c>
      <c r="AV579" t="e">
        <f t="shared" si="293"/>
        <v>#NAME?</v>
      </c>
      <c r="AW579" t="e">
        <f t="shared" si="294"/>
        <v>#NAME?</v>
      </c>
      <c r="AX579" t="e">
        <f>VLOOKUP(AD579,Sheet2!$A$6:$B$262,2,TRUE)</f>
        <v>#NAME?</v>
      </c>
      <c r="AY579" t="e">
        <f t="shared" si="295"/>
        <v>#NAME?</v>
      </c>
      <c r="AZ579" t="e">
        <f t="shared" si="296"/>
        <v>#NAME?</v>
      </c>
      <c r="BB579" t="e">
        <f t="shared" si="286"/>
        <v>#NAME?</v>
      </c>
    </row>
    <row r="580" spans="4:54" x14ac:dyDescent="0.55000000000000004">
      <c r="D580">
        <f t="shared" si="285"/>
        <v>8550</v>
      </c>
      <c r="E580">
        <f t="shared" si="281"/>
        <v>142.5</v>
      </c>
      <c r="F580">
        <v>21300</v>
      </c>
      <c r="H580">
        <f t="shared" si="298"/>
        <v>5325</v>
      </c>
      <c r="J580">
        <f t="shared" si="299"/>
        <v>440.08264462809916</v>
      </c>
      <c r="K580" t="e">
        <f t="shared" si="300"/>
        <v>#NAME?</v>
      </c>
      <c r="L580" t="e">
        <f>VLOOKUP(V580, Sheet2!E$6:F$261,2,TRUE)</f>
        <v>#NAME?</v>
      </c>
      <c r="M580" t="e">
        <f>VLOOKUP(L580,Sheet3!A$52:B$77,2,TRUE)</f>
        <v>#NAME?</v>
      </c>
      <c r="N580" t="e">
        <f t="shared" si="301"/>
        <v>#NAME?</v>
      </c>
      <c r="O580" t="e">
        <f t="shared" si="302"/>
        <v>#NAME?</v>
      </c>
      <c r="P580">
        <v>0</v>
      </c>
      <c r="Q580" t="e">
        <f t="shared" si="279"/>
        <v>#NAME?</v>
      </c>
      <c r="R580" t="e">
        <f t="shared" si="303"/>
        <v>#NAME?</v>
      </c>
      <c r="S580" t="e">
        <f t="shared" si="282"/>
        <v>#NAME?</v>
      </c>
      <c r="T580" t="e">
        <f t="shared" si="304"/>
        <v>#NAME?</v>
      </c>
      <c r="V580" t="e">
        <f t="shared" si="305"/>
        <v>#NAME?</v>
      </c>
      <c r="W580" t="e">
        <f t="shared" si="306"/>
        <v>#NAME?</v>
      </c>
      <c r="X580" t="e">
        <f t="shared" si="307"/>
        <v>#NAME?</v>
      </c>
      <c r="Y580" t="e">
        <f>VLOOKUP(K580,Sheet2!$A$6:$B$262,2,TRUE)</f>
        <v>#NAME?</v>
      </c>
      <c r="Z580" t="e">
        <f t="shared" si="308"/>
        <v>#NAME?</v>
      </c>
      <c r="AA580" t="e">
        <f t="shared" si="309"/>
        <v>#NAME?</v>
      </c>
      <c r="AD580" t="e">
        <f t="shared" si="287"/>
        <v>#NAME?</v>
      </c>
      <c r="AE580" t="e">
        <f>VLOOKUP(AU579,Sheet2!$E$6:$F$261,2,TRUE)</f>
        <v>#NAME?</v>
      </c>
      <c r="AF580" t="e">
        <f>VLOOKUP(AE580,Sheet3!K$52:L$77,2,TRUE)</f>
        <v>#NAME?</v>
      </c>
      <c r="AG580" t="e">
        <f t="shared" si="288"/>
        <v>#NAME?</v>
      </c>
      <c r="AH580">
        <f t="shared" si="289"/>
        <v>1</v>
      </c>
      <c r="AI580">
        <f t="shared" si="297"/>
        <v>4500</v>
      </c>
      <c r="AJ580" t="e">
        <f t="shared" si="280"/>
        <v>#NAME?</v>
      </c>
      <c r="AK580" t="e">
        <f t="shared" si="283"/>
        <v>#NAME?</v>
      </c>
      <c r="AM580" t="e">
        <f t="shared" si="290"/>
        <v>#NAME?</v>
      </c>
      <c r="AN580" t="e">
        <f t="shared" si="291"/>
        <v>#NAME?</v>
      </c>
      <c r="AP580" t="e">
        <f t="shared" si="284"/>
        <v>#NAME?</v>
      </c>
      <c r="AQ580" t="e">
        <f>VLOOKUP(AE580,Sheet3!$K$52:$L$77,2,TRUE)</f>
        <v>#NAME?</v>
      </c>
      <c r="AR580" t="e">
        <f t="shared" ref="AR580:AR643" si="310">+AP580*$AH$3*POWER(AN580,1.5)*AQ580</f>
        <v>#NAME?</v>
      </c>
      <c r="AU580" t="e">
        <f t="shared" si="292"/>
        <v>#NAME?</v>
      </c>
      <c r="AV580" t="e">
        <f t="shared" si="293"/>
        <v>#NAME?</v>
      </c>
      <c r="AW580" t="e">
        <f t="shared" si="294"/>
        <v>#NAME?</v>
      </c>
      <c r="AX580" t="e">
        <f>VLOOKUP(AD580,Sheet2!$A$6:$B$262,2,TRUE)</f>
        <v>#NAME?</v>
      </c>
      <c r="AY580" t="e">
        <f t="shared" si="295"/>
        <v>#NAME?</v>
      </c>
      <c r="AZ580" t="e">
        <f t="shared" si="296"/>
        <v>#NAME?</v>
      </c>
      <c r="BB580" t="e">
        <f t="shared" si="286"/>
        <v>#NAME?</v>
      </c>
    </row>
    <row r="581" spans="4:54" x14ac:dyDescent="0.55000000000000004">
      <c r="D581">
        <f t="shared" si="285"/>
        <v>8565</v>
      </c>
      <c r="E581">
        <f t="shared" si="281"/>
        <v>142.75</v>
      </c>
      <c r="F581">
        <v>21200</v>
      </c>
      <c r="H581">
        <f t="shared" si="298"/>
        <v>5300</v>
      </c>
      <c r="J581">
        <f t="shared" si="299"/>
        <v>438.01652892561981</v>
      </c>
      <c r="K581" t="e">
        <f t="shared" si="300"/>
        <v>#NAME?</v>
      </c>
      <c r="L581" t="e">
        <f>VLOOKUP(V581, Sheet2!E$6:F$261,2,TRUE)</f>
        <v>#NAME?</v>
      </c>
      <c r="M581" t="e">
        <f>VLOOKUP(L581,Sheet3!A$52:B$77,2,TRUE)</f>
        <v>#NAME?</v>
      </c>
      <c r="N581" t="e">
        <f t="shared" si="301"/>
        <v>#NAME?</v>
      </c>
      <c r="O581" t="e">
        <f t="shared" si="302"/>
        <v>#NAME?</v>
      </c>
      <c r="P581">
        <v>0</v>
      </c>
      <c r="Q581" t="e">
        <f t="shared" si="279"/>
        <v>#NAME?</v>
      </c>
      <c r="R581" t="e">
        <f t="shared" si="303"/>
        <v>#NAME?</v>
      </c>
      <c r="S581" t="e">
        <f t="shared" si="282"/>
        <v>#NAME?</v>
      </c>
      <c r="T581" t="e">
        <f t="shared" si="304"/>
        <v>#NAME?</v>
      </c>
      <c r="V581" t="e">
        <f t="shared" si="305"/>
        <v>#NAME?</v>
      </c>
      <c r="W581" t="e">
        <f t="shared" si="306"/>
        <v>#NAME?</v>
      </c>
      <c r="X581" t="e">
        <f t="shared" si="307"/>
        <v>#NAME?</v>
      </c>
      <c r="Y581" t="e">
        <f>VLOOKUP(K581,Sheet2!$A$6:$B$262,2,TRUE)</f>
        <v>#NAME?</v>
      </c>
      <c r="Z581" t="e">
        <f t="shared" si="308"/>
        <v>#NAME?</v>
      </c>
      <c r="AA581" t="e">
        <f t="shared" si="309"/>
        <v>#NAME?</v>
      </c>
      <c r="AD581" t="e">
        <f t="shared" si="287"/>
        <v>#NAME?</v>
      </c>
      <c r="AE581" t="e">
        <f>VLOOKUP(AU580,Sheet2!$E$6:$F$261,2,TRUE)</f>
        <v>#NAME?</v>
      </c>
      <c r="AF581" t="e">
        <f>VLOOKUP(AE581,Sheet3!K$52:L$77,2,TRUE)</f>
        <v>#NAME?</v>
      </c>
      <c r="AG581" t="e">
        <f t="shared" si="288"/>
        <v>#NAME?</v>
      </c>
      <c r="AH581">
        <f t="shared" si="289"/>
        <v>1</v>
      </c>
      <c r="AI581">
        <f t="shared" si="297"/>
        <v>4500</v>
      </c>
      <c r="AJ581" t="e">
        <f t="shared" si="280"/>
        <v>#NAME?</v>
      </c>
      <c r="AK581" t="e">
        <f t="shared" si="283"/>
        <v>#NAME?</v>
      </c>
      <c r="AM581" t="e">
        <f t="shared" si="290"/>
        <v>#NAME?</v>
      </c>
      <c r="AN581" t="e">
        <f t="shared" si="291"/>
        <v>#NAME?</v>
      </c>
      <c r="AP581" t="e">
        <f t="shared" si="284"/>
        <v>#NAME?</v>
      </c>
      <c r="AQ581" t="e">
        <f>VLOOKUP(AE581,Sheet3!$K$52:$L$77,2,TRUE)</f>
        <v>#NAME?</v>
      </c>
      <c r="AR581" t="e">
        <f t="shared" si="310"/>
        <v>#NAME?</v>
      </c>
      <c r="AU581" t="e">
        <f t="shared" si="292"/>
        <v>#NAME?</v>
      </c>
      <c r="AV581" t="e">
        <f t="shared" si="293"/>
        <v>#NAME?</v>
      </c>
      <c r="AW581" t="e">
        <f t="shared" si="294"/>
        <v>#NAME?</v>
      </c>
      <c r="AX581" t="e">
        <f>VLOOKUP(AD581,Sheet2!$A$6:$B$262,2,TRUE)</f>
        <v>#NAME?</v>
      </c>
      <c r="AY581" t="e">
        <f t="shared" si="295"/>
        <v>#NAME?</v>
      </c>
      <c r="AZ581" t="e">
        <f t="shared" si="296"/>
        <v>#NAME?</v>
      </c>
      <c r="BB581" t="e">
        <f t="shared" si="286"/>
        <v>#NAME?</v>
      </c>
    </row>
    <row r="582" spans="4:54" x14ac:dyDescent="0.55000000000000004">
      <c r="D582">
        <f t="shared" si="285"/>
        <v>8580</v>
      </c>
      <c r="E582">
        <f t="shared" si="281"/>
        <v>143</v>
      </c>
      <c r="F582">
        <v>21100</v>
      </c>
      <c r="H582">
        <f t="shared" si="298"/>
        <v>5275</v>
      </c>
      <c r="J582">
        <f t="shared" si="299"/>
        <v>435.95041322314052</v>
      </c>
      <c r="K582" t="e">
        <f t="shared" si="300"/>
        <v>#NAME?</v>
      </c>
      <c r="L582" t="e">
        <f>VLOOKUP(V582, Sheet2!E$6:F$261,2,TRUE)</f>
        <v>#NAME?</v>
      </c>
      <c r="M582" t="e">
        <f>VLOOKUP(L582,Sheet3!A$52:B$77,2,TRUE)</f>
        <v>#NAME?</v>
      </c>
      <c r="N582" t="e">
        <f t="shared" si="301"/>
        <v>#NAME?</v>
      </c>
      <c r="O582" t="e">
        <f t="shared" si="302"/>
        <v>#NAME?</v>
      </c>
      <c r="P582">
        <v>0</v>
      </c>
      <c r="Q582" t="e">
        <f t="shared" si="279"/>
        <v>#NAME?</v>
      </c>
      <c r="R582" t="e">
        <f t="shared" si="303"/>
        <v>#NAME?</v>
      </c>
      <c r="S582" t="e">
        <f t="shared" si="282"/>
        <v>#NAME?</v>
      </c>
      <c r="T582" t="e">
        <f t="shared" si="304"/>
        <v>#NAME?</v>
      </c>
      <c r="V582" t="e">
        <f t="shared" si="305"/>
        <v>#NAME?</v>
      </c>
      <c r="W582" t="e">
        <f t="shared" si="306"/>
        <v>#NAME?</v>
      </c>
      <c r="X582" t="e">
        <f t="shared" si="307"/>
        <v>#NAME?</v>
      </c>
      <c r="Y582" t="e">
        <f>VLOOKUP(K582,Sheet2!$A$6:$B$262,2,TRUE)</f>
        <v>#NAME?</v>
      </c>
      <c r="Z582" t="e">
        <f t="shared" si="308"/>
        <v>#NAME?</v>
      </c>
      <c r="AA582" t="e">
        <f t="shared" si="309"/>
        <v>#NAME?</v>
      </c>
      <c r="AD582" t="e">
        <f t="shared" si="287"/>
        <v>#NAME?</v>
      </c>
      <c r="AE582" t="e">
        <f>VLOOKUP(AU581,Sheet2!$E$6:$F$261,2,TRUE)</f>
        <v>#NAME?</v>
      </c>
      <c r="AF582" t="e">
        <f>VLOOKUP(AE582,Sheet3!K$52:L$77,2,TRUE)</f>
        <v>#NAME?</v>
      </c>
      <c r="AG582" t="e">
        <f t="shared" si="288"/>
        <v>#NAME?</v>
      </c>
      <c r="AH582">
        <f t="shared" si="289"/>
        <v>1</v>
      </c>
      <c r="AI582">
        <f t="shared" si="297"/>
        <v>4500</v>
      </c>
      <c r="AJ582" t="e">
        <f t="shared" si="280"/>
        <v>#NAME?</v>
      </c>
      <c r="AK582" t="e">
        <f t="shared" si="283"/>
        <v>#NAME?</v>
      </c>
      <c r="AM582" t="e">
        <f t="shared" si="290"/>
        <v>#NAME?</v>
      </c>
      <c r="AN582" t="e">
        <f t="shared" si="291"/>
        <v>#NAME?</v>
      </c>
      <c r="AP582" t="e">
        <f t="shared" si="284"/>
        <v>#NAME?</v>
      </c>
      <c r="AQ582" t="e">
        <f>VLOOKUP(AE582,Sheet3!$K$52:$L$77,2,TRUE)</f>
        <v>#NAME?</v>
      </c>
      <c r="AR582" t="e">
        <f t="shared" si="310"/>
        <v>#NAME?</v>
      </c>
      <c r="AU582" t="e">
        <f t="shared" si="292"/>
        <v>#NAME?</v>
      </c>
      <c r="AV582" t="e">
        <f t="shared" si="293"/>
        <v>#NAME?</v>
      </c>
      <c r="AW582" t="e">
        <f t="shared" si="294"/>
        <v>#NAME?</v>
      </c>
      <c r="AX582" t="e">
        <f>VLOOKUP(AD582,Sheet2!$A$6:$B$262,2,TRUE)</f>
        <v>#NAME?</v>
      </c>
      <c r="AY582" t="e">
        <f t="shared" si="295"/>
        <v>#NAME?</v>
      </c>
      <c r="AZ582" t="e">
        <f t="shared" si="296"/>
        <v>#NAME?</v>
      </c>
      <c r="BB582" t="e">
        <f t="shared" si="286"/>
        <v>#NAME?</v>
      </c>
    </row>
    <row r="583" spans="4:54" x14ac:dyDescent="0.55000000000000004">
      <c r="D583">
        <f t="shared" si="285"/>
        <v>8595</v>
      </c>
      <c r="E583">
        <f t="shared" si="281"/>
        <v>143.25</v>
      </c>
      <c r="F583">
        <v>21100</v>
      </c>
      <c r="H583">
        <f t="shared" si="298"/>
        <v>5275</v>
      </c>
      <c r="J583">
        <f t="shared" si="299"/>
        <v>435.95041322314052</v>
      </c>
      <c r="K583" t="e">
        <f t="shared" si="300"/>
        <v>#NAME?</v>
      </c>
      <c r="L583" t="e">
        <f>VLOOKUP(V583, Sheet2!E$6:F$261,2,TRUE)</f>
        <v>#NAME?</v>
      </c>
      <c r="M583" t="e">
        <f>VLOOKUP(L583,Sheet3!A$52:B$77,2,TRUE)</f>
        <v>#NAME?</v>
      </c>
      <c r="N583" t="e">
        <f t="shared" si="301"/>
        <v>#NAME?</v>
      </c>
      <c r="O583" t="e">
        <f t="shared" si="302"/>
        <v>#NAME?</v>
      </c>
      <c r="P583">
        <v>0</v>
      </c>
      <c r="Q583" t="e">
        <f t="shared" si="279"/>
        <v>#NAME?</v>
      </c>
      <c r="R583" t="e">
        <f t="shared" si="303"/>
        <v>#NAME?</v>
      </c>
      <c r="S583" t="e">
        <f t="shared" si="282"/>
        <v>#NAME?</v>
      </c>
      <c r="T583" t="e">
        <f t="shared" si="304"/>
        <v>#NAME?</v>
      </c>
      <c r="V583" t="e">
        <f t="shared" si="305"/>
        <v>#NAME?</v>
      </c>
      <c r="W583" t="e">
        <f t="shared" si="306"/>
        <v>#NAME?</v>
      </c>
      <c r="X583" t="e">
        <f t="shared" si="307"/>
        <v>#NAME?</v>
      </c>
      <c r="Y583" t="e">
        <f>VLOOKUP(K583,Sheet2!$A$6:$B$262,2,TRUE)</f>
        <v>#NAME?</v>
      </c>
      <c r="Z583" t="e">
        <f t="shared" si="308"/>
        <v>#NAME?</v>
      </c>
      <c r="AA583" t="e">
        <f t="shared" si="309"/>
        <v>#NAME?</v>
      </c>
      <c r="AD583" t="e">
        <f t="shared" si="287"/>
        <v>#NAME?</v>
      </c>
      <c r="AE583" t="e">
        <f>VLOOKUP(AU582,Sheet2!$E$6:$F$261,2,TRUE)</f>
        <v>#NAME?</v>
      </c>
      <c r="AF583" t="e">
        <f>VLOOKUP(AE583,Sheet3!K$52:L$77,2,TRUE)</f>
        <v>#NAME?</v>
      </c>
      <c r="AG583" t="e">
        <f t="shared" si="288"/>
        <v>#NAME?</v>
      </c>
      <c r="AH583">
        <f t="shared" si="289"/>
        <v>1</v>
      </c>
      <c r="AI583">
        <f t="shared" si="297"/>
        <v>4500</v>
      </c>
      <c r="AJ583" t="e">
        <f t="shared" si="280"/>
        <v>#NAME?</v>
      </c>
      <c r="AK583" t="e">
        <f t="shared" si="283"/>
        <v>#NAME?</v>
      </c>
      <c r="AM583" t="e">
        <f t="shared" si="290"/>
        <v>#NAME?</v>
      </c>
      <c r="AN583" t="e">
        <f t="shared" si="291"/>
        <v>#NAME?</v>
      </c>
      <c r="AP583" t="e">
        <f t="shared" si="284"/>
        <v>#NAME?</v>
      </c>
      <c r="AQ583" t="e">
        <f>VLOOKUP(AE583,Sheet3!$K$52:$L$77,2,TRUE)</f>
        <v>#NAME?</v>
      </c>
      <c r="AR583" t="e">
        <f t="shared" si="310"/>
        <v>#NAME?</v>
      </c>
      <c r="AU583" t="e">
        <f t="shared" si="292"/>
        <v>#NAME?</v>
      </c>
      <c r="AV583" t="e">
        <f t="shared" si="293"/>
        <v>#NAME?</v>
      </c>
      <c r="AW583" t="e">
        <f t="shared" si="294"/>
        <v>#NAME?</v>
      </c>
      <c r="AX583" t="e">
        <f>VLOOKUP(AD583,Sheet2!$A$6:$B$262,2,TRUE)</f>
        <v>#NAME?</v>
      </c>
      <c r="AY583" t="e">
        <f t="shared" si="295"/>
        <v>#NAME?</v>
      </c>
      <c r="AZ583" t="e">
        <f t="shared" si="296"/>
        <v>#NAME?</v>
      </c>
      <c r="BB583" t="e">
        <f t="shared" si="286"/>
        <v>#NAME?</v>
      </c>
    </row>
    <row r="584" spans="4:54" x14ac:dyDescent="0.55000000000000004">
      <c r="D584">
        <f t="shared" si="285"/>
        <v>8610</v>
      </c>
      <c r="E584">
        <f t="shared" si="281"/>
        <v>143.5</v>
      </c>
      <c r="F584">
        <v>21000</v>
      </c>
      <c r="H584">
        <f t="shared" si="298"/>
        <v>5250</v>
      </c>
      <c r="J584">
        <f t="shared" si="299"/>
        <v>433.88429752066116</v>
      </c>
      <c r="K584" t="e">
        <f t="shared" si="300"/>
        <v>#NAME?</v>
      </c>
      <c r="L584" t="e">
        <f>VLOOKUP(V584, Sheet2!E$6:F$261,2,TRUE)</f>
        <v>#NAME?</v>
      </c>
      <c r="M584" t="e">
        <f>VLOOKUP(L584,Sheet3!A$52:B$77,2,TRUE)</f>
        <v>#NAME?</v>
      </c>
      <c r="N584" t="e">
        <f t="shared" si="301"/>
        <v>#NAME?</v>
      </c>
      <c r="O584" t="e">
        <f t="shared" si="302"/>
        <v>#NAME?</v>
      </c>
      <c r="P584">
        <v>0</v>
      </c>
      <c r="Q584" t="e">
        <f t="shared" si="279"/>
        <v>#NAME?</v>
      </c>
      <c r="R584" t="e">
        <f t="shared" si="303"/>
        <v>#NAME?</v>
      </c>
      <c r="S584" t="e">
        <f t="shared" si="282"/>
        <v>#NAME?</v>
      </c>
      <c r="T584" t="e">
        <f t="shared" si="304"/>
        <v>#NAME?</v>
      </c>
      <c r="V584" t="e">
        <f t="shared" si="305"/>
        <v>#NAME?</v>
      </c>
      <c r="W584" t="e">
        <f t="shared" si="306"/>
        <v>#NAME?</v>
      </c>
      <c r="X584" t="e">
        <f t="shared" si="307"/>
        <v>#NAME?</v>
      </c>
      <c r="Y584" t="e">
        <f>VLOOKUP(K584,Sheet2!$A$6:$B$262,2,TRUE)</f>
        <v>#NAME?</v>
      </c>
      <c r="Z584" t="e">
        <f t="shared" si="308"/>
        <v>#NAME?</v>
      </c>
      <c r="AA584" t="e">
        <f t="shared" si="309"/>
        <v>#NAME?</v>
      </c>
      <c r="AD584" t="e">
        <f t="shared" si="287"/>
        <v>#NAME?</v>
      </c>
      <c r="AE584" t="e">
        <f>VLOOKUP(AU583,Sheet2!$E$6:$F$261,2,TRUE)</f>
        <v>#NAME?</v>
      </c>
      <c r="AF584" t="e">
        <f>VLOOKUP(AE584,Sheet3!K$52:L$77,2,TRUE)</f>
        <v>#NAME?</v>
      </c>
      <c r="AG584" t="e">
        <f t="shared" si="288"/>
        <v>#NAME?</v>
      </c>
      <c r="AH584">
        <f t="shared" si="289"/>
        <v>1</v>
      </c>
      <c r="AI584">
        <f t="shared" si="297"/>
        <v>4500</v>
      </c>
      <c r="AJ584" t="e">
        <f t="shared" si="280"/>
        <v>#NAME?</v>
      </c>
      <c r="AK584" t="e">
        <f t="shared" si="283"/>
        <v>#NAME?</v>
      </c>
      <c r="AM584" t="e">
        <f t="shared" si="290"/>
        <v>#NAME?</v>
      </c>
      <c r="AN584" t="e">
        <f t="shared" si="291"/>
        <v>#NAME?</v>
      </c>
      <c r="AP584" t="e">
        <f t="shared" si="284"/>
        <v>#NAME?</v>
      </c>
      <c r="AQ584" t="e">
        <f>VLOOKUP(AE584,Sheet3!$K$52:$L$77,2,TRUE)</f>
        <v>#NAME?</v>
      </c>
      <c r="AR584" t="e">
        <f t="shared" si="310"/>
        <v>#NAME?</v>
      </c>
      <c r="AU584" t="e">
        <f t="shared" si="292"/>
        <v>#NAME?</v>
      </c>
      <c r="AV584" t="e">
        <f t="shared" si="293"/>
        <v>#NAME?</v>
      </c>
      <c r="AW584" t="e">
        <f t="shared" si="294"/>
        <v>#NAME?</v>
      </c>
      <c r="AX584" t="e">
        <f>VLOOKUP(AD584,Sheet2!$A$6:$B$262,2,TRUE)</f>
        <v>#NAME?</v>
      </c>
      <c r="AY584" t="e">
        <f t="shared" si="295"/>
        <v>#NAME?</v>
      </c>
      <c r="AZ584" t="e">
        <f t="shared" si="296"/>
        <v>#NAME?</v>
      </c>
      <c r="BB584" t="e">
        <f t="shared" si="286"/>
        <v>#NAME?</v>
      </c>
    </row>
    <row r="585" spans="4:54" x14ac:dyDescent="0.55000000000000004">
      <c r="D585">
        <f t="shared" si="285"/>
        <v>8625</v>
      </c>
      <c r="E585">
        <f t="shared" si="281"/>
        <v>143.75</v>
      </c>
      <c r="F585">
        <v>20900</v>
      </c>
      <c r="H585">
        <f t="shared" si="298"/>
        <v>5225</v>
      </c>
      <c r="J585">
        <f t="shared" si="299"/>
        <v>431.81818181818181</v>
      </c>
      <c r="K585" t="e">
        <f t="shared" si="300"/>
        <v>#NAME?</v>
      </c>
      <c r="L585" t="e">
        <f>VLOOKUP(V585, Sheet2!E$6:F$261,2,TRUE)</f>
        <v>#NAME?</v>
      </c>
      <c r="M585" t="e">
        <f>VLOOKUP(L585,Sheet3!A$52:B$77,2,TRUE)</f>
        <v>#NAME?</v>
      </c>
      <c r="N585" t="e">
        <f t="shared" si="301"/>
        <v>#NAME?</v>
      </c>
      <c r="O585" t="e">
        <f t="shared" si="302"/>
        <v>#NAME?</v>
      </c>
      <c r="P585">
        <v>0</v>
      </c>
      <c r="Q585" t="e">
        <f t="shared" si="279"/>
        <v>#NAME?</v>
      </c>
      <c r="R585" t="e">
        <f t="shared" si="303"/>
        <v>#NAME?</v>
      </c>
      <c r="S585" t="e">
        <f t="shared" si="282"/>
        <v>#NAME?</v>
      </c>
      <c r="T585" t="e">
        <f t="shared" si="304"/>
        <v>#NAME?</v>
      </c>
      <c r="V585" t="e">
        <f t="shared" si="305"/>
        <v>#NAME?</v>
      </c>
      <c r="W585" t="e">
        <f t="shared" si="306"/>
        <v>#NAME?</v>
      </c>
      <c r="X585" t="e">
        <f t="shared" si="307"/>
        <v>#NAME?</v>
      </c>
      <c r="Y585" t="e">
        <f>VLOOKUP(K585,Sheet2!$A$6:$B$262,2,TRUE)</f>
        <v>#NAME?</v>
      </c>
      <c r="Z585" t="e">
        <f t="shared" si="308"/>
        <v>#NAME?</v>
      </c>
      <c r="AA585" t="e">
        <f t="shared" si="309"/>
        <v>#NAME?</v>
      </c>
      <c r="AD585" t="e">
        <f t="shared" si="287"/>
        <v>#NAME?</v>
      </c>
      <c r="AE585" t="e">
        <f>VLOOKUP(AU584,Sheet2!$E$6:$F$261,2,TRUE)</f>
        <v>#NAME?</v>
      </c>
      <c r="AF585" t="e">
        <f>VLOOKUP(AE585,Sheet3!K$52:L$77,2,TRUE)</f>
        <v>#NAME?</v>
      </c>
      <c r="AG585" t="e">
        <f t="shared" si="288"/>
        <v>#NAME?</v>
      </c>
      <c r="AH585">
        <f t="shared" si="289"/>
        <v>1</v>
      </c>
      <c r="AI585">
        <f t="shared" si="297"/>
        <v>4500</v>
      </c>
      <c r="AJ585" t="e">
        <f t="shared" si="280"/>
        <v>#NAME?</v>
      </c>
      <c r="AK585" t="e">
        <f t="shared" si="283"/>
        <v>#NAME?</v>
      </c>
      <c r="AM585" t="e">
        <f t="shared" si="290"/>
        <v>#NAME?</v>
      </c>
      <c r="AN585" t="e">
        <f t="shared" si="291"/>
        <v>#NAME?</v>
      </c>
      <c r="AP585" t="e">
        <f t="shared" si="284"/>
        <v>#NAME?</v>
      </c>
      <c r="AQ585" t="e">
        <f>VLOOKUP(AE585,Sheet3!$K$52:$L$77,2,TRUE)</f>
        <v>#NAME?</v>
      </c>
      <c r="AR585" t="e">
        <f t="shared" si="310"/>
        <v>#NAME?</v>
      </c>
      <c r="AU585" t="e">
        <f t="shared" si="292"/>
        <v>#NAME?</v>
      </c>
      <c r="AV585" t="e">
        <f t="shared" si="293"/>
        <v>#NAME?</v>
      </c>
      <c r="AW585" t="e">
        <f t="shared" si="294"/>
        <v>#NAME?</v>
      </c>
      <c r="AX585" t="e">
        <f>VLOOKUP(AD585,Sheet2!$A$6:$B$262,2,TRUE)</f>
        <v>#NAME?</v>
      </c>
      <c r="AY585" t="e">
        <f t="shared" si="295"/>
        <v>#NAME?</v>
      </c>
      <c r="AZ585" t="e">
        <f t="shared" si="296"/>
        <v>#NAME?</v>
      </c>
      <c r="BB585" t="e">
        <f t="shared" si="286"/>
        <v>#NAME?</v>
      </c>
    </row>
    <row r="586" spans="4:54" x14ac:dyDescent="0.55000000000000004">
      <c r="D586">
        <f t="shared" si="285"/>
        <v>8640</v>
      </c>
      <c r="E586">
        <f t="shared" si="281"/>
        <v>144</v>
      </c>
      <c r="F586">
        <v>20900</v>
      </c>
      <c r="G586">
        <f>+SUM(F491:F586)/96</f>
        <v>26588.541666666668</v>
      </c>
      <c r="H586">
        <f t="shared" si="298"/>
        <v>5225</v>
      </c>
      <c r="J586">
        <f t="shared" si="299"/>
        <v>431.81818181818181</v>
      </c>
      <c r="K586" t="e">
        <f t="shared" si="300"/>
        <v>#NAME?</v>
      </c>
      <c r="L586" t="e">
        <f>VLOOKUP(V586, Sheet2!E$6:F$261,2,TRUE)</f>
        <v>#NAME?</v>
      </c>
      <c r="M586" t="e">
        <f>VLOOKUP(L586,Sheet3!A$52:B$77,2,TRUE)</f>
        <v>#NAME?</v>
      </c>
      <c r="N586" t="e">
        <f t="shared" si="301"/>
        <v>#NAME?</v>
      </c>
      <c r="O586" t="e">
        <f t="shared" si="302"/>
        <v>#NAME?</v>
      </c>
      <c r="P586">
        <v>0</v>
      </c>
      <c r="Q586" t="e">
        <f t="shared" ref="Q586:Q649" si="311">VLOOKUP(N586,$A$8:$B$28,2,TRUE)</f>
        <v>#NAME?</v>
      </c>
      <c r="R586" t="e">
        <f t="shared" si="303"/>
        <v>#NAME?</v>
      </c>
      <c r="S586" t="e">
        <f t="shared" si="282"/>
        <v>#NAME?</v>
      </c>
      <c r="T586" t="e">
        <f t="shared" si="304"/>
        <v>#NAME?</v>
      </c>
      <c r="V586" t="e">
        <f t="shared" si="305"/>
        <v>#NAME?</v>
      </c>
      <c r="W586" t="e">
        <f t="shared" si="306"/>
        <v>#NAME?</v>
      </c>
      <c r="X586" t="e">
        <f t="shared" si="307"/>
        <v>#NAME?</v>
      </c>
      <c r="Y586" t="e">
        <f>VLOOKUP(K586,Sheet2!$A$6:$B$262,2,TRUE)</f>
        <v>#NAME?</v>
      </c>
      <c r="Z586" t="e">
        <f t="shared" si="308"/>
        <v>#NAME?</v>
      </c>
      <c r="AA586" t="e">
        <f t="shared" si="309"/>
        <v>#NAME?</v>
      </c>
      <c r="AD586" t="e">
        <f t="shared" si="287"/>
        <v>#NAME?</v>
      </c>
      <c r="AE586" t="e">
        <f>VLOOKUP(AU585,Sheet2!$E$6:$F$261,2,TRUE)</f>
        <v>#NAME?</v>
      </c>
      <c r="AF586" t="e">
        <f>VLOOKUP(AE586,Sheet3!K$52:L$77,2,TRUE)</f>
        <v>#NAME?</v>
      </c>
      <c r="AG586" t="e">
        <f t="shared" si="288"/>
        <v>#NAME?</v>
      </c>
      <c r="AH586">
        <f t="shared" si="289"/>
        <v>1</v>
      </c>
      <c r="AI586">
        <f t="shared" si="297"/>
        <v>4500</v>
      </c>
      <c r="AJ586" t="e">
        <f t="shared" ref="AJ586:AJ649" si="312">VLOOKUP(AG586,$A$8:$B$28,2,TRUE)</f>
        <v>#NAME?</v>
      </c>
      <c r="AK586" t="e">
        <f t="shared" si="283"/>
        <v>#NAME?</v>
      </c>
      <c r="AM586" t="e">
        <f t="shared" si="290"/>
        <v>#NAME?</v>
      </c>
      <c r="AN586" t="e">
        <f t="shared" si="291"/>
        <v>#NAME?</v>
      </c>
      <c r="AP586" t="e">
        <f t="shared" si="284"/>
        <v>#NAME?</v>
      </c>
      <c r="AQ586" t="e">
        <f>VLOOKUP(AE586,Sheet3!$K$52:$L$77,2,TRUE)</f>
        <v>#NAME?</v>
      </c>
      <c r="AR586" t="e">
        <f t="shared" si="310"/>
        <v>#NAME?</v>
      </c>
      <c r="AU586" t="e">
        <f t="shared" si="292"/>
        <v>#NAME?</v>
      </c>
      <c r="AV586" t="e">
        <f t="shared" si="293"/>
        <v>#NAME?</v>
      </c>
      <c r="AW586" t="e">
        <f t="shared" si="294"/>
        <v>#NAME?</v>
      </c>
      <c r="AX586" t="e">
        <f>VLOOKUP(AD586,Sheet2!$A$6:$B$262,2,TRUE)</f>
        <v>#NAME?</v>
      </c>
      <c r="AY586" t="e">
        <f t="shared" si="295"/>
        <v>#NAME?</v>
      </c>
      <c r="AZ586" t="e">
        <f t="shared" si="296"/>
        <v>#NAME?</v>
      </c>
      <c r="BB586" t="e">
        <f t="shared" si="286"/>
        <v>#NAME?</v>
      </c>
    </row>
    <row r="587" spans="4:54" x14ac:dyDescent="0.55000000000000004">
      <c r="D587">
        <f t="shared" si="285"/>
        <v>8655</v>
      </c>
      <c r="E587">
        <f t="shared" ref="E587:E650" si="313">+D587/60</f>
        <v>144.25</v>
      </c>
      <c r="F587">
        <v>20800</v>
      </c>
      <c r="H587">
        <f t="shared" si="298"/>
        <v>5200</v>
      </c>
      <c r="J587">
        <f t="shared" si="299"/>
        <v>429.75206611570246</v>
      </c>
      <c r="K587" t="e">
        <f t="shared" si="300"/>
        <v>#NAME?</v>
      </c>
      <c r="L587" t="e">
        <f>VLOOKUP(V587, Sheet2!E$6:F$261,2,TRUE)</f>
        <v>#NAME?</v>
      </c>
      <c r="M587" t="e">
        <f>VLOOKUP(L587,Sheet3!A$52:B$77,2,TRUE)</f>
        <v>#NAME?</v>
      </c>
      <c r="N587" t="e">
        <f t="shared" si="301"/>
        <v>#NAME?</v>
      </c>
      <c r="O587" t="e">
        <f t="shared" si="302"/>
        <v>#NAME?</v>
      </c>
      <c r="P587">
        <v>0</v>
      </c>
      <c r="Q587" t="e">
        <f t="shared" si="311"/>
        <v>#NAME?</v>
      </c>
      <c r="R587" t="e">
        <f t="shared" si="303"/>
        <v>#NAME?</v>
      </c>
      <c r="S587" t="e">
        <f t="shared" ref="S587:S650" si="314">VLOOKUP(O587,$A$8:$B$28,2,TRUE)</f>
        <v>#NAME?</v>
      </c>
      <c r="T587" t="e">
        <f t="shared" si="304"/>
        <v>#NAME?</v>
      </c>
      <c r="V587" t="e">
        <f t="shared" si="305"/>
        <v>#NAME?</v>
      </c>
      <c r="W587" t="e">
        <f t="shared" si="306"/>
        <v>#NAME?</v>
      </c>
      <c r="X587" t="e">
        <f t="shared" si="307"/>
        <v>#NAME?</v>
      </c>
      <c r="Y587" t="e">
        <f>VLOOKUP(K587,Sheet2!$A$6:$B$262,2,TRUE)</f>
        <v>#NAME?</v>
      </c>
      <c r="Z587" t="e">
        <f t="shared" si="308"/>
        <v>#NAME?</v>
      </c>
      <c r="AA587" t="e">
        <f t="shared" si="309"/>
        <v>#NAME?</v>
      </c>
      <c r="AD587" t="e">
        <f t="shared" si="287"/>
        <v>#NAME?</v>
      </c>
      <c r="AE587" t="e">
        <f>VLOOKUP(AU586,Sheet2!$E$6:$F$261,2,TRUE)</f>
        <v>#NAME?</v>
      </c>
      <c r="AF587" t="e">
        <f>VLOOKUP(AE587,Sheet3!K$52:L$77,2,TRUE)</f>
        <v>#NAME?</v>
      </c>
      <c r="AG587" t="e">
        <f t="shared" si="288"/>
        <v>#NAME?</v>
      </c>
      <c r="AH587">
        <f t="shared" si="289"/>
        <v>1</v>
      </c>
      <c r="AI587">
        <f t="shared" si="297"/>
        <v>4500</v>
      </c>
      <c r="AJ587" t="e">
        <f t="shared" si="312"/>
        <v>#NAME?</v>
      </c>
      <c r="AK587" t="e">
        <f t="shared" ref="AK587:AK650" si="315">+AJ587*$AD$3*POWER(AG587,1.5)*AF587</f>
        <v>#NAME?</v>
      </c>
      <c r="AM587" t="e">
        <f t="shared" si="290"/>
        <v>#NAME?</v>
      </c>
      <c r="AN587" t="e">
        <f t="shared" si="291"/>
        <v>#NAME?</v>
      </c>
      <c r="AP587" t="e">
        <f t="shared" ref="AP587:AP650" si="316">+VLOOKUP(AM587,$A$8:$B$28,2,TRUE)</f>
        <v>#NAME?</v>
      </c>
      <c r="AQ587" t="e">
        <f>VLOOKUP(AE587,Sheet3!$K$52:$L$77,2,TRUE)</f>
        <v>#NAME?</v>
      </c>
      <c r="AR587" t="e">
        <f t="shared" si="310"/>
        <v>#NAME?</v>
      </c>
      <c r="AU587" t="e">
        <f t="shared" si="292"/>
        <v>#NAME?</v>
      </c>
      <c r="AV587" t="e">
        <f t="shared" si="293"/>
        <v>#NAME?</v>
      </c>
      <c r="AW587" t="e">
        <f t="shared" si="294"/>
        <v>#NAME?</v>
      </c>
      <c r="AX587" t="e">
        <f>VLOOKUP(AD587,Sheet2!$A$6:$B$262,2,TRUE)</f>
        <v>#NAME?</v>
      </c>
      <c r="AY587" t="e">
        <f t="shared" si="295"/>
        <v>#NAME?</v>
      </c>
      <c r="AZ587" t="e">
        <f t="shared" si="296"/>
        <v>#NAME?</v>
      </c>
      <c r="BB587" t="e">
        <f t="shared" si="286"/>
        <v>#NAME?</v>
      </c>
    </row>
    <row r="588" spans="4:54" x14ac:dyDescent="0.55000000000000004">
      <c r="D588">
        <f t="shared" ref="D588:D651" si="317">+D587+15</f>
        <v>8670</v>
      </c>
      <c r="E588">
        <f t="shared" si="313"/>
        <v>144.5</v>
      </c>
      <c r="F588">
        <v>20700</v>
      </c>
      <c r="H588">
        <f t="shared" si="298"/>
        <v>5175</v>
      </c>
      <c r="J588">
        <f t="shared" si="299"/>
        <v>427.68595041322317</v>
      </c>
      <c r="K588" t="e">
        <f t="shared" si="300"/>
        <v>#NAME?</v>
      </c>
      <c r="L588" t="e">
        <f>VLOOKUP(V588, Sheet2!E$6:F$261,2,TRUE)</f>
        <v>#NAME?</v>
      </c>
      <c r="M588" t="e">
        <f>VLOOKUP(L588,Sheet3!A$52:B$77,2,TRUE)</f>
        <v>#NAME?</v>
      </c>
      <c r="N588" t="e">
        <f t="shared" si="301"/>
        <v>#NAME?</v>
      </c>
      <c r="O588" t="e">
        <f t="shared" si="302"/>
        <v>#NAME?</v>
      </c>
      <c r="P588">
        <v>0</v>
      </c>
      <c r="Q588" t="e">
        <f t="shared" si="311"/>
        <v>#NAME?</v>
      </c>
      <c r="R588" t="e">
        <f t="shared" si="303"/>
        <v>#NAME?</v>
      </c>
      <c r="S588" t="e">
        <f t="shared" si="314"/>
        <v>#NAME?</v>
      </c>
      <c r="T588" t="e">
        <f t="shared" si="304"/>
        <v>#NAME?</v>
      </c>
      <c r="V588" t="e">
        <f t="shared" si="305"/>
        <v>#NAME?</v>
      </c>
      <c r="W588" t="e">
        <f t="shared" si="306"/>
        <v>#NAME?</v>
      </c>
      <c r="X588" t="e">
        <f t="shared" si="307"/>
        <v>#NAME?</v>
      </c>
      <c r="Y588" t="e">
        <f>VLOOKUP(K588,Sheet2!$A$6:$B$262,2,TRUE)</f>
        <v>#NAME?</v>
      </c>
      <c r="Z588" t="e">
        <f t="shared" si="308"/>
        <v>#NAME?</v>
      </c>
      <c r="AA588" t="e">
        <f t="shared" si="309"/>
        <v>#NAME?</v>
      </c>
      <c r="AD588" t="e">
        <f t="shared" si="287"/>
        <v>#NAME?</v>
      </c>
      <c r="AE588" t="e">
        <f>VLOOKUP(AU587,Sheet2!$E$6:$F$261,2,TRUE)</f>
        <v>#NAME?</v>
      </c>
      <c r="AF588" t="e">
        <f>VLOOKUP(AE588,Sheet3!K$52:L$77,2,TRUE)</f>
        <v>#NAME?</v>
      </c>
      <c r="AG588" t="e">
        <f t="shared" si="288"/>
        <v>#NAME?</v>
      </c>
      <c r="AH588">
        <f t="shared" si="289"/>
        <v>1</v>
      </c>
      <c r="AI588">
        <f t="shared" si="297"/>
        <v>4500</v>
      </c>
      <c r="AJ588" t="e">
        <f t="shared" si="312"/>
        <v>#NAME?</v>
      </c>
      <c r="AK588" t="e">
        <f t="shared" si="315"/>
        <v>#NAME?</v>
      </c>
      <c r="AM588" t="e">
        <f t="shared" si="290"/>
        <v>#NAME?</v>
      </c>
      <c r="AN588" t="e">
        <f t="shared" si="291"/>
        <v>#NAME?</v>
      </c>
      <c r="AP588" t="e">
        <f t="shared" si="316"/>
        <v>#NAME?</v>
      </c>
      <c r="AQ588" t="e">
        <f>VLOOKUP(AE588,Sheet3!$K$52:$L$77,2,TRUE)</f>
        <v>#NAME?</v>
      </c>
      <c r="AR588" t="e">
        <f t="shared" si="310"/>
        <v>#NAME?</v>
      </c>
      <c r="AU588" t="e">
        <f t="shared" si="292"/>
        <v>#NAME?</v>
      </c>
      <c r="AV588" t="e">
        <f t="shared" si="293"/>
        <v>#NAME?</v>
      </c>
      <c r="AW588" t="e">
        <f t="shared" si="294"/>
        <v>#NAME?</v>
      </c>
      <c r="AX588" t="e">
        <f>VLOOKUP(AD588,Sheet2!$A$6:$B$262,2,TRUE)</f>
        <v>#NAME?</v>
      </c>
      <c r="AY588" t="e">
        <f t="shared" si="295"/>
        <v>#NAME?</v>
      </c>
      <c r="AZ588" t="e">
        <f t="shared" si="296"/>
        <v>#NAME?</v>
      </c>
      <c r="BB588" t="e">
        <f t="shared" ref="BB588:BB651" si="318">+AZ588-AA588</f>
        <v>#NAME?</v>
      </c>
    </row>
    <row r="589" spans="4:54" x14ac:dyDescent="0.55000000000000004">
      <c r="D589">
        <f t="shared" si="317"/>
        <v>8685</v>
      </c>
      <c r="E589">
        <f t="shared" si="313"/>
        <v>144.75</v>
      </c>
      <c r="F589">
        <v>20600</v>
      </c>
      <c r="H589">
        <f t="shared" si="298"/>
        <v>5150</v>
      </c>
      <c r="J589">
        <f t="shared" si="299"/>
        <v>425.61983471074382</v>
      </c>
      <c r="K589" t="e">
        <f t="shared" si="300"/>
        <v>#NAME?</v>
      </c>
      <c r="L589" t="e">
        <f>VLOOKUP(V589, Sheet2!E$6:F$261,2,TRUE)</f>
        <v>#NAME?</v>
      </c>
      <c r="M589" t="e">
        <f>VLOOKUP(L589,Sheet3!A$52:B$77,2,TRUE)</f>
        <v>#NAME?</v>
      </c>
      <c r="N589" t="e">
        <f t="shared" si="301"/>
        <v>#NAME?</v>
      </c>
      <c r="O589" t="e">
        <f t="shared" si="302"/>
        <v>#NAME?</v>
      </c>
      <c r="P589">
        <v>0</v>
      </c>
      <c r="Q589" t="e">
        <f t="shared" si="311"/>
        <v>#NAME?</v>
      </c>
      <c r="R589" t="e">
        <f t="shared" si="303"/>
        <v>#NAME?</v>
      </c>
      <c r="S589" t="e">
        <f t="shared" si="314"/>
        <v>#NAME?</v>
      </c>
      <c r="T589" t="e">
        <f t="shared" si="304"/>
        <v>#NAME?</v>
      </c>
      <c r="V589" t="e">
        <f t="shared" si="305"/>
        <v>#NAME?</v>
      </c>
      <c r="W589" t="e">
        <f t="shared" si="306"/>
        <v>#NAME?</v>
      </c>
      <c r="X589" t="e">
        <f t="shared" si="307"/>
        <v>#NAME?</v>
      </c>
      <c r="Y589" t="e">
        <f>VLOOKUP(K589,Sheet2!$A$6:$B$262,2,TRUE)</f>
        <v>#NAME?</v>
      </c>
      <c r="Z589" t="e">
        <f t="shared" si="308"/>
        <v>#NAME?</v>
      </c>
      <c r="AA589" t="e">
        <f t="shared" si="309"/>
        <v>#NAME?</v>
      </c>
      <c r="AD589" t="e">
        <f t="shared" ref="AD589:AD652" si="319">+AZ588</f>
        <v>#NAME?</v>
      </c>
      <c r="AE589" t="e">
        <f>VLOOKUP(AU588,Sheet2!$E$6:$F$261,2,TRUE)</f>
        <v>#NAME?</v>
      </c>
      <c r="AF589" t="e">
        <f>VLOOKUP(AE589,Sheet3!K$52:L$77,2,TRUE)</f>
        <v>#NAME?</v>
      </c>
      <c r="AG589" t="e">
        <f t="shared" ref="AG589:AG652" si="320">+AD589-$AF$3</f>
        <v>#NAME?</v>
      </c>
      <c r="AH589">
        <f t="shared" ref="AH589:AH652" si="321">VLOOKUP(F589, $AM$3:$AN$5,2,TRUE)</f>
        <v>1</v>
      </c>
      <c r="AI589">
        <f t="shared" si="297"/>
        <v>4500</v>
      </c>
      <c r="AJ589" t="e">
        <f t="shared" si="312"/>
        <v>#NAME?</v>
      </c>
      <c r="AK589" t="e">
        <f t="shared" si="315"/>
        <v>#NAME?</v>
      </c>
      <c r="AM589" t="e">
        <f t="shared" ref="AM589:AM652" si="322">+AD589-$AO$3</f>
        <v>#NAME?</v>
      </c>
      <c r="AN589" t="e">
        <f t="shared" ref="AN589:AN652" si="323">+VLOOKUP(AM589,$AQ$3:$AR$5,2,TRUE)</f>
        <v>#NAME?</v>
      </c>
      <c r="AP589" t="e">
        <f t="shared" si="316"/>
        <v>#NAME?</v>
      </c>
      <c r="AQ589" t="e">
        <f>VLOOKUP(AE589,Sheet3!$K$52:$L$77,2,TRUE)</f>
        <v>#NAME?</v>
      </c>
      <c r="AR589" t="e">
        <f t="shared" si="310"/>
        <v>#NAME?</v>
      </c>
      <c r="AU589" t="e">
        <f t="shared" ref="AU589:AU652" si="324">+AI589+AK589+AR589</f>
        <v>#NAME?</v>
      </c>
      <c r="AV589" t="e">
        <f t="shared" ref="AV589:AV652" si="325">+F589-AU589</f>
        <v>#NAME?</v>
      </c>
      <c r="AW589" t="e">
        <f t="shared" ref="AW589:AW652" si="326">+AV589*0.25*3600/43560</f>
        <v>#NAME?</v>
      </c>
      <c r="AX589" t="e">
        <f>VLOOKUP(AD589,Sheet2!$A$6:$B$262,2,TRUE)</f>
        <v>#NAME?</v>
      </c>
      <c r="AY589" t="e">
        <f t="shared" ref="AY589:AY652" si="327">+AW589/AX589</f>
        <v>#NAME?</v>
      </c>
      <c r="AZ589" t="e">
        <f t="shared" ref="AZ589:AZ652" si="328">+AD589+AY589</f>
        <v>#NAME?</v>
      </c>
      <c r="BB589" t="e">
        <f t="shared" si="318"/>
        <v>#NAME?</v>
      </c>
    </row>
    <row r="590" spans="4:54" x14ac:dyDescent="0.55000000000000004">
      <c r="D590">
        <f t="shared" si="317"/>
        <v>8700</v>
      </c>
      <c r="E590">
        <f t="shared" si="313"/>
        <v>145</v>
      </c>
      <c r="F590">
        <v>20600</v>
      </c>
      <c r="H590">
        <f t="shared" si="298"/>
        <v>5150</v>
      </c>
      <c r="J590">
        <f t="shared" si="299"/>
        <v>425.61983471074382</v>
      </c>
      <c r="K590" t="e">
        <f t="shared" si="300"/>
        <v>#NAME?</v>
      </c>
      <c r="L590" t="e">
        <f>VLOOKUP(V590, Sheet2!E$6:F$261,2,TRUE)</f>
        <v>#NAME?</v>
      </c>
      <c r="M590" t="e">
        <f>VLOOKUP(L590,Sheet3!A$52:B$77,2,TRUE)</f>
        <v>#NAME?</v>
      </c>
      <c r="N590" t="e">
        <f t="shared" si="301"/>
        <v>#NAME?</v>
      </c>
      <c r="O590" t="e">
        <f t="shared" si="302"/>
        <v>#NAME?</v>
      </c>
      <c r="P590">
        <v>0</v>
      </c>
      <c r="Q590" t="e">
        <f t="shared" si="311"/>
        <v>#NAME?</v>
      </c>
      <c r="R590" t="e">
        <f t="shared" si="303"/>
        <v>#NAME?</v>
      </c>
      <c r="S590" t="e">
        <f t="shared" si="314"/>
        <v>#NAME?</v>
      </c>
      <c r="T590" t="e">
        <f t="shared" si="304"/>
        <v>#NAME?</v>
      </c>
      <c r="V590" t="e">
        <f t="shared" si="305"/>
        <v>#NAME?</v>
      </c>
      <c r="W590" t="e">
        <f t="shared" si="306"/>
        <v>#NAME?</v>
      </c>
      <c r="X590" t="e">
        <f t="shared" si="307"/>
        <v>#NAME?</v>
      </c>
      <c r="Y590" t="e">
        <f>VLOOKUP(K590,Sheet2!$A$6:$B$262,2,TRUE)</f>
        <v>#NAME?</v>
      </c>
      <c r="Z590" t="e">
        <f t="shared" si="308"/>
        <v>#NAME?</v>
      </c>
      <c r="AA590" t="e">
        <f t="shared" si="309"/>
        <v>#NAME?</v>
      </c>
      <c r="AD590" t="e">
        <f t="shared" si="319"/>
        <v>#NAME?</v>
      </c>
      <c r="AE590" t="e">
        <f>VLOOKUP(AU589,Sheet2!$E$6:$F$261,2,TRUE)</f>
        <v>#NAME?</v>
      </c>
      <c r="AF590" t="e">
        <f>VLOOKUP(AE590,Sheet3!K$52:L$77,2,TRUE)</f>
        <v>#NAME?</v>
      </c>
      <c r="AG590" t="e">
        <f t="shared" si="320"/>
        <v>#NAME?</v>
      </c>
      <c r="AH590">
        <f t="shared" si="321"/>
        <v>1</v>
      </c>
      <c r="AI590">
        <f t="shared" si="297"/>
        <v>4500</v>
      </c>
      <c r="AJ590" t="e">
        <f t="shared" si="312"/>
        <v>#NAME?</v>
      </c>
      <c r="AK590" t="e">
        <f t="shared" si="315"/>
        <v>#NAME?</v>
      </c>
      <c r="AM590" t="e">
        <f t="shared" si="322"/>
        <v>#NAME?</v>
      </c>
      <c r="AN590" t="e">
        <f t="shared" si="323"/>
        <v>#NAME?</v>
      </c>
      <c r="AP590" t="e">
        <f t="shared" si="316"/>
        <v>#NAME?</v>
      </c>
      <c r="AQ590" t="e">
        <f>VLOOKUP(AE590,Sheet3!$K$52:$L$77,2,TRUE)</f>
        <v>#NAME?</v>
      </c>
      <c r="AR590" t="e">
        <f t="shared" si="310"/>
        <v>#NAME?</v>
      </c>
      <c r="AU590" t="e">
        <f t="shared" si="324"/>
        <v>#NAME?</v>
      </c>
      <c r="AV590" t="e">
        <f t="shared" si="325"/>
        <v>#NAME?</v>
      </c>
      <c r="AW590" t="e">
        <f t="shared" si="326"/>
        <v>#NAME?</v>
      </c>
      <c r="AX590" t="e">
        <f>VLOOKUP(AD590,Sheet2!$A$6:$B$262,2,TRUE)</f>
        <v>#NAME?</v>
      </c>
      <c r="AY590" t="e">
        <f t="shared" si="327"/>
        <v>#NAME?</v>
      </c>
      <c r="AZ590" t="e">
        <f t="shared" si="328"/>
        <v>#NAME?</v>
      </c>
      <c r="BB590" t="e">
        <f t="shared" si="318"/>
        <v>#NAME?</v>
      </c>
    </row>
    <row r="591" spans="4:54" x14ac:dyDescent="0.55000000000000004">
      <c r="D591">
        <f t="shared" si="317"/>
        <v>8715</v>
      </c>
      <c r="E591">
        <f t="shared" si="313"/>
        <v>145.25</v>
      </c>
      <c r="F591">
        <v>20500</v>
      </c>
      <c r="H591">
        <f t="shared" si="298"/>
        <v>5125</v>
      </c>
      <c r="J591">
        <f t="shared" si="299"/>
        <v>423.55371900826447</v>
      </c>
      <c r="K591" t="e">
        <f t="shared" si="300"/>
        <v>#NAME?</v>
      </c>
      <c r="L591" t="e">
        <f>VLOOKUP(V591, Sheet2!E$6:F$261,2,TRUE)</f>
        <v>#NAME?</v>
      </c>
      <c r="M591" t="e">
        <f>VLOOKUP(L591,Sheet3!A$52:B$77,2,TRUE)</f>
        <v>#NAME?</v>
      </c>
      <c r="N591" t="e">
        <f t="shared" si="301"/>
        <v>#NAME?</v>
      </c>
      <c r="O591" t="e">
        <f t="shared" si="302"/>
        <v>#NAME?</v>
      </c>
      <c r="P591">
        <v>0</v>
      </c>
      <c r="Q591" t="e">
        <f t="shared" si="311"/>
        <v>#NAME?</v>
      </c>
      <c r="R591" t="e">
        <f t="shared" si="303"/>
        <v>#NAME?</v>
      </c>
      <c r="S591" t="e">
        <f t="shared" si="314"/>
        <v>#NAME?</v>
      </c>
      <c r="T591" t="e">
        <f t="shared" si="304"/>
        <v>#NAME?</v>
      </c>
      <c r="V591" t="e">
        <f t="shared" si="305"/>
        <v>#NAME?</v>
      </c>
      <c r="W591" t="e">
        <f t="shared" si="306"/>
        <v>#NAME?</v>
      </c>
      <c r="X591" t="e">
        <f t="shared" si="307"/>
        <v>#NAME?</v>
      </c>
      <c r="Y591" t="e">
        <f>VLOOKUP(K591,Sheet2!$A$6:$B$262,2,TRUE)</f>
        <v>#NAME?</v>
      </c>
      <c r="Z591" t="e">
        <f t="shared" si="308"/>
        <v>#NAME?</v>
      </c>
      <c r="AA591" t="e">
        <f t="shared" si="309"/>
        <v>#NAME?</v>
      </c>
      <c r="AD591" t="e">
        <f t="shared" si="319"/>
        <v>#NAME?</v>
      </c>
      <c r="AE591" t="e">
        <f>VLOOKUP(AU590,Sheet2!$E$6:$F$261,2,TRUE)</f>
        <v>#NAME?</v>
      </c>
      <c r="AF591" t="e">
        <f>VLOOKUP(AE591,Sheet3!K$52:L$77,2,TRUE)</f>
        <v>#NAME?</v>
      </c>
      <c r="AG591" t="e">
        <f t="shared" si="320"/>
        <v>#NAME?</v>
      </c>
      <c r="AH591">
        <f t="shared" si="321"/>
        <v>1</v>
      </c>
      <c r="AI591">
        <f t="shared" si="297"/>
        <v>4500</v>
      </c>
      <c r="AJ591" t="e">
        <f t="shared" si="312"/>
        <v>#NAME?</v>
      </c>
      <c r="AK591" t="e">
        <f t="shared" si="315"/>
        <v>#NAME?</v>
      </c>
      <c r="AM591" t="e">
        <f t="shared" si="322"/>
        <v>#NAME?</v>
      </c>
      <c r="AN591" t="e">
        <f t="shared" si="323"/>
        <v>#NAME?</v>
      </c>
      <c r="AP591" t="e">
        <f t="shared" si="316"/>
        <v>#NAME?</v>
      </c>
      <c r="AQ591" t="e">
        <f>VLOOKUP(AE591,Sheet3!$K$52:$L$77,2,TRUE)</f>
        <v>#NAME?</v>
      </c>
      <c r="AR591" t="e">
        <f t="shared" si="310"/>
        <v>#NAME?</v>
      </c>
      <c r="AU591" t="e">
        <f t="shared" si="324"/>
        <v>#NAME?</v>
      </c>
      <c r="AV591" t="e">
        <f t="shared" si="325"/>
        <v>#NAME?</v>
      </c>
      <c r="AW591" t="e">
        <f t="shared" si="326"/>
        <v>#NAME?</v>
      </c>
      <c r="AX591" t="e">
        <f>VLOOKUP(AD591,Sheet2!$A$6:$B$262,2,TRUE)</f>
        <v>#NAME?</v>
      </c>
      <c r="AY591" t="e">
        <f t="shared" si="327"/>
        <v>#NAME?</v>
      </c>
      <c r="AZ591" t="e">
        <f t="shared" si="328"/>
        <v>#NAME?</v>
      </c>
      <c r="BB591" t="e">
        <f t="shared" si="318"/>
        <v>#NAME?</v>
      </c>
    </row>
    <row r="592" spans="4:54" x14ac:dyDescent="0.55000000000000004">
      <c r="D592">
        <f t="shared" si="317"/>
        <v>8730</v>
      </c>
      <c r="E592">
        <f t="shared" si="313"/>
        <v>145.5</v>
      </c>
      <c r="F592">
        <v>20400</v>
      </c>
      <c r="H592">
        <f t="shared" si="298"/>
        <v>5100</v>
      </c>
      <c r="J592">
        <f t="shared" si="299"/>
        <v>421.48760330578511</v>
      </c>
      <c r="K592" t="e">
        <f t="shared" si="300"/>
        <v>#NAME?</v>
      </c>
      <c r="L592" t="e">
        <f>VLOOKUP(V592, Sheet2!E$6:F$261,2,TRUE)</f>
        <v>#NAME?</v>
      </c>
      <c r="M592" t="e">
        <f>VLOOKUP(L592,Sheet3!A$52:B$77,2,TRUE)</f>
        <v>#NAME?</v>
      </c>
      <c r="N592" t="e">
        <f t="shared" si="301"/>
        <v>#NAME?</v>
      </c>
      <c r="O592" t="e">
        <f t="shared" si="302"/>
        <v>#NAME?</v>
      </c>
      <c r="P592">
        <v>0</v>
      </c>
      <c r="Q592" t="e">
        <f t="shared" si="311"/>
        <v>#NAME?</v>
      </c>
      <c r="R592" t="e">
        <f t="shared" si="303"/>
        <v>#NAME?</v>
      </c>
      <c r="S592" t="e">
        <f t="shared" si="314"/>
        <v>#NAME?</v>
      </c>
      <c r="T592" t="e">
        <f t="shared" si="304"/>
        <v>#NAME?</v>
      </c>
      <c r="V592" t="e">
        <f t="shared" si="305"/>
        <v>#NAME?</v>
      </c>
      <c r="W592" t="e">
        <f t="shared" si="306"/>
        <v>#NAME?</v>
      </c>
      <c r="X592" t="e">
        <f t="shared" si="307"/>
        <v>#NAME?</v>
      </c>
      <c r="Y592" t="e">
        <f>VLOOKUP(K592,Sheet2!$A$6:$B$262,2,TRUE)</f>
        <v>#NAME?</v>
      </c>
      <c r="Z592" t="e">
        <f t="shared" si="308"/>
        <v>#NAME?</v>
      </c>
      <c r="AA592" t="e">
        <f t="shared" si="309"/>
        <v>#NAME?</v>
      </c>
      <c r="AD592" t="e">
        <f t="shared" si="319"/>
        <v>#NAME?</v>
      </c>
      <c r="AE592" t="e">
        <f>VLOOKUP(AU591,Sheet2!$E$6:$F$261,2,TRUE)</f>
        <v>#NAME?</v>
      </c>
      <c r="AF592" t="e">
        <f>VLOOKUP(AE592,Sheet3!K$52:L$77,2,TRUE)</f>
        <v>#NAME?</v>
      </c>
      <c r="AG592" t="e">
        <f t="shared" si="320"/>
        <v>#NAME?</v>
      </c>
      <c r="AH592">
        <f t="shared" si="321"/>
        <v>1</v>
      </c>
      <c r="AI592">
        <f t="shared" si="297"/>
        <v>4500</v>
      </c>
      <c r="AJ592" t="e">
        <f t="shared" si="312"/>
        <v>#NAME?</v>
      </c>
      <c r="AK592" t="e">
        <f t="shared" si="315"/>
        <v>#NAME?</v>
      </c>
      <c r="AM592" t="e">
        <f t="shared" si="322"/>
        <v>#NAME?</v>
      </c>
      <c r="AN592" t="e">
        <f t="shared" si="323"/>
        <v>#NAME?</v>
      </c>
      <c r="AP592" t="e">
        <f t="shared" si="316"/>
        <v>#NAME?</v>
      </c>
      <c r="AQ592" t="e">
        <f>VLOOKUP(AE592,Sheet3!$K$52:$L$77,2,TRUE)</f>
        <v>#NAME?</v>
      </c>
      <c r="AR592" t="e">
        <f t="shared" si="310"/>
        <v>#NAME?</v>
      </c>
      <c r="AU592" t="e">
        <f t="shared" si="324"/>
        <v>#NAME?</v>
      </c>
      <c r="AV592" t="e">
        <f t="shared" si="325"/>
        <v>#NAME?</v>
      </c>
      <c r="AW592" t="e">
        <f t="shared" si="326"/>
        <v>#NAME?</v>
      </c>
      <c r="AX592" t="e">
        <f>VLOOKUP(AD592,Sheet2!$A$6:$B$262,2,TRUE)</f>
        <v>#NAME?</v>
      </c>
      <c r="AY592" t="e">
        <f t="shared" si="327"/>
        <v>#NAME?</v>
      </c>
      <c r="AZ592" t="e">
        <f t="shared" si="328"/>
        <v>#NAME?</v>
      </c>
      <c r="BB592" t="e">
        <f t="shared" si="318"/>
        <v>#NAME?</v>
      </c>
    </row>
    <row r="593" spans="4:54" x14ac:dyDescent="0.55000000000000004">
      <c r="D593">
        <f t="shared" si="317"/>
        <v>8745</v>
      </c>
      <c r="E593">
        <f t="shared" si="313"/>
        <v>145.75</v>
      </c>
      <c r="F593">
        <v>20400</v>
      </c>
      <c r="H593">
        <f t="shared" si="298"/>
        <v>5100</v>
      </c>
      <c r="J593">
        <f t="shared" si="299"/>
        <v>421.48760330578511</v>
      </c>
      <c r="K593" t="e">
        <f t="shared" si="300"/>
        <v>#NAME?</v>
      </c>
      <c r="L593" t="e">
        <f>VLOOKUP(V593, Sheet2!E$6:F$261,2,TRUE)</f>
        <v>#NAME?</v>
      </c>
      <c r="M593" t="e">
        <f>VLOOKUP(L593,Sheet3!A$52:B$77,2,TRUE)</f>
        <v>#NAME?</v>
      </c>
      <c r="N593" t="e">
        <f t="shared" si="301"/>
        <v>#NAME?</v>
      </c>
      <c r="O593" t="e">
        <f t="shared" si="302"/>
        <v>#NAME?</v>
      </c>
      <c r="P593">
        <v>0</v>
      </c>
      <c r="Q593" t="e">
        <f t="shared" si="311"/>
        <v>#NAME?</v>
      </c>
      <c r="R593" t="e">
        <f t="shared" si="303"/>
        <v>#NAME?</v>
      </c>
      <c r="S593" t="e">
        <f t="shared" si="314"/>
        <v>#NAME?</v>
      </c>
      <c r="T593" t="e">
        <f t="shared" si="304"/>
        <v>#NAME?</v>
      </c>
      <c r="V593" t="e">
        <f t="shared" si="305"/>
        <v>#NAME?</v>
      </c>
      <c r="W593" t="e">
        <f t="shared" si="306"/>
        <v>#NAME?</v>
      </c>
      <c r="X593" t="e">
        <f t="shared" si="307"/>
        <v>#NAME?</v>
      </c>
      <c r="Y593" t="e">
        <f>VLOOKUP(K593,Sheet2!$A$6:$B$262,2,TRUE)</f>
        <v>#NAME?</v>
      </c>
      <c r="Z593" t="e">
        <f t="shared" si="308"/>
        <v>#NAME?</v>
      </c>
      <c r="AA593" t="e">
        <f t="shared" si="309"/>
        <v>#NAME?</v>
      </c>
      <c r="AD593" t="e">
        <f t="shared" si="319"/>
        <v>#NAME?</v>
      </c>
      <c r="AE593" t="e">
        <f>VLOOKUP(AU592,Sheet2!$E$6:$F$261,2,TRUE)</f>
        <v>#NAME?</v>
      </c>
      <c r="AF593" t="e">
        <f>VLOOKUP(AE593,Sheet3!K$52:L$77,2,TRUE)</f>
        <v>#NAME?</v>
      </c>
      <c r="AG593" t="e">
        <f t="shared" si="320"/>
        <v>#NAME?</v>
      </c>
      <c r="AH593">
        <f t="shared" si="321"/>
        <v>1</v>
      </c>
      <c r="AI593">
        <f t="shared" si="297"/>
        <v>4500</v>
      </c>
      <c r="AJ593" t="e">
        <f t="shared" si="312"/>
        <v>#NAME?</v>
      </c>
      <c r="AK593" t="e">
        <f t="shared" si="315"/>
        <v>#NAME?</v>
      </c>
      <c r="AM593" t="e">
        <f t="shared" si="322"/>
        <v>#NAME?</v>
      </c>
      <c r="AN593" t="e">
        <f t="shared" si="323"/>
        <v>#NAME?</v>
      </c>
      <c r="AP593" t="e">
        <f t="shared" si="316"/>
        <v>#NAME?</v>
      </c>
      <c r="AQ593" t="e">
        <f>VLOOKUP(AE593,Sheet3!$K$52:$L$77,2,TRUE)</f>
        <v>#NAME?</v>
      </c>
      <c r="AR593" t="e">
        <f t="shared" si="310"/>
        <v>#NAME?</v>
      </c>
      <c r="AU593" t="e">
        <f t="shared" si="324"/>
        <v>#NAME?</v>
      </c>
      <c r="AV593" t="e">
        <f t="shared" si="325"/>
        <v>#NAME?</v>
      </c>
      <c r="AW593" t="e">
        <f t="shared" si="326"/>
        <v>#NAME?</v>
      </c>
      <c r="AX593" t="e">
        <f>VLOOKUP(AD593,Sheet2!$A$6:$B$262,2,TRUE)</f>
        <v>#NAME?</v>
      </c>
      <c r="AY593" t="e">
        <f t="shared" si="327"/>
        <v>#NAME?</v>
      </c>
      <c r="AZ593" t="e">
        <f t="shared" si="328"/>
        <v>#NAME?</v>
      </c>
      <c r="BB593" t="e">
        <f t="shared" si="318"/>
        <v>#NAME?</v>
      </c>
    </row>
    <row r="594" spans="4:54" x14ac:dyDescent="0.55000000000000004">
      <c r="D594">
        <f t="shared" si="317"/>
        <v>8760</v>
      </c>
      <c r="E594">
        <f t="shared" si="313"/>
        <v>146</v>
      </c>
      <c r="F594">
        <v>20200</v>
      </c>
      <c r="H594">
        <f t="shared" si="298"/>
        <v>5050</v>
      </c>
      <c r="J594">
        <f t="shared" si="299"/>
        <v>417.35537190082647</v>
      </c>
      <c r="K594" t="e">
        <f t="shared" si="300"/>
        <v>#NAME?</v>
      </c>
      <c r="L594" t="e">
        <f>VLOOKUP(V594, Sheet2!E$6:F$261,2,TRUE)</f>
        <v>#NAME?</v>
      </c>
      <c r="M594" t="e">
        <f>VLOOKUP(L594,Sheet3!A$52:B$77,2,TRUE)</f>
        <v>#NAME?</v>
      </c>
      <c r="N594" t="e">
        <f t="shared" si="301"/>
        <v>#NAME?</v>
      </c>
      <c r="O594" t="e">
        <f t="shared" si="302"/>
        <v>#NAME?</v>
      </c>
      <c r="P594">
        <v>0</v>
      </c>
      <c r="Q594" t="e">
        <f t="shared" si="311"/>
        <v>#NAME?</v>
      </c>
      <c r="R594" t="e">
        <f t="shared" si="303"/>
        <v>#NAME?</v>
      </c>
      <c r="S594" t="e">
        <f t="shared" si="314"/>
        <v>#NAME?</v>
      </c>
      <c r="T594" t="e">
        <f t="shared" si="304"/>
        <v>#NAME?</v>
      </c>
      <c r="V594" t="e">
        <f t="shared" si="305"/>
        <v>#NAME?</v>
      </c>
      <c r="W594" t="e">
        <f t="shared" si="306"/>
        <v>#NAME?</v>
      </c>
      <c r="X594" t="e">
        <f t="shared" si="307"/>
        <v>#NAME?</v>
      </c>
      <c r="Y594" t="e">
        <f>VLOOKUP(K594,Sheet2!$A$6:$B$262,2,TRUE)</f>
        <v>#NAME?</v>
      </c>
      <c r="Z594" t="e">
        <f t="shared" si="308"/>
        <v>#NAME?</v>
      </c>
      <c r="AA594" t="e">
        <f t="shared" si="309"/>
        <v>#NAME?</v>
      </c>
      <c r="AD594" t="e">
        <f t="shared" si="319"/>
        <v>#NAME?</v>
      </c>
      <c r="AE594" t="e">
        <f>VLOOKUP(AU593,Sheet2!$E$6:$F$261,2,TRUE)</f>
        <v>#NAME?</v>
      </c>
      <c r="AF594" t="e">
        <f>VLOOKUP(AE594,Sheet3!K$52:L$77,2,TRUE)</f>
        <v>#NAME?</v>
      </c>
      <c r="AG594" t="e">
        <f t="shared" si="320"/>
        <v>#NAME?</v>
      </c>
      <c r="AH594">
        <f t="shared" si="321"/>
        <v>1</v>
      </c>
      <c r="AI594">
        <f t="shared" si="297"/>
        <v>4500</v>
      </c>
      <c r="AJ594" t="e">
        <f t="shared" si="312"/>
        <v>#NAME?</v>
      </c>
      <c r="AK594" t="e">
        <f t="shared" si="315"/>
        <v>#NAME?</v>
      </c>
      <c r="AM594" t="e">
        <f t="shared" si="322"/>
        <v>#NAME?</v>
      </c>
      <c r="AN594" t="e">
        <f t="shared" si="323"/>
        <v>#NAME?</v>
      </c>
      <c r="AP594" t="e">
        <f t="shared" si="316"/>
        <v>#NAME?</v>
      </c>
      <c r="AQ594" t="e">
        <f>VLOOKUP(AE594,Sheet3!$K$52:$L$77,2,TRUE)</f>
        <v>#NAME?</v>
      </c>
      <c r="AR594" t="e">
        <f t="shared" si="310"/>
        <v>#NAME?</v>
      </c>
      <c r="AU594" t="e">
        <f t="shared" si="324"/>
        <v>#NAME?</v>
      </c>
      <c r="AV594" t="e">
        <f t="shared" si="325"/>
        <v>#NAME?</v>
      </c>
      <c r="AW594" t="e">
        <f t="shared" si="326"/>
        <v>#NAME?</v>
      </c>
      <c r="AX594" t="e">
        <f>VLOOKUP(AD594,Sheet2!$A$6:$B$262,2,TRUE)</f>
        <v>#NAME?</v>
      </c>
      <c r="AY594" t="e">
        <f t="shared" si="327"/>
        <v>#NAME?</v>
      </c>
      <c r="AZ594" t="e">
        <f t="shared" si="328"/>
        <v>#NAME?</v>
      </c>
      <c r="BB594" t="e">
        <f t="shared" si="318"/>
        <v>#NAME?</v>
      </c>
    </row>
    <row r="595" spans="4:54" x14ac:dyDescent="0.55000000000000004">
      <c r="D595">
        <f t="shared" si="317"/>
        <v>8775</v>
      </c>
      <c r="E595">
        <f t="shared" si="313"/>
        <v>146.25</v>
      </c>
      <c r="F595">
        <v>20100</v>
      </c>
      <c r="H595">
        <f t="shared" si="298"/>
        <v>5025</v>
      </c>
      <c r="J595">
        <f t="shared" si="299"/>
        <v>415.28925619834712</v>
      </c>
      <c r="K595" t="e">
        <f t="shared" si="300"/>
        <v>#NAME?</v>
      </c>
      <c r="L595" t="e">
        <f>VLOOKUP(V595, Sheet2!E$6:F$261,2,TRUE)</f>
        <v>#NAME?</v>
      </c>
      <c r="M595" t="e">
        <f>VLOOKUP(L595,Sheet3!A$52:B$77,2,TRUE)</f>
        <v>#NAME?</v>
      </c>
      <c r="N595" t="e">
        <f t="shared" si="301"/>
        <v>#NAME?</v>
      </c>
      <c r="O595" t="e">
        <f t="shared" si="302"/>
        <v>#NAME?</v>
      </c>
      <c r="P595">
        <v>0</v>
      </c>
      <c r="Q595" t="e">
        <f t="shared" si="311"/>
        <v>#NAME?</v>
      </c>
      <c r="R595" t="e">
        <f t="shared" si="303"/>
        <v>#NAME?</v>
      </c>
      <c r="S595" t="e">
        <f t="shared" si="314"/>
        <v>#NAME?</v>
      </c>
      <c r="T595" t="e">
        <f t="shared" si="304"/>
        <v>#NAME?</v>
      </c>
      <c r="V595" t="e">
        <f t="shared" si="305"/>
        <v>#NAME?</v>
      </c>
      <c r="W595" t="e">
        <f t="shared" si="306"/>
        <v>#NAME?</v>
      </c>
      <c r="X595" t="e">
        <f t="shared" si="307"/>
        <v>#NAME?</v>
      </c>
      <c r="Y595" t="e">
        <f>VLOOKUP(K595,Sheet2!$A$6:$B$262,2,TRUE)</f>
        <v>#NAME?</v>
      </c>
      <c r="Z595" t="e">
        <f t="shared" si="308"/>
        <v>#NAME?</v>
      </c>
      <c r="AA595" t="e">
        <f t="shared" si="309"/>
        <v>#NAME?</v>
      </c>
      <c r="AD595" t="e">
        <f t="shared" si="319"/>
        <v>#NAME?</v>
      </c>
      <c r="AE595" t="e">
        <f>VLOOKUP(AU594,Sheet2!$E$6:$F$261,2,TRUE)</f>
        <v>#NAME?</v>
      </c>
      <c r="AF595" t="e">
        <f>VLOOKUP(AE595,Sheet3!K$52:L$77,2,TRUE)</f>
        <v>#NAME?</v>
      </c>
      <c r="AG595" t="e">
        <f t="shared" si="320"/>
        <v>#NAME?</v>
      </c>
      <c r="AH595">
        <f t="shared" si="321"/>
        <v>1</v>
      </c>
      <c r="AI595">
        <f t="shared" si="297"/>
        <v>4500</v>
      </c>
      <c r="AJ595" t="e">
        <f t="shared" si="312"/>
        <v>#NAME?</v>
      </c>
      <c r="AK595" t="e">
        <f t="shared" si="315"/>
        <v>#NAME?</v>
      </c>
      <c r="AM595" t="e">
        <f t="shared" si="322"/>
        <v>#NAME?</v>
      </c>
      <c r="AN595" t="e">
        <f t="shared" si="323"/>
        <v>#NAME?</v>
      </c>
      <c r="AP595" t="e">
        <f t="shared" si="316"/>
        <v>#NAME?</v>
      </c>
      <c r="AQ595" t="e">
        <f>VLOOKUP(AE595,Sheet3!$K$52:$L$77,2,TRUE)</f>
        <v>#NAME?</v>
      </c>
      <c r="AR595" t="e">
        <f t="shared" si="310"/>
        <v>#NAME?</v>
      </c>
      <c r="AU595" t="e">
        <f t="shared" si="324"/>
        <v>#NAME?</v>
      </c>
      <c r="AV595" t="e">
        <f t="shared" si="325"/>
        <v>#NAME?</v>
      </c>
      <c r="AW595" t="e">
        <f t="shared" si="326"/>
        <v>#NAME?</v>
      </c>
      <c r="AX595" t="e">
        <f>VLOOKUP(AD595,Sheet2!$A$6:$B$262,2,TRUE)</f>
        <v>#NAME?</v>
      </c>
      <c r="AY595" t="e">
        <f t="shared" si="327"/>
        <v>#NAME?</v>
      </c>
      <c r="AZ595" t="e">
        <f t="shared" si="328"/>
        <v>#NAME?</v>
      </c>
      <c r="BB595" t="e">
        <f t="shared" si="318"/>
        <v>#NAME?</v>
      </c>
    </row>
    <row r="596" spans="4:54" x14ac:dyDescent="0.55000000000000004">
      <c r="D596">
        <f t="shared" si="317"/>
        <v>8790</v>
      </c>
      <c r="E596">
        <f t="shared" si="313"/>
        <v>146.5</v>
      </c>
      <c r="F596">
        <v>20100</v>
      </c>
      <c r="H596">
        <f t="shared" si="298"/>
        <v>5025</v>
      </c>
      <c r="J596">
        <f t="shared" si="299"/>
        <v>415.28925619834712</v>
      </c>
      <c r="K596" t="e">
        <f t="shared" si="300"/>
        <v>#NAME?</v>
      </c>
      <c r="L596" t="e">
        <f>VLOOKUP(V596, Sheet2!E$6:F$261,2,TRUE)</f>
        <v>#NAME?</v>
      </c>
      <c r="M596" t="e">
        <f>VLOOKUP(L596,Sheet3!A$52:B$77,2,TRUE)</f>
        <v>#NAME?</v>
      </c>
      <c r="N596" t="e">
        <f t="shared" si="301"/>
        <v>#NAME?</v>
      </c>
      <c r="O596" t="e">
        <f t="shared" si="302"/>
        <v>#NAME?</v>
      </c>
      <c r="P596">
        <v>0</v>
      </c>
      <c r="Q596" t="e">
        <f t="shared" si="311"/>
        <v>#NAME?</v>
      </c>
      <c r="R596" t="e">
        <f t="shared" si="303"/>
        <v>#NAME?</v>
      </c>
      <c r="S596" t="e">
        <f t="shared" si="314"/>
        <v>#NAME?</v>
      </c>
      <c r="T596" t="e">
        <f t="shared" si="304"/>
        <v>#NAME?</v>
      </c>
      <c r="V596" t="e">
        <f t="shared" si="305"/>
        <v>#NAME?</v>
      </c>
      <c r="W596" t="e">
        <f t="shared" si="306"/>
        <v>#NAME?</v>
      </c>
      <c r="X596" t="e">
        <f t="shared" si="307"/>
        <v>#NAME?</v>
      </c>
      <c r="Y596" t="e">
        <f>VLOOKUP(K596,Sheet2!$A$6:$B$262,2,TRUE)</f>
        <v>#NAME?</v>
      </c>
      <c r="Z596" t="e">
        <f t="shared" si="308"/>
        <v>#NAME?</v>
      </c>
      <c r="AA596" t="e">
        <f t="shared" si="309"/>
        <v>#NAME?</v>
      </c>
      <c r="AD596" t="e">
        <f t="shared" si="319"/>
        <v>#NAME?</v>
      </c>
      <c r="AE596" t="e">
        <f>VLOOKUP(AU595,Sheet2!$E$6:$F$261,2,TRUE)</f>
        <v>#NAME?</v>
      </c>
      <c r="AF596" t="e">
        <f>VLOOKUP(AE596,Sheet3!K$52:L$77,2,TRUE)</f>
        <v>#NAME?</v>
      </c>
      <c r="AG596" t="e">
        <f t="shared" si="320"/>
        <v>#NAME?</v>
      </c>
      <c r="AH596">
        <f t="shared" si="321"/>
        <v>1</v>
      </c>
      <c r="AI596">
        <f t="shared" si="297"/>
        <v>4500</v>
      </c>
      <c r="AJ596" t="e">
        <f t="shared" si="312"/>
        <v>#NAME?</v>
      </c>
      <c r="AK596" t="e">
        <f t="shared" si="315"/>
        <v>#NAME?</v>
      </c>
      <c r="AM596" t="e">
        <f t="shared" si="322"/>
        <v>#NAME?</v>
      </c>
      <c r="AN596" t="e">
        <f t="shared" si="323"/>
        <v>#NAME?</v>
      </c>
      <c r="AP596" t="e">
        <f t="shared" si="316"/>
        <v>#NAME?</v>
      </c>
      <c r="AQ596" t="e">
        <f>VLOOKUP(AE596,Sheet3!$K$52:$L$77,2,TRUE)</f>
        <v>#NAME?</v>
      </c>
      <c r="AR596" t="e">
        <f t="shared" si="310"/>
        <v>#NAME?</v>
      </c>
      <c r="AU596" t="e">
        <f t="shared" si="324"/>
        <v>#NAME?</v>
      </c>
      <c r="AV596" t="e">
        <f t="shared" si="325"/>
        <v>#NAME?</v>
      </c>
      <c r="AW596" t="e">
        <f t="shared" si="326"/>
        <v>#NAME?</v>
      </c>
      <c r="AX596" t="e">
        <f>VLOOKUP(AD596,Sheet2!$A$6:$B$262,2,TRUE)</f>
        <v>#NAME?</v>
      </c>
      <c r="AY596" t="e">
        <f t="shared" si="327"/>
        <v>#NAME?</v>
      </c>
      <c r="AZ596" t="e">
        <f t="shared" si="328"/>
        <v>#NAME?</v>
      </c>
      <c r="BB596" t="e">
        <f t="shared" si="318"/>
        <v>#NAME?</v>
      </c>
    </row>
    <row r="597" spans="4:54" x14ac:dyDescent="0.55000000000000004">
      <c r="D597">
        <f t="shared" si="317"/>
        <v>8805</v>
      </c>
      <c r="E597">
        <f t="shared" si="313"/>
        <v>146.75</v>
      </c>
      <c r="F597">
        <v>20000</v>
      </c>
      <c r="H597">
        <f t="shared" si="298"/>
        <v>5000</v>
      </c>
      <c r="J597">
        <f t="shared" si="299"/>
        <v>413.22314049586777</v>
      </c>
      <c r="K597" t="e">
        <f t="shared" si="300"/>
        <v>#NAME?</v>
      </c>
      <c r="L597" t="e">
        <f>VLOOKUP(V597, Sheet2!E$6:F$261,2,TRUE)</f>
        <v>#NAME?</v>
      </c>
      <c r="M597" t="e">
        <f>VLOOKUP(L597,Sheet3!A$52:B$77,2,TRUE)</f>
        <v>#NAME?</v>
      </c>
      <c r="N597" t="e">
        <f t="shared" si="301"/>
        <v>#NAME?</v>
      </c>
      <c r="O597" t="e">
        <f t="shared" si="302"/>
        <v>#NAME?</v>
      </c>
      <c r="P597">
        <v>0</v>
      </c>
      <c r="Q597" t="e">
        <f t="shared" si="311"/>
        <v>#NAME?</v>
      </c>
      <c r="R597" t="e">
        <f t="shared" si="303"/>
        <v>#NAME?</v>
      </c>
      <c r="S597" t="e">
        <f t="shared" si="314"/>
        <v>#NAME?</v>
      </c>
      <c r="T597" t="e">
        <f t="shared" si="304"/>
        <v>#NAME?</v>
      </c>
      <c r="V597" t="e">
        <f t="shared" si="305"/>
        <v>#NAME?</v>
      </c>
      <c r="W597" t="e">
        <f t="shared" si="306"/>
        <v>#NAME?</v>
      </c>
      <c r="X597" t="e">
        <f t="shared" si="307"/>
        <v>#NAME?</v>
      </c>
      <c r="Y597" t="e">
        <f>VLOOKUP(K597,Sheet2!$A$6:$B$262,2,TRUE)</f>
        <v>#NAME?</v>
      </c>
      <c r="Z597" t="e">
        <f t="shared" si="308"/>
        <v>#NAME?</v>
      </c>
      <c r="AA597" t="e">
        <f t="shared" si="309"/>
        <v>#NAME?</v>
      </c>
      <c r="AD597" t="e">
        <f t="shared" si="319"/>
        <v>#NAME?</v>
      </c>
      <c r="AE597" t="e">
        <f>VLOOKUP(AU596,Sheet2!$E$6:$F$261,2,TRUE)</f>
        <v>#NAME?</v>
      </c>
      <c r="AF597" t="e">
        <f>VLOOKUP(AE597,Sheet3!K$52:L$77,2,TRUE)</f>
        <v>#NAME?</v>
      </c>
      <c r="AG597" t="e">
        <f t="shared" si="320"/>
        <v>#NAME?</v>
      </c>
      <c r="AH597">
        <f t="shared" si="321"/>
        <v>1</v>
      </c>
      <c r="AI597">
        <f t="shared" si="297"/>
        <v>4500</v>
      </c>
      <c r="AJ597" t="e">
        <f t="shared" si="312"/>
        <v>#NAME?</v>
      </c>
      <c r="AK597" t="e">
        <f t="shared" si="315"/>
        <v>#NAME?</v>
      </c>
      <c r="AM597" t="e">
        <f t="shared" si="322"/>
        <v>#NAME?</v>
      </c>
      <c r="AN597" t="e">
        <f t="shared" si="323"/>
        <v>#NAME?</v>
      </c>
      <c r="AP597" t="e">
        <f t="shared" si="316"/>
        <v>#NAME?</v>
      </c>
      <c r="AQ597" t="e">
        <f>VLOOKUP(AE597,Sheet3!$K$52:$L$77,2,TRUE)</f>
        <v>#NAME?</v>
      </c>
      <c r="AR597" t="e">
        <f t="shared" si="310"/>
        <v>#NAME?</v>
      </c>
      <c r="AU597" t="e">
        <f t="shared" si="324"/>
        <v>#NAME?</v>
      </c>
      <c r="AV597" t="e">
        <f t="shared" si="325"/>
        <v>#NAME?</v>
      </c>
      <c r="AW597" t="e">
        <f t="shared" si="326"/>
        <v>#NAME?</v>
      </c>
      <c r="AX597" t="e">
        <f>VLOOKUP(AD597,Sheet2!$A$6:$B$262,2,TRUE)</f>
        <v>#NAME?</v>
      </c>
      <c r="AY597" t="e">
        <f t="shared" si="327"/>
        <v>#NAME?</v>
      </c>
      <c r="AZ597" t="e">
        <f t="shared" si="328"/>
        <v>#NAME?</v>
      </c>
      <c r="BB597" t="e">
        <f t="shared" si="318"/>
        <v>#NAME?</v>
      </c>
    </row>
    <row r="598" spans="4:54" x14ac:dyDescent="0.55000000000000004">
      <c r="D598">
        <f t="shared" si="317"/>
        <v>8820</v>
      </c>
      <c r="E598">
        <f t="shared" si="313"/>
        <v>147</v>
      </c>
      <c r="F598">
        <v>19900</v>
      </c>
      <c r="H598">
        <f t="shared" si="298"/>
        <v>4975</v>
      </c>
      <c r="J598">
        <f t="shared" si="299"/>
        <v>411.15702479338842</v>
      </c>
      <c r="K598" t="e">
        <f t="shared" si="300"/>
        <v>#NAME?</v>
      </c>
      <c r="L598" t="e">
        <f>VLOOKUP(V598, Sheet2!E$6:F$261,2,TRUE)</f>
        <v>#NAME?</v>
      </c>
      <c r="M598" t="e">
        <f>VLOOKUP(L598,Sheet3!A$52:B$77,2,TRUE)</f>
        <v>#NAME?</v>
      </c>
      <c r="N598" t="e">
        <f t="shared" si="301"/>
        <v>#NAME?</v>
      </c>
      <c r="O598" t="e">
        <f t="shared" si="302"/>
        <v>#NAME?</v>
      </c>
      <c r="P598">
        <v>0</v>
      </c>
      <c r="Q598" t="e">
        <f t="shared" si="311"/>
        <v>#NAME?</v>
      </c>
      <c r="R598" t="e">
        <f t="shared" si="303"/>
        <v>#NAME?</v>
      </c>
      <c r="S598" t="e">
        <f t="shared" si="314"/>
        <v>#NAME?</v>
      </c>
      <c r="T598" t="e">
        <f t="shared" si="304"/>
        <v>#NAME?</v>
      </c>
      <c r="V598" t="e">
        <f t="shared" si="305"/>
        <v>#NAME?</v>
      </c>
      <c r="W598" t="e">
        <f t="shared" si="306"/>
        <v>#NAME?</v>
      </c>
      <c r="X598" t="e">
        <f t="shared" si="307"/>
        <v>#NAME?</v>
      </c>
      <c r="Y598" t="e">
        <f>VLOOKUP(K598,Sheet2!$A$6:$B$262,2,TRUE)</f>
        <v>#NAME?</v>
      </c>
      <c r="Z598" t="e">
        <f t="shared" si="308"/>
        <v>#NAME?</v>
      </c>
      <c r="AA598" t="e">
        <f t="shared" si="309"/>
        <v>#NAME?</v>
      </c>
      <c r="AD598" t="e">
        <f t="shared" si="319"/>
        <v>#NAME?</v>
      </c>
      <c r="AE598" t="e">
        <f>VLOOKUP(AU597,Sheet2!$E$6:$F$261,2,TRUE)</f>
        <v>#NAME?</v>
      </c>
      <c r="AF598" t="e">
        <f>VLOOKUP(AE598,Sheet3!K$52:L$77,2,TRUE)</f>
        <v>#NAME?</v>
      </c>
      <c r="AG598" t="e">
        <f t="shared" si="320"/>
        <v>#NAME?</v>
      </c>
      <c r="AH598">
        <f t="shared" si="321"/>
        <v>1</v>
      </c>
      <c r="AI598">
        <f t="shared" si="297"/>
        <v>4500</v>
      </c>
      <c r="AJ598" t="e">
        <f t="shared" si="312"/>
        <v>#NAME?</v>
      </c>
      <c r="AK598" t="e">
        <f t="shared" si="315"/>
        <v>#NAME?</v>
      </c>
      <c r="AM598" t="e">
        <f t="shared" si="322"/>
        <v>#NAME?</v>
      </c>
      <c r="AN598" t="e">
        <f t="shared" si="323"/>
        <v>#NAME?</v>
      </c>
      <c r="AP598" t="e">
        <f t="shared" si="316"/>
        <v>#NAME?</v>
      </c>
      <c r="AQ598" t="e">
        <f>VLOOKUP(AE598,Sheet3!$K$52:$L$77,2,TRUE)</f>
        <v>#NAME?</v>
      </c>
      <c r="AR598" t="e">
        <f t="shared" si="310"/>
        <v>#NAME?</v>
      </c>
      <c r="AU598" t="e">
        <f t="shared" si="324"/>
        <v>#NAME?</v>
      </c>
      <c r="AV598" t="e">
        <f t="shared" si="325"/>
        <v>#NAME?</v>
      </c>
      <c r="AW598" t="e">
        <f t="shared" si="326"/>
        <v>#NAME?</v>
      </c>
      <c r="AX598" t="e">
        <f>VLOOKUP(AD598,Sheet2!$A$6:$B$262,2,TRUE)</f>
        <v>#NAME?</v>
      </c>
      <c r="AY598" t="e">
        <f t="shared" si="327"/>
        <v>#NAME?</v>
      </c>
      <c r="AZ598" t="e">
        <f t="shared" si="328"/>
        <v>#NAME?</v>
      </c>
      <c r="BB598" t="e">
        <f t="shared" si="318"/>
        <v>#NAME?</v>
      </c>
    </row>
    <row r="599" spans="4:54" x14ac:dyDescent="0.55000000000000004">
      <c r="D599">
        <f t="shared" si="317"/>
        <v>8835</v>
      </c>
      <c r="E599">
        <f t="shared" si="313"/>
        <v>147.25</v>
      </c>
      <c r="F599">
        <v>19800</v>
      </c>
      <c r="H599">
        <f t="shared" si="298"/>
        <v>4950</v>
      </c>
      <c r="J599">
        <f t="shared" si="299"/>
        <v>409.09090909090907</v>
      </c>
      <c r="K599" t="e">
        <f t="shared" si="300"/>
        <v>#NAME?</v>
      </c>
      <c r="L599" t="e">
        <f>VLOOKUP(V599, Sheet2!E$6:F$261,2,TRUE)</f>
        <v>#NAME?</v>
      </c>
      <c r="M599" t="e">
        <f>VLOOKUP(L599,Sheet3!A$52:B$77,2,TRUE)</f>
        <v>#NAME?</v>
      </c>
      <c r="N599" t="e">
        <f t="shared" si="301"/>
        <v>#NAME?</v>
      </c>
      <c r="O599" t="e">
        <f t="shared" si="302"/>
        <v>#NAME?</v>
      </c>
      <c r="P599">
        <v>0</v>
      </c>
      <c r="Q599" t="e">
        <f t="shared" si="311"/>
        <v>#NAME?</v>
      </c>
      <c r="R599" t="e">
        <f t="shared" si="303"/>
        <v>#NAME?</v>
      </c>
      <c r="S599" t="e">
        <f t="shared" si="314"/>
        <v>#NAME?</v>
      </c>
      <c r="T599" t="e">
        <f t="shared" si="304"/>
        <v>#NAME?</v>
      </c>
      <c r="V599" t="e">
        <f t="shared" si="305"/>
        <v>#NAME?</v>
      </c>
      <c r="W599" t="e">
        <f t="shared" si="306"/>
        <v>#NAME?</v>
      </c>
      <c r="X599" t="e">
        <f t="shared" si="307"/>
        <v>#NAME?</v>
      </c>
      <c r="Y599" t="e">
        <f>VLOOKUP(K599,Sheet2!$A$6:$B$262,2,TRUE)</f>
        <v>#NAME?</v>
      </c>
      <c r="Z599" t="e">
        <f t="shared" si="308"/>
        <v>#NAME?</v>
      </c>
      <c r="AA599" t="e">
        <f t="shared" si="309"/>
        <v>#NAME?</v>
      </c>
      <c r="AD599" t="e">
        <f t="shared" si="319"/>
        <v>#NAME?</v>
      </c>
      <c r="AE599" t="e">
        <f>VLOOKUP(AU598,Sheet2!$E$6:$F$261,2,TRUE)</f>
        <v>#NAME?</v>
      </c>
      <c r="AF599" t="e">
        <f>VLOOKUP(AE599,Sheet3!K$52:L$77,2,TRUE)</f>
        <v>#NAME?</v>
      </c>
      <c r="AG599" t="e">
        <f t="shared" si="320"/>
        <v>#NAME?</v>
      </c>
      <c r="AH599">
        <f t="shared" si="321"/>
        <v>1</v>
      </c>
      <c r="AI599">
        <f t="shared" si="297"/>
        <v>4500</v>
      </c>
      <c r="AJ599" t="e">
        <f t="shared" si="312"/>
        <v>#NAME?</v>
      </c>
      <c r="AK599" t="e">
        <f t="shared" si="315"/>
        <v>#NAME?</v>
      </c>
      <c r="AM599" t="e">
        <f t="shared" si="322"/>
        <v>#NAME?</v>
      </c>
      <c r="AN599" t="e">
        <f t="shared" si="323"/>
        <v>#NAME?</v>
      </c>
      <c r="AP599" t="e">
        <f t="shared" si="316"/>
        <v>#NAME?</v>
      </c>
      <c r="AQ599" t="e">
        <f>VLOOKUP(AE599,Sheet3!$K$52:$L$77,2,TRUE)</f>
        <v>#NAME?</v>
      </c>
      <c r="AR599" t="e">
        <f t="shared" si="310"/>
        <v>#NAME?</v>
      </c>
      <c r="AU599" t="e">
        <f t="shared" si="324"/>
        <v>#NAME?</v>
      </c>
      <c r="AV599" t="e">
        <f t="shared" si="325"/>
        <v>#NAME?</v>
      </c>
      <c r="AW599" t="e">
        <f t="shared" si="326"/>
        <v>#NAME?</v>
      </c>
      <c r="AX599" t="e">
        <f>VLOOKUP(AD599,Sheet2!$A$6:$B$262,2,TRUE)</f>
        <v>#NAME?</v>
      </c>
      <c r="AY599" t="e">
        <f t="shared" si="327"/>
        <v>#NAME?</v>
      </c>
      <c r="AZ599" t="e">
        <f t="shared" si="328"/>
        <v>#NAME?</v>
      </c>
      <c r="BB599" t="e">
        <f t="shared" si="318"/>
        <v>#NAME?</v>
      </c>
    </row>
    <row r="600" spans="4:54" x14ac:dyDescent="0.55000000000000004">
      <c r="D600">
        <f t="shared" si="317"/>
        <v>8850</v>
      </c>
      <c r="E600">
        <f t="shared" si="313"/>
        <v>147.5</v>
      </c>
      <c r="F600">
        <v>19700</v>
      </c>
      <c r="H600">
        <f t="shared" si="298"/>
        <v>4925</v>
      </c>
      <c r="J600">
        <f t="shared" si="299"/>
        <v>407.02479338842977</v>
      </c>
      <c r="K600" t="e">
        <f t="shared" si="300"/>
        <v>#NAME?</v>
      </c>
      <c r="L600" t="e">
        <f>VLOOKUP(V600, Sheet2!E$6:F$261,2,TRUE)</f>
        <v>#NAME?</v>
      </c>
      <c r="M600" t="e">
        <f>VLOOKUP(L600,Sheet3!A$52:B$77,2,TRUE)</f>
        <v>#NAME?</v>
      </c>
      <c r="N600" t="e">
        <f t="shared" si="301"/>
        <v>#NAME?</v>
      </c>
      <c r="O600" t="e">
        <f t="shared" si="302"/>
        <v>#NAME?</v>
      </c>
      <c r="P600">
        <v>0</v>
      </c>
      <c r="Q600" t="e">
        <f t="shared" si="311"/>
        <v>#NAME?</v>
      </c>
      <c r="R600" t="e">
        <f t="shared" si="303"/>
        <v>#NAME?</v>
      </c>
      <c r="S600" t="e">
        <f t="shared" si="314"/>
        <v>#NAME?</v>
      </c>
      <c r="T600" t="e">
        <f t="shared" si="304"/>
        <v>#NAME?</v>
      </c>
      <c r="V600" t="e">
        <f t="shared" si="305"/>
        <v>#NAME?</v>
      </c>
      <c r="W600" t="e">
        <f t="shared" si="306"/>
        <v>#NAME?</v>
      </c>
      <c r="X600" t="e">
        <f t="shared" si="307"/>
        <v>#NAME?</v>
      </c>
      <c r="Y600" t="e">
        <f>VLOOKUP(K600,Sheet2!$A$6:$B$262,2,TRUE)</f>
        <v>#NAME?</v>
      </c>
      <c r="Z600" t="e">
        <f t="shared" si="308"/>
        <v>#NAME?</v>
      </c>
      <c r="AA600" t="e">
        <f t="shared" si="309"/>
        <v>#NAME?</v>
      </c>
      <c r="AD600" t="e">
        <f t="shared" si="319"/>
        <v>#NAME?</v>
      </c>
      <c r="AE600" t="e">
        <f>VLOOKUP(AU599,Sheet2!$E$6:$F$261,2,TRUE)</f>
        <v>#NAME?</v>
      </c>
      <c r="AF600" t="e">
        <f>VLOOKUP(AE600,Sheet3!K$52:L$77,2,TRUE)</f>
        <v>#NAME?</v>
      </c>
      <c r="AG600" t="e">
        <f t="shared" si="320"/>
        <v>#NAME?</v>
      </c>
      <c r="AH600">
        <f t="shared" si="321"/>
        <v>1</v>
      </c>
      <c r="AI600">
        <f t="shared" si="297"/>
        <v>4500</v>
      </c>
      <c r="AJ600" t="e">
        <f t="shared" si="312"/>
        <v>#NAME?</v>
      </c>
      <c r="AK600" t="e">
        <f t="shared" si="315"/>
        <v>#NAME?</v>
      </c>
      <c r="AM600" t="e">
        <f t="shared" si="322"/>
        <v>#NAME?</v>
      </c>
      <c r="AN600" t="e">
        <f t="shared" si="323"/>
        <v>#NAME?</v>
      </c>
      <c r="AP600" t="e">
        <f t="shared" si="316"/>
        <v>#NAME?</v>
      </c>
      <c r="AQ600" t="e">
        <f>VLOOKUP(AE600,Sheet3!$K$52:$L$77,2,TRUE)</f>
        <v>#NAME?</v>
      </c>
      <c r="AR600" t="e">
        <f t="shared" si="310"/>
        <v>#NAME?</v>
      </c>
      <c r="AU600" t="e">
        <f t="shared" si="324"/>
        <v>#NAME?</v>
      </c>
      <c r="AV600" t="e">
        <f t="shared" si="325"/>
        <v>#NAME?</v>
      </c>
      <c r="AW600" t="e">
        <f t="shared" si="326"/>
        <v>#NAME?</v>
      </c>
      <c r="AX600" t="e">
        <f>VLOOKUP(AD600,Sheet2!$A$6:$B$262,2,TRUE)</f>
        <v>#NAME?</v>
      </c>
      <c r="AY600" t="e">
        <f t="shared" si="327"/>
        <v>#NAME?</v>
      </c>
      <c r="AZ600" t="e">
        <f t="shared" si="328"/>
        <v>#NAME?</v>
      </c>
      <c r="BB600" t="e">
        <f t="shared" si="318"/>
        <v>#NAME?</v>
      </c>
    </row>
    <row r="601" spans="4:54" x14ac:dyDescent="0.55000000000000004">
      <c r="D601">
        <f t="shared" si="317"/>
        <v>8865</v>
      </c>
      <c r="E601">
        <f t="shared" si="313"/>
        <v>147.75</v>
      </c>
      <c r="F601">
        <v>19700</v>
      </c>
      <c r="H601">
        <f t="shared" si="298"/>
        <v>4925</v>
      </c>
      <c r="J601">
        <f t="shared" si="299"/>
        <v>407.02479338842977</v>
      </c>
      <c r="K601" t="e">
        <f t="shared" si="300"/>
        <v>#NAME?</v>
      </c>
      <c r="L601" t="e">
        <f>VLOOKUP(V601, Sheet2!E$6:F$261,2,TRUE)</f>
        <v>#NAME?</v>
      </c>
      <c r="M601" t="e">
        <f>VLOOKUP(L601,Sheet3!A$52:B$77,2,TRUE)</f>
        <v>#NAME?</v>
      </c>
      <c r="N601" t="e">
        <f t="shared" si="301"/>
        <v>#NAME?</v>
      </c>
      <c r="O601" t="e">
        <f t="shared" si="302"/>
        <v>#NAME?</v>
      </c>
      <c r="P601">
        <v>0</v>
      </c>
      <c r="Q601" t="e">
        <f t="shared" si="311"/>
        <v>#NAME?</v>
      </c>
      <c r="R601" t="e">
        <f t="shared" si="303"/>
        <v>#NAME?</v>
      </c>
      <c r="S601" t="e">
        <f t="shared" si="314"/>
        <v>#NAME?</v>
      </c>
      <c r="T601" t="e">
        <f t="shared" si="304"/>
        <v>#NAME?</v>
      </c>
      <c r="V601" t="e">
        <f t="shared" si="305"/>
        <v>#NAME?</v>
      </c>
      <c r="W601" t="e">
        <f t="shared" si="306"/>
        <v>#NAME?</v>
      </c>
      <c r="X601" t="e">
        <f t="shared" si="307"/>
        <v>#NAME?</v>
      </c>
      <c r="Y601" t="e">
        <f>VLOOKUP(K601,Sheet2!$A$6:$B$262,2,TRUE)</f>
        <v>#NAME?</v>
      </c>
      <c r="Z601" t="e">
        <f t="shared" si="308"/>
        <v>#NAME?</v>
      </c>
      <c r="AA601" t="e">
        <f t="shared" si="309"/>
        <v>#NAME?</v>
      </c>
      <c r="AD601" t="e">
        <f t="shared" si="319"/>
        <v>#NAME?</v>
      </c>
      <c r="AE601" t="e">
        <f>VLOOKUP(AU600,Sheet2!$E$6:$F$261,2,TRUE)</f>
        <v>#NAME?</v>
      </c>
      <c r="AF601" t="e">
        <f>VLOOKUP(AE601,Sheet3!K$52:L$77,2,TRUE)</f>
        <v>#NAME?</v>
      </c>
      <c r="AG601" t="e">
        <f t="shared" si="320"/>
        <v>#NAME?</v>
      </c>
      <c r="AH601">
        <f t="shared" si="321"/>
        <v>1</v>
      </c>
      <c r="AI601">
        <f t="shared" si="297"/>
        <v>4500</v>
      </c>
      <c r="AJ601" t="e">
        <f t="shared" si="312"/>
        <v>#NAME?</v>
      </c>
      <c r="AK601" t="e">
        <f t="shared" si="315"/>
        <v>#NAME?</v>
      </c>
      <c r="AM601" t="e">
        <f t="shared" si="322"/>
        <v>#NAME?</v>
      </c>
      <c r="AN601" t="e">
        <f t="shared" si="323"/>
        <v>#NAME?</v>
      </c>
      <c r="AP601" t="e">
        <f t="shared" si="316"/>
        <v>#NAME?</v>
      </c>
      <c r="AQ601" t="e">
        <f>VLOOKUP(AE601,Sheet3!$K$52:$L$77,2,TRUE)</f>
        <v>#NAME?</v>
      </c>
      <c r="AR601" t="e">
        <f t="shared" si="310"/>
        <v>#NAME?</v>
      </c>
      <c r="AU601" t="e">
        <f t="shared" si="324"/>
        <v>#NAME?</v>
      </c>
      <c r="AV601" t="e">
        <f t="shared" si="325"/>
        <v>#NAME?</v>
      </c>
      <c r="AW601" t="e">
        <f t="shared" si="326"/>
        <v>#NAME?</v>
      </c>
      <c r="AX601" t="e">
        <f>VLOOKUP(AD601,Sheet2!$A$6:$B$262,2,TRUE)</f>
        <v>#NAME?</v>
      </c>
      <c r="AY601" t="e">
        <f t="shared" si="327"/>
        <v>#NAME?</v>
      </c>
      <c r="AZ601" t="e">
        <f t="shared" si="328"/>
        <v>#NAME?</v>
      </c>
      <c r="BB601" t="e">
        <f t="shared" si="318"/>
        <v>#NAME?</v>
      </c>
    </row>
    <row r="602" spans="4:54" x14ac:dyDescent="0.55000000000000004">
      <c r="D602">
        <f t="shared" si="317"/>
        <v>8880</v>
      </c>
      <c r="E602">
        <f t="shared" si="313"/>
        <v>148</v>
      </c>
      <c r="F602">
        <v>19600</v>
      </c>
      <c r="H602">
        <f t="shared" si="298"/>
        <v>4900</v>
      </c>
      <c r="J602">
        <f t="shared" si="299"/>
        <v>404.95867768595042</v>
      </c>
      <c r="K602" t="e">
        <f t="shared" si="300"/>
        <v>#NAME?</v>
      </c>
      <c r="L602" t="e">
        <f>VLOOKUP(V602, Sheet2!E$6:F$261,2,TRUE)</f>
        <v>#NAME?</v>
      </c>
      <c r="M602" t="e">
        <f>VLOOKUP(L602,Sheet3!A$52:B$77,2,TRUE)</f>
        <v>#NAME?</v>
      </c>
      <c r="N602" t="e">
        <f t="shared" si="301"/>
        <v>#NAME?</v>
      </c>
      <c r="O602" t="e">
        <f t="shared" si="302"/>
        <v>#NAME?</v>
      </c>
      <c r="P602">
        <v>0</v>
      </c>
      <c r="Q602" t="e">
        <f t="shared" si="311"/>
        <v>#NAME?</v>
      </c>
      <c r="R602" t="e">
        <f t="shared" si="303"/>
        <v>#NAME?</v>
      </c>
      <c r="S602" t="e">
        <f t="shared" si="314"/>
        <v>#NAME?</v>
      </c>
      <c r="T602" t="e">
        <f t="shared" si="304"/>
        <v>#NAME?</v>
      </c>
      <c r="V602" t="e">
        <f t="shared" si="305"/>
        <v>#NAME?</v>
      </c>
      <c r="W602" t="e">
        <f t="shared" si="306"/>
        <v>#NAME?</v>
      </c>
      <c r="X602" t="e">
        <f t="shared" si="307"/>
        <v>#NAME?</v>
      </c>
      <c r="Y602" t="e">
        <f>VLOOKUP(K602,Sheet2!$A$6:$B$262,2,TRUE)</f>
        <v>#NAME?</v>
      </c>
      <c r="Z602" t="e">
        <f t="shared" si="308"/>
        <v>#NAME?</v>
      </c>
      <c r="AA602" t="e">
        <f t="shared" si="309"/>
        <v>#NAME?</v>
      </c>
      <c r="AD602" t="e">
        <f t="shared" si="319"/>
        <v>#NAME?</v>
      </c>
      <c r="AE602" t="e">
        <f>VLOOKUP(AU601,Sheet2!$E$6:$F$261,2,TRUE)</f>
        <v>#NAME?</v>
      </c>
      <c r="AF602" t="e">
        <f>VLOOKUP(AE602,Sheet3!K$52:L$77,2,TRUE)</f>
        <v>#NAME?</v>
      </c>
      <c r="AG602" t="e">
        <f t="shared" si="320"/>
        <v>#NAME?</v>
      </c>
      <c r="AH602">
        <f t="shared" si="321"/>
        <v>1</v>
      </c>
      <c r="AI602">
        <f t="shared" si="297"/>
        <v>4500</v>
      </c>
      <c r="AJ602" t="e">
        <f t="shared" si="312"/>
        <v>#NAME?</v>
      </c>
      <c r="AK602" t="e">
        <f t="shared" si="315"/>
        <v>#NAME?</v>
      </c>
      <c r="AM602" t="e">
        <f t="shared" si="322"/>
        <v>#NAME?</v>
      </c>
      <c r="AN602" t="e">
        <f t="shared" si="323"/>
        <v>#NAME?</v>
      </c>
      <c r="AP602" t="e">
        <f t="shared" si="316"/>
        <v>#NAME?</v>
      </c>
      <c r="AQ602" t="e">
        <f>VLOOKUP(AE602,Sheet3!$K$52:$L$77,2,TRUE)</f>
        <v>#NAME?</v>
      </c>
      <c r="AR602" t="e">
        <f t="shared" si="310"/>
        <v>#NAME?</v>
      </c>
      <c r="AU602" t="e">
        <f t="shared" si="324"/>
        <v>#NAME?</v>
      </c>
      <c r="AV602" t="e">
        <f t="shared" si="325"/>
        <v>#NAME?</v>
      </c>
      <c r="AW602" t="e">
        <f t="shared" si="326"/>
        <v>#NAME?</v>
      </c>
      <c r="AX602" t="e">
        <f>VLOOKUP(AD602,Sheet2!$A$6:$B$262,2,TRUE)</f>
        <v>#NAME?</v>
      </c>
      <c r="AY602" t="e">
        <f t="shared" si="327"/>
        <v>#NAME?</v>
      </c>
      <c r="AZ602" t="e">
        <f t="shared" si="328"/>
        <v>#NAME?</v>
      </c>
      <c r="BB602" t="e">
        <f t="shared" si="318"/>
        <v>#NAME?</v>
      </c>
    </row>
    <row r="603" spans="4:54" x14ac:dyDescent="0.55000000000000004">
      <c r="D603">
        <f t="shared" si="317"/>
        <v>8895</v>
      </c>
      <c r="E603">
        <f t="shared" si="313"/>
        <v>148.25</v>
      </c>
      <c r="F603">
        <v>19600</v>
      </c>
      <c r="H603">
        <f t="shared" si="298"/>
        <v>4900</v>
      </c>
      <c r="J603">
        <f t="shared" si="299"/>
        <v>404.95867768595042</v>
      </c>
      <c r="K603" t="e">
        <f t="shared" si="300"/>
        <v>#NAME?</v>
      </c>
      <c r="L603" t="e">
        <f>VLOOKUP(V603, Sheet2!E$6:F$261,2,TRUE)</f>
        <v>#NAME?</v>
      </c>
      <c r="M603" t="e">
        <f>VLOOKUP(L603,Sheet3!A$52:B$77,2,TRUE)</f>
        <v>#NAME?</v>
      </c>
      <c r="N603" t="e">
        <f t="shared" si="301"/>
        <v>#NAME?</v>
      </c>
      <c r="O603" t="e">
        <f t="shared" si="302"/>
        <v>#NAME?</v>
      </c>
      <c r="P603">
        <v>0</v>
      </c>
      <c r="Q603" t="e">
        <f t="shared" si="311"/>
        <v>#NAME?</v>
      </c>
      <c r="R603" t="e">
        <f t="shared" si="303"/>
        <v>#NAME?</v>
      </c>
      <c r="S603" t="e">
        <f t="shared" si="314"/>
        <v>#NAME?</v>
      </c>
      <c r="T603" t="e">
        <f t="shared" si="304"/>
        <v>#NAME?</v>
      </c>
      <c r="V603" t="e">
        <f t="shared" si="305"/>
        <v>#NAME?</v>
      </c>
      <c r="W603" t="e">
        <f t="shared" si="306"/>
        <v>#NAME?</v>
      </c>
      <c r="X603" t="e">
        <f t="shared" si="307"/>
        <v>#NAME?</v>
      </c>
      <c r="Y603" t="e">
        <f>VLOOKUP(K603,Sheet2!$A$6:$B$262,2,TRUE)</f>
        <v>#NAME?</v>
      </c>
      <c r="Z603" t="e">
        <f t="shared" si="308"/>
        <v>#NAME?</v>
      </c>
      <c r="AA603" t="e">
        <f t="shared" si="309"/>
        <v>#NAME?</v>
      </c>
      <c r="AD603" t="e">
        <f t="shared" si="319"/>
        <v>#NAME?</v>
      </c>
      <c r="AE603" t="e">
        <f>VLOOKUP(AU602,Sheet2!$E$6:$F$261,2,TRUE)</f>
        <v>#NAME?</v>
      </c>
      <c r="AF603" t="e">
        <f>VLOOKUP(AE603,Sheet3!K$52:L$77,2,TRUE)</f>
        <v>#NAME?</v>
      </c>
      <c r="AG603" t="e">
        <f t="shared" si="320"/>
        <v>#NAME?</v>
      </c>
      <c r="AH603">
        <f t="shared" si="321"/>
        <v>1</v>
      </c>
      <c r="AI603">
        <f t="shared" ref="AI603:AI666" si="329">4500*AH603</f>
        <v>4500</v>
      </c>
      <c r="AJ603" t="e">
        <f t="shared" si="312"/>
        <v>#NAME?</v>
      </c>
      <c r="AK603" t="e">
        <f t="shared" si="315"/>
        <v>#NAME?</v>
      </c>
      <c r="AM603" t="e">
        <f t="shared" si="322"/>
        <v>#NAME?</v>
      </c>
      <c r="AN603" t="e">
        <f t="shared" si="323"/>
        <v>#NAME?</v>
      </c>
      <c r="AP603" t="e">
        <f t="shared" si="316"/>
        <v>#NAME?</v>
      </c>
      <c r="AQ603" t="e">
        <f>VLOOKUP(AE603,Sheet3!$K$52:$L$77,2,TRUE)</f>
        <v>#NAME?</v>
      </c>
      <c r="AR603" t="e">
        <f t="shared" si="310"/>
        <v>#NAME?</v>
      </c>
      <c r="AU603" t="e">
        <f t="shared" si="324"/>
        <v>#NAME?</v>
      </c>
      <c r="AV603" t="e">
        <f t="shared" si="325"/>
        <v>#NAME?</v>
      </c>
      <c r="AW603" t="e">
        <f t="shared" si="326"/>
        <v>#NAME?</v>
      </c>
      <c r="AX603" t="e">
        <f>VLOOKUP(AD603,Sheet2!$A$6:$B$262,2,TRUE)</f>
        <v>#NAME?</v>
      </c>
      <c r="AY603" t="e">
        <f t="shared" si="327"/>
        <v>#NAME?</v>
      </c>
      <c r="AZ603" t="e">
        <f t="shared" si="328"/>
        <v>#NAME?</v>
      </c>
      <c r="BB603" t="e">
        <f t="shared" si="318"/>
        <v>#NAME?</v>
      </c>
    </row>
    <row r="604" spans="4:54" x14ac:dyDescent="0.55000000000000004">
      <c r="D604">
        <f t="shared" si="317"/>
        <v>8910</v>
      </c>
      <c r="E604">
        <f t="shared" si="313"/>
        <v>148.5</v>
      </c>
      <c r="F604">
        <v>19500</v>
      </c>
      <c r="H604">
        <f t="shared" si="298"/>
        <v>4875</v>
      </c>
      <c r="J604">
        <f t="shared" si="299"/>
        <v>402.89256198347107</v>
      </c>
      <c r="K604" t="e">
        <f t="shared" si="300"/>
        <v>#NAME?</v>
      </c>
      <c r="L604" t="e">
        <f>VLOOKUP(V604, Sheet2!E$6:F$261,2,TRUE)</f>
        <v>#NAME?</v>
      </c>
      <c r="M604" t="e">
        <f>VLOOKUP(L604,Sheet3!A$52:B$77,2,TRUE)</f>
        <v>#NAME?</v>
      </c>
      <c r="N604" t="e">
        <f t="shared" si="301"/>
        <v>#NAME?</v>
      </c>
      <c r="O604" t="e">
        <f t="shared" si="302"/>
        <v>#NAME?</v>
      </c>
      <c r="P604">
        <v>0</v>
      </c>
      <c r="Q604" t="e">
        <f t="shared" si="311"/>
        <v>#NAME?</v>
      </c>
      <c r="R604" t="e">
        <f t="shared" si="303"/>
        <v>#NAME?</v>
      </c>
      <c r="S604" t="e">
        <f t="shared" si="314"/>
        <v>#NAME?</v>
      </c>
      <c r="T604" t="e">
        <f t="shared" si="304"/>
        <v>#NAME?</v>
      </c>
      <c r="V604" t="e">
        <f t="shared" si="305"/>
        <v>#NAME?</v>
      </c>
      <c r="W604" t="e">
        <f t="shared" si="306"/>
        <v>#NAME?</v>
      </c>
      <c r="X604" t="e">
        <f t="shared" si="307"/>
        <v>#NAME?</v>
      </c>
      <c r="Y604" t="e">
        <f>VLOOKUP(K604,Sheet2!$A$6:$B$262,2,TRUE)</f>
        <v>#NAME?</v>
      </c>
      <c r="Z604" t="e">
        <f t="shared" si="308"/>
        <v>#NAME?</v>
      </c>
      <c r="AA604" t="e">
        <f t="shared" si="309"/>
        <v>#NAME?</v>
      </c>
      <c r="AD604" t="e">
        <f t="shared" si="319"/>
        <v>#NAME?</v>
      </c>
      <c r="AE604" t="e">
        <f>VLOOKUP(AU603,Sheet2!$E$6:$F$261,2,TRUE)</f>
        <v>#NAME?</v>
      </c>
      <c r="AF604" t="e">
        <f>VLOOKUP(AE604,Sheet3!K$52:L$77,2,TRUE)</f>
        <v>#NAME?</v>
      </c>
      <c r="AG604" t="e">
        <f t="shared" si="320"/>
        <v>#NAME?</v>
      </c>
      <c r="AH604">
        <f t="shared" si="321"/>
        <v>1</v>
      </c>
      <c r="AI604">
        <f t="shared" si="329"/>
        <v>4500</v>
      </c>
      <c r="AJ604" t="e">
        <f t="shared" si="312"/>
        <v>#NAME?</v>
      </c>
      <c r="AK604" t="e">
        <f t="shared" si="315"/>
        <v>#NAME?</v>
      </c>
      <c r="AM604" t="e">
        <f t="shared" si="322"/>
        <v>#NAME?</v>
      </c>
      <c r="AN604" t="e">
        <f t="shared" si="323"/>
        <v>#NAME?</v>
      </c>
      <c r="AP604" t="e">
        <f t="shared" si="316"/>
        <v>#NAME?</v>
      </c>
      <c r="AQ604" t="e">
        <f>VLOOKUP(AE604,Sheet3!$K$52:$L$77,2,TRUE)</f>
        <v>#NAME?</v>
      </c>
      <c r="AR604" t="e">
        <f t="shared" si="310"/>
        <v>#NAME?</v>
      </c>
      <c r="AU604" t="e">
        <f t="shared" si="324"/>
        <v>#NAME?</v>
      </c>
      <c r="AV604" t="e">
        <f t="shared" si="325"/>
        <v>#NAME?</v>
      </c>
      <c r="AW604" t="e">
        <f t="shared" si="326"/>
        <v>#NAME?</v>
      </c>
      <c r="AX604" t="e">
        <f>VLOOKUP(AD604,Sheet2!$A$6:$B$262,2,TRUE)</f>
        <v>#NAME?</v>
      </c>
      <c r="AY604" t="e">
        <f t="shared" si="327"/>
        <v>#NAME?</v>
      </c>
      <c r="AZ604" t="e">
        <f t="shared" si="328"/>
        <v>#NAME?</v>
      </c>
      <c r="BB604" t="e">
        <f t="shared" si="318"/>
        <v>#NAME?</v>
      </c>
    </row>
    <row r="605" spans="4:54" x14ac:dyDescent="0.55000000000000004">
      <c r="D605">
        <f t="shared" si="317"/>
        <v>8925</v>
      </c>
      <c r="E605">
        <f t="shared" si="313"/>
        <v>148.75</v>
      </c>
      <c r="F605">
        <v>19500</v>
      </c>
      <c r="H605">
        <f t="shared" si="298"/>
        <v>4875</v>
      </c>
      <c r="J605">
        <f t="shared" si="299"/>
        <v>402.89256198347107</v>
      </c>
      <c r="K605" t="e">
        <f t="shared" si="300"/>
        <v>#NAME?</v>
      </c>
      <c r="L605" t="e">
        <f>VLOOKUP(V605, Sheet2!E$6:F$261,2,TRUE)</f>
        <v>#NAME?</v>
      </c>
      <c r="M605" t="e">
        <f>VLOOKUP(L605,Sheet3!A$52:B$77,2,TRUE)</f>
        <v>#NAME?</v>
      </c>
      <c r="N605" t="e">
        <f t="shared" si="301"/>
        <v>#NAME?</v>
      </c>
      <c r="O605" t="e">
        <f t="shared" si="302"/>
        <v>#NAME?</v>
      </c>
      <c r="P605">
        <v>0</v>
      </c>
      <c r="Q605" t="e">
        <f t="shared" si="311"/>
        <v>#NAME?</v>
      </c>
      <c r="R605" t="e">
        <f t="shared" si="303"/>
        <v>#NAME?</v>
      </c>
      <c r="S605" t="e">
        <f t="shared" si="314"/>
        <v>#NAME?</v>
      </c>
      <c r="T605" t="e">
        <f t="shared" si="304"/>
        <v>#NAME?</v>
      </c>
      <c r="V605" t="e">
        <f t="shared" si="305"/>
        <v>#NAME?</v>
      </c>
      <c r="W605" t="e">
        <f t="shared" si="306"/>
        <v>#NAME?</v>
      </c>
      <c r="X605" t="e">
        <f t="shared" si="307"/>
        <v>#NAME?</v>
      </c>
      <c r="Y605" t="e">
        <f>VLOOKUP(K605,Sheet2!$A$6:$B$262,2,TRUE)</f>
        <v>#NAME?</v>
      </c>
      <c r="Z605" t="e">
        <f t="shared" si="308"/>
        <v>#NAME?</v>
      </c>
      <c r="AA605" t="e">
        <f t="shared" si="309"/>
        <v>#NAME?</v>
      </c>
      <c r="AD605" t="e">
        <f t="shared" si="319"/>
        <v>#NAME?</v>
      </c>
      <c r="AE605" t="e">
        <f>VLOOKUP(AU604,Sheet2!$E$6:$F$261,2,TRUE)</f>
        <v>#NAME?</v>
      </c>
      <c r="AF605" t="e">
        <f>VLOOKUP(AE605,Sheet3!K$52:L$77,2,TRUE)</f>
        <v>#NAME?</v>
      </c>
      <c r="AG605" t="e">
        <f t="shared" si="320"/>
        <v>#NAME?</v>
      </c>
      <c r="AH605">
        <f t="shared" si="321"/>
        <v>1</v>
      </c>
      <c r="AI605">
        <f t="shared" si="329"/>
        <v>4500</v>
      </c>
      <c r="AJ605" t="e">
        <f t="shared" si="312"/>
        <v>#NAME?</v>
      </c>
      <c r="AK605" t="e">
        <f t="shared" si="315"/>
        <v>#NAME?</v>
      </c>
      <c r="AM605" t="e">
        <f t="shared" si="322"/>
        <v>#NAME?</v>
      </c>
      <c r="AN605" t="e">
        <f t="shared" si="323"/>
        <v>#NAME?</v>
      </c>
      <c r="AP605" t="e">
        <f t="shared" si="316"/>
        <v>#NAME?</v>
      </c>
      <c r="AQ605" t="e">
        <f>VLOOKUP(AE605,Sheet3!$K$52:$L$77,2,TRUE)</f>
        <v>#NAME?</v>
      </c>
      <c r="AR605" t="e">
        <f t="shared" si="310"/>
        <v>#NAME?</v>
      </c>
      <c r="AU605" t="e">
        <f t="shared" si="324"/>
        <v>#NAME?</v>
      </c>
      <c r="AV605" t="e">
        <f t="shared" si="325"/>
        <v>#NAME?</v>
      </c>
      <c r="AW605" t="e">
        <f t="shared" si="326"/>
        <v>#NAME?</v>
      </c>
      <c r="AX605" t="e">
        <f>VLOOKUP(AD605,Sheet2!$A$6:$B$262,2,TRUE)</f>
        <v>#NAME?</v>
      </c>
      <c r="AY605" t="e">
        <f t="shared" si="327"/>
        <v>#NAME?</v>
      </c>
      <c r="AZ605" t="e">
        <f t="shared" si="328"/>
        <v>#NAME?</v>
      </c>
      <c r="BB605" t="e">
        <f t="shared" si="318"/>
        <v>#NAME?</v>
      </c>
    </row>
    <row r="606" spans="4:54" x14ac:dyDescent="0.55000000000000004">
      <c r="D606">
        <f t="shared" si="317"/>
        <v>8940</v>
      </c>
      <c r="E606">
        <f t="shared" si="313"/>
        <v>149</v>
      </c>
      <c r="F606">
        <v>19400</v>
      </c>
      <c r="H606">
        <f t="shared" si="298"/>
        <v>4850</v>
      </c>
      <c r="J606">
        <f t="shared" si="299"/>
        <v>400.82644628099172</v>
      </c>
      <c r="K606" t="e">
        <f t="shared" si="300"/>
        <v>#NAME?</v>
      </c>
      <c r="L606" t="e">
        <f>VLOOKUP(V606, Sheet2!E$6:F$261,2,TRUE)</f>
        <v>#NAME?</v>
      </c>
      <c r="M606" t="e">
        <f>VLOOKUP(L606,Sheet3!A$52:B$77,2,TRUE)</f>
        <v>#NAME?</v>
      </c>
      <c r="N606" t="e">
        <f t="shared" si="301"/>
        <v>#NAME?</v>
      </c>
      <c r="O606" t="e">
        <f t="shared" si="302"/>
        <v>#NAME?</v>
      </c>
      <c r="P606">
        <v>0</v>
      </c>
      <c r="Q606" t="e">
        <f t="shared" si="311"/>
        <v>#NAME?</v>
      </c>
      <c r="R606" t="e">
        <f t="shared" si="303"/>
        <v>#NAME?</v>
      </c>
      <c r="S606" t="e">
        <f t="shared" si="314"/>
        <v>#NAME?</v>
      </c>
      <c r="T606" t="e">
        <f t="shared" si="304"/>
        <v>#NAME?</v>
      </c>
      <c r="V606" t="e">
        <f t="shared" si="305"/>
        <v>#NAME?</v>
      </c>
      <c r="W606" t="e">
        <f t="shared" si="306"/>
        <v>#NAME?</v>
      </c>
      <c r="X606" t="e">
        <f t="shared" si="307"/>
        <v>#NAME?</v>
      </c>
      <c r="Y606" t="e">
        <f>VLOOKUP(K606,Sheet2!$A$6:$B$262,2,TRUE)</f>
        <v>#NAME?</v>
      </c>
      <c r="Z606" t="e">
        <f t="shared" si="308"/>
        <v>#NAME?</v>
      </c>
      <c r="AA606" t="e">
        <f t="shared" si="309"/>
        <v>#NAME?</v>
      </c>
      <c r="AD606" t="e">
        <f t="shared" si="319"/>
        <v>#NAME?</v>
      </c>
      <c r="AE606" t="e">
        <f>VLOOKUP(AU605,Sheet2!$E$6:$F$261,2,TRUE)</f>
        <v>#NAME?</v>
      </c>
      <c r="AF606" t="e">
        <f>VLOOKUP(AE606,Sheet3!K$52:L$77,2,TRUE)</f>
        <v>#NAME?</v>
      </c>
      <c r="AG606" t="e">
        <f t="shared" si="320"/>
        <v>#NAME?</v>
      </c>
      <c r="AH606">
        <f t="shared" si="321"/>
        <v>1</v>
      </c>
      <c r="AI606">
        <f t="shared" si="329"/>
        <v>4500</v>
      </c>
      <c r="AJ606" t="e">
        <f t="shared" si="312"/>
        <v>#NAME?</v>
      </c>
      <c r="AK606" t="e">
        <f t="shared" si="315"/>
        <v>#NAME?</v>
      </c>
      <c r="AM606" t="e">
        <f t="shared" si="322"/>
        <v>#NAME?</v>
      </c>
      <c r="AN606" t="e">
        <f t="shared" si="323"/>
        <v>#NAME?</v>
      </c>
      <c r="AP606" t="e">
        <f t="shared" si="316"/>
        <v>#NAME?</v>
      </c>
      <c r="AQ606" t="e">
        <f>VLOOKUP(AE606,Sheet3!$K$52:$L$77,2,TRUE)</f>
        <v>#NAME?</v>
      </c>
      <c r="AR606" t="e">
        <f t="shared" si="310"/>
        <v>#NAME?</v>
      </c>
      <c r="AU606" t="e">
        <f t="shared" si="324"/>
        <v>#NAME?</v>
      </c>
      <c r="AV606" t="e">
        <f t="shared" si="325"/>
        <v>#NAME?</v>
      </c>
      <c r="AW606" t="e">
        <f t="shared" si="326"/>
        <v>#NAME?</v>
      </c>
      <c r="AX606" t="e">
        <f>VLOOKUP(AD606,Sheet2!$A$6:$B$262,2,TRUE)</f>
        <v>#NAME?</v>
      </c>
      <c r="AY606" t="e">
        <f t="shared" si="327"/>
        <v>#NAME?</v>
      </c>
      <c r="AZ606" t="e">
        <f t="shared" si="328"/>
        <v>#NAME?</v>
      </c>
      <c r="BB606" t="e">
        <f t="shared" si="318"/>
        <v>#NAME?</v>
      </c>
    </row>
    <row r="607" spans="4:54" x14ac:dyDescent="0.55000000000000004">
      <c r="D607">
        <f t="shared" si="317"/>
        <v>8955</v>
      </c>
      <c r="E607">
        <f t="shared" si="313"/>
        <v>149.25</v>
      </c>
      <c r="F607">
        <v>19300</v>
      </c>
      <c r="H607">
        <f t="shared" ref="H607:H670" si="330">+F607*0.25</f>
        <v>4825</v>
      </c>
      <c r="J607">
        <f t="shared" ref="J607:J670" si="331">+H607*3600/43560</f>
        <v>398.76033057851242</v>
      </c>
      <c r="K607" t="e">
        <f t="shared" ref="K607:K670" si="332">+AA606</f>
        <v>#NAME?</v>
      </c>
      <c r="L607" t="e">
        <f>VLOOKUP(V607, Sheet2!E$6:F$261,2,TRUE)</f>
        <v>#NAME?</v>
      </c>
      <c r="M607" t="e">
        <f>VLOOKUP(L607,Sheet3!A$52:B$77,2,TRUE)</f>
        <v>#NAME?</v>
      </c>
      <c r="N607" t="e">
        <f t="shared" ref="N607:N670" si="333">+(K607-J$3)</f>
        <v>#NAME?</v>
      </c>
      <c r="O607" t="e">
        <f t="shared" ref="O607:O670" si="334">+K607-O$3</f>
        <v>#NAME?</v>
      </c>
      <c r="P607">
        <v>0</v>
      </c>
      <c r="Q607" t="e">
        <f t="shared" si="311"/>
        <v>#NAME?</v>
      </c>
      <c r="R607" t="e">
        <f t="shared" ref="R607:R670" si="335">+Q607*H$3*POWER(N607,1.5)*M606</f>
        <v>#NAME?</v>
      </c>
      <c r="S607" t="e">
        <f t="shared" si="314"/>
        <v>#NAME?</v>
      </c>
      <c r="T607" t="e">
        <f t="shared" ref="T607:T670" si="336">S607*L$3*POWER(O607,1.5)*M606</f>
        <v>#NAME?</v>
      </c>
      <c r="V607" t="e">
        <f t="shared" ref="V607:V670" si="337">+R607+T607</f>
        <v>#NAME?</v>
      </c>
      <c r="W607" t="e">
        <f t="shared" ref="W607:W670" si="338">+F607-V607</f>
        <v>#NAME?</v>
      </c>
      <c r="X607" t="e">
        <f t="shared" ref="X607:X670" si="339">+W607*0.25*3600/43560</f>
        <v>#NAME?</v>
      </c>
      <c r="Y607" t="e">
        <f>VLOOKUP(K607,Sheet2!$A$6:$B$262,2,TRUE)</f>
        <v>#NAME?</v>
      </c>
      <c r="Z607" t="e">
        <f t="shared" ref="Z607:Z670" si="340">+X607/Y607</f>
        <v>#NAME?</v>
      </c>
      <c r="AA607" t="e">
        <f t="shared" ref="AA607:AA670" si="341">+K607+Z607</f>
        <v>#NAME?</v>
      </c>
      <c r="AD607" t="e">
        <f t="shared" si="319"/>
        <v>#NAME?</v>
      </c>
      <c r="AE607" t="e">
        <f>VLOOKUP(AU606,Sheet2!$E$6:$F$261,2,TRUE)</f>
        <v>#NAME?</v>
      </c>
      <c r="AF607" t="e">
        <f>VLOOKUP(AE607,Sheet3!K$52:L$77,2,TRUE)</f>
        <v>#NAME?</v>
      </c>
      <c r="AG607" t="e">
        <f t="shared" si="320"/>
        <v>#NAME?</v>
      </c>
      <c r="AH607">
        <f t="shared" si="321"/>
        <v>1</v>
      </c>
      <c r="AI607">
        <f t="shared" si="329"/>
        <v>4500</v>
      </c>
      <c r="AJ607" t="e">
        <f t="shared" si="312"/>
        <v>#NAME?</v>
      </c>
      <c r="AK607" t="e">
        <f t="shared" si="315"/>
        <v>#NAME?</v>
      </c>
      <c r="AM607" t="e">
        <f t="shared" si="322"/>
        <v>#NAME?</v>
      </c>
      <c r="AN607" t="e">
        <f t="shared" si="323"/>
        <v>#NAME?</v>
      </c>
      <c r="AP607" t="e">
        <f t="shared" si="316"/>
        <v>#NAME?</v>
      </c>
      <c r="AQ607" t="e">
        <f>VLOOKUP(AE607,Sheet3!$K$52:$L$77,2,TRUE)</f>
        <v>#NAME?</v>
      </c>
      <c r="AR607" t="e">
        <f t="shared" si="310"/>
        <v>#NAME?</v>
      </c>
      <c r="AU607" t="e">
        <f t="shared" si="324"/>
        <v>#NAME?</v>
      </c>
      <c r="AV607" t="e">
        <f t="shared" si="325"/>
        <v>#NAME?</v>
      </c>
      <c r="AW607" t="e">
        <f t="shared" si="326"/>
        <v>#NAME?</v>
      </c>
      <c r="AX607" t="e">
        <f>VLOOKUP(AD607,Sheet2!$A$6:$B$262,2,TRUE)</f>
        <v>#NAME?</v>
      </c>
      <c r="AY607" t="e">
        <f t="shared" si="327"/>
        <v>#NAME?</v>
      </c>
      <c r="AZ607" t="e">
        <f t="shared" si="328"/>
        <v>#NAME?</v>
      </c>
      <c r="BB607" t="e">
        <f t="shared" si="318"/>
        <v>#NAME?</v>
      </c>
    </row>
    <row r="608" spans="4:54" x14ac:dyDescent="0.55000000000000004">
      <c r="D608">
        <f t="shared" si="317"/>
        <v>8970</v>
      </c>
      <c r="E608">
        <f t="shared" si="313"/>
        <v>149.5</v>
      </c>
      <c r="F608">
        <v>19300</v>
      </c>
      <c r="H608">
        <f t="shared" si="330"/>
        <v>4825</v>
      </c>
      <c r="J608">
        <f t="shared" si="331"/>
        <v>398.76033057851242</v>
      </c>
      <c r="K608" t="e">
        <f t="shared" si="332"/>
        <v>#NAME?</v>
      </c>
      <c r="L608" t="e">
        <f>VLOOKUP(V608, Sheet2!E$6:F$261,2,TRUE)</f>
        <v>#NAME?</v>
      </c>
      <c r="M608" t="e">
        <f>VLOOKUP(L608,Sheet3!A$52:B$77,2,TRUE)</f>
        <v>#NAME?</v>
      </c>
      <c r="N608" t="e">
        <f t="shared" si="333"/>
        <v>#NAME?</v>
      </c>
      <c r="O608" t="e">
        <f t="shared" si="334"/>
        <v>#NAME?</v>
      </c>
      <c r="P608">
        <v>0</v>
      </c>
      <c r="Q608" t="e">
        <f t="shared" si="311"/>
        <v>#NAME?</v>
      </c>
      <c r="R608" t="e">
        <f t="shared" si="335"/>
        <v>#NAME?</v>
      </c>
      <c r="S608" t="e">
        <f t="shared" si="314"/>
        <v>#NAME?</v>
      </c>
      <c r="T608" t="e">
        <f t="shared" si="336"/>
        <v>#NAME?</v>
      </c>
      <c r="V608" t="e">
        <f t="shared" si="337"/>
        <v>#NAME?</v>
      </c>
      <c r="W608" t="e">
        <f t="shared" si="338"/>
        <v>#NAME?</v>
      </c>
      <c r="X608" t="e">
        <f t="shared" si="339"/>
        <v>#NAME?</v>
      </c>
      <c r="Y608" t="e">
        <f>VLOOKUP(K608,Sheet2!$A$6:$B$262,2,TRUE)</f>
        <v>#NAME?</v>
      </c>
      <c r="Z608" t="e">
        <f t="shared" si="340"/>
        <v>#NAME?</v>
      </c>
      <c r="AA608" t="e">
        <f t="shared" si="341"/>
        <v>#NAME?</v>
      </c>
      <c r="AD608" t="e">
        <f t="shared" si="319"/>
        <v>#NAME?</v>
      </c>
      <c r="AE608" t="e">
        <f>VLOOKUP(AU607,Sheet2!$E$6:$F$261,2,TRUE)</f>
        <v>#NAME?</v>
      </c>
      <c r="AF608" t="e">
        <f>VLOOKUP(AE608,Sheet3!K$52:L$77,2,TRUE)</f>
        <v>#NAME?</v>
      </c>
      <c r="AG608" t="e">
        <f t="shared" si="320"/>
        <v>#NAME?</v>
      </c>
      <c r="AH608">
        <f t="shared" si="321"/>
        <v>1</v>
      </c>
      <c r="AI608">
        <f t="shared" si="329"/>
        <v>4500</v>
      </c>
      <c r="AJ608" t="e">
        <f t="shared" si="312"/>
        <v>#NAME?</v>
      </c>
      <c r="AK608" t="e">
        <f t="shared" si="315"/>
        <v>#NAME?</v>
      </c>
      <c r="AM608" t="e">
        <f t="shared" si="322"/>
        <v>#NAME?</v>
      </c>
      <c r="AN608" t="e">
        <f t="shared" si="323"/>
        <v>#NAME?</v>
      </c>
      <c r="AP608" t="e">
        <f t="shared" si="316"/>
        <v>#NAME?</v>
      </c>
      <c r="AQ608" t="e">
        <f>VLOOKUP(AE608,Sheet3!$K$52:$L$77,2,TRUE)</f>
        <v>#NAME?</v>
      </c>
      <c r="AR608" t="e">
        <f t="shared" si="310"/>
        <v>#NAME?</v>
      </c>
      <c r="AU608" t="e">
        <f t="shared" si="324"/>
        <v>#NAME?</v>
      </c>
      <c r="AV608" t="e">
        <f t="shared" si="325"/>
        <v>#NAME?</v>
      </c>
      <c r="AW608" t="e">
        <f t="shared" si="326"/>
        <v>#NAME?</v>
      </c>
      <c r="AX608" t="e">
        <f>VLOOKUP(AD608,Sheet2!$A$6:$B$262,2,TRUE)</f>
        <v>#NAME?</v>
      </c>
      <c r="AY608" t="e">
        <f t="shared" si="327"/>
        <v>#NAME?</v>
      </c>
      <c r="AZ608" t="e">
        <f t="shared" si="328"/>
        <v>#NAME?</v>
      </c>
      <c r="BB608" t="e">
        <f t="shared" si="318"/>
        <v>#NAME?</v>
      </c>
    </row>
    <row r="609" spans="4:54" x14ac:dyDescent="0.55000000000000004">
      <c r="D609">
        <f t="shared" si="317"/>
        <v>8985</v>
      </c>
      <c r="E609">
        <f t="shared" si="313"/>
        <v>149.75</v>
      </c>
      <c r="F609">
        <v>19200</v>
      </c>
      <c r="H609">
        <f t="shared" si="330"/>
        <v>4800</v>
      </c>
      <c r="J609">
        <f t="shared" si="331"/>
        <v>396.69421487603307</v>
      </c>
      <c r="K609" t="e">
        <f t="shared" si="332"/>
        <v>#NAME?</v>
      </c>
      <c r="L609" t="e">
        <f>VLOOKUP(V609, Sheet2!E$6:F$261,2,TRUE)</f>
        <v>#NAME?</v>
      </c>
      <c r="M609" t="e">
        <f>VLOOKUP(L609,Sheet3!A$52:B$77,2,TRUE)</f>
        <v>#NAME?</v>
      </c>
      <c r="N609" t="e">
        <f t="shared" si="333"/>
        <v>#NAME?</v>
      </c>
      <c r="O609" t="e">
        <f t="shared" si="334"/>
        <v>#NAME?</v>
      </c>
      <c r="P609">
        <v>0</v>
      </c>
      <c r="Q609" t="e">
        <f t="shared" si="311"/>
        <v>#NAME?</v>
      </c>
      <c r="R609" t="e">
        <f t="shared" si="335"/>
        <v>#NAME?</v>
      </c>
      <c r="S609" t="e">
        <f t="shared" si="314"/>
        <v>#NAME?</v>
      </c>
      <c r="T609" t="e">
        <f t="shared" si="336"/>
        <v>#NAME?</v>
      </c>
      <c r="V609" t="e">
        <f t="shared" si="337"/>
        <v>#NAME?</v>
      </c>
      <c r="W609" t="e">
        <f t="shared" si="338"/>
        <v>#NAME?</v>
      </c>
      <c r="X609" t="e">
        <f t="shared" si="339"/>
        <v>#NAME?</v>
      </c>
      <c r="Y609" t="e">
        <f>VLOOKUP(K609,Sheet2!$A$6:$B$262,2,TRUE)</f>
        <v>#NAME?</v>
      </c>
      <c r="Z609" t="e">
        <f t="shared" si="340"/>
        <v>#NAME?</v>
      </c>
      <c r="AA609" t="e">
        <f t="shared" si="341"/>
        <v>#NAME?</v>
      </c>
      <c r="AD609" t="e">
        <f t="shared" si="319"/>
        <v>#NAME?</v>
      </c>
      <c r="AE609" t="e">
        <f>VLOOKUP(AU608,Sheet2!$E$6:$F$261,2,TRUE)</f>
        <v>#NAME?</v>
      </c>
      <c r="AF609" t="e">
        <f>VLOOKUP(AE609,Sheet3!K$52:L$77,2,TRUE)</f>
        <v>#NAME?</v>
      </c>
      <c r="AG609" t="e">
        <f t="shared" si="320"/>
        <v>#NAME?</v>
      </c>
      <c r="AH609">
        <f t="shared" si="321"/>
        <v>1</v>
      </c>
      <c r="AI609">
        <f t="shared" si="329"/>
        <v>4500</v>
      </c>
      <c r="AJ609" t="e">
        <f t="shared" si="312"/>
        <v>#NAME?</v>
      </c>
      <c r="AK609" t="e">
        <f t="shared" si="315"/>
        <v>#NAME?</v>
      </c>
      <c r="AM609" t="e">
        <f t="shared" si="322"/>
        <v>#NAME?</v>
      </c>
      <c r="AN609" t="e">
        <f t="shared" si="323"/>
        <v>#NAME?</v>
      </c>
      <c r="AP609" t="e">
        <f t="shared" si="316"/>
        <v>#NAME?</v>
      </c>
      <c r="AQ609" t="e">
        <f>VLOOKUP(AE609,Sheet3!$K$52:$L$77,2,TRUE)</f>
        <v>#NAME?</v>
      </c>
      <c r="AR609" t="e">
        <f t="shared" si="310"/>
        <v>#NAME?</v>
      </c>
      <c r="AU609" t="e">
        <f t="shared" si="324"/>
        <v>#NAME?</v>
      </c>
      <c r="AV609" t="e">
        <f t="shared" si="325"/>
        <v>#NAME?</v>
      </c>
      <c r="AW609" t="e">
        <f t="shared" si="326"/>
        <v>#NAME?</v>
      </c>
      <c r="AX609" t="e">
        <f>VLOOKUP(AD609,Sheet2!$A$6:$B$262,2,TRUE)</f>
        <v>#NAME?</v>
      </c>
      <c r="AY609" t="e">
        <f t="shared" si="327"/>
        <v>#NAME?</v>
      </c>
      <c r="AZ609" t="e">
        <f t="shared" si="328"/>
        <v>#NAME?</v>
      </c>
      <c r="BB609" t="e">
        <f t="shared" si="318"/>
        <v>#NAME?</v>
      </c>
    </row>
    <row r="610" spans="4:54" x14ac:dyDescent="0.55000000000000004">
      <c r="D610">
        <f t="shared" si="317"/>
        <v>9000</v>
      </c>
      <c r="E610">
        <f t="shared" si="313"/>
        <v>150</v>
      </c>
      <c r="F610">
        <v>19200</v>
      </c>
      <c r="H610">
        <f t="shared" si="330"/>
        <v>4800</v>
      </c>
      <c r="J610">
        <f t="shared" si="331"/>
        <v>396.69421487603307</v>
      </c>
      <c r="K610" t="e">
        <f t="shared" si="332"/>
        <v>#NAME?</v>
      </c>
      <c r="L610" t="e">
        <f>VLOOKUP(V610, Sheet2!E$6:F$261,2,TRUE)</f>
        <v>#NAME?</v>
      </c>
      <c r="M610" t="e">
        <f>VLOOKUP(L610,Sheet3!A$52:B$77,2,TRUE)</f>
        <v>#NAME?</v>
      </c>
      <c r="N610" t="e">
        <f t="shared" si="333"/>
        <v>#NAME?</v>
      </c>
      <c r="O610" t="e">
        <f t="shared" si="334"/>
        <v>#NAME?</v>
      </c>
      <c r="P610">
        <v>0</v>
      </c>
      <c r="Q610" t="e">
        <f t="shared" si="311"/>
        <v>#NAME?</v>
      </c>
      <c r="R610" t="e">
        <f t="shared" si="335"/>
        <v>#NAME?</v>
      </c>
      <c r="S610" t="e">
        <f t="shared" si="314"/>
        <v>#NAME?</v>
      </c>
      <c r="T610" t="e">
        <f t="shared" si="336"/>
        <v>#NAME?</v>
      </c>
      <c r="V610" t="e">
        <f t="shared" si="337"/>
        <v>#NAME?</v>
      </c>
      <c r="W610" t="e">
        <f t="shared" si="338"/>
        <v>#NAME?</v>
      </c>
      <c r="X610" t="e">
        <f t="shared" si="339"/>
        <v>#NAME?</v>
      </c>
      <c r="Y610" t="e">
        <f>VLOOKUP(K610,Sheet2!$A$6:$B$262,2,TRUE)</f>
        <v>#NAME?</v>
      </c>
      <c r="Z610" t="e">
        <f t="shared" si="340"/>
        <v>#NAME?</v>
      </c>
      <c r="AA610" t="e">
        <f t="shared" si="341"/>
        <v>#NAME?</v>
      </c>
      <c r="AD610" t="e">
        <f t="shared" si="319"/>
        <v>#NAME?</v>
      </c>
      <c r="AE610" t="e">
        <f>VLOOKUP(AU609,Sheet2!$E$6:$F$261,2,TRUE)</f>
        <v>#NAME?</v>
      </c>
      <c r="AF610" t="e">
        <f>VLOOKUP(AE610,Sheet3!K$52:L$77,2,TRUE)</f>
        <v>#NAME?</v>
      </c>
      <c r="AG610" t="e">
        <f t="shared" si="320"/>
        <v>#NAME?</v>
      </c>
      <c r="AH610">
        <f t="shared" si="321"/>
        <v>1</v>
      </c>
      <c r="AI610">
        <f t="shared" si="329"/>
        <v>4500</v>
      </c>
      <c r="AJ610" t="e">
        <f t="shared" si="312"/>
        <v>#NAME?</v>
      </c>
      <c r="AK610" t="e">
        <f t="shared" si="315"/>
        <v>#NAME?</v>
      </c>
      <c r="AM610" t="e">
        <f t="shared" si="322"/>
        <v>#NAME?</v>
      </c>
      <c r="AN610" t="e">
        <f t="shared" si="323"/>
        <v>#NAME?</v>
      </c>
      <c r="AP610" t="e">
        <f t="shared" si="316"/>
        <v>#NAME?</v>
      </c>
      <c r="AQ610" t="e">
        <f>VLOOKUP(AE610,Sheet3!$K$52:$L$77,2,TRUE)</f>
        <v>#NAME?</v>
      </c>
      <c r="AR610" t="e">
        <f t="shared" si="310"/>
        <v>#NAME?</v>
      </c>
      <c r="AU610" t="e">
        <f t="shared" si="324"/>
        <v>#NAME?</v>
      </c>
      <c r="AV610" t="e">
        <f t="shared" si="325"/>
        <v>#NAME?</v>
      </c>
      <c r="AW610" t="e">
        <f t="shared" si="326"/>
        <v>#NAME?</v>
      </c>
      <c r="AX610" t="e">
        <f>VLOOKUP(AD610,Sheet2!$A$6:$B$262,2,TRUE)</f>
        <v>#NAME?</v>
      </c>
      <c r="AY610" t="e">
        <f t="shared" si="327"/>
        <v>#NAME?</v>
      </c>
      <c r="AZ610" t="e">
        <f t="shared" si="328"/>
        <v>#NAME?</v>
      </c>
      <c r="BB610" t="e">
        <f t="shared" si="318"/>
        <v>#NAME?</v>
      </c>
    </row>
    <row r="611" spans="4:54" x14ac:dyDescent="0.55000000000000004">
      <c r="D611">
        <f t="shared" si="317"/>
        <v>9015</v>
      </c>
      <c r="E611">
        <f t="shared" si="313"/>
        <v>150.25</v>
      </c>
      <c r="F611">
        <v>19200</v>
      </c>
      <c r="H611">
        <f t="shared" si="330"/>
        <v>4800</v>
      </c>
      <c r="J611">
        <f t="shared" si="331"/>
        <v>396.69421487603307</v>
      </c>
      <c r="K611" t="e">
        <f t="shared" si="332"/>
        <v>#NAME?</v>
      </c>
      <c r="L611" t="e">
        <f>VLOOKUP(V611, Sheet2!E$6:F$261,2,TRUE)</f>
        <v>#NAME?</v>
      </c>
      <c r="M611" t="e">
        <f>VLOOKUP(L611,Sheet3!A$52:B$77,2,TRUE)</f>
        <v>#NAME?</v>
      </c>
      <c r="N611" t="e">
        <f t="shared" si="333"/>
        <v>#NAME?</v>
      </c>
      <c r="O611" t="e">
        <f t="shared" si="334"/>
        <v>#NAME?</v>
      </c>
      <c r="P611">
        <v>0</v>
      </c>
      <c r="Q611" t="e">
        <f t="shared" si="311"/>
        <v>#NAME?</v>
      </c>
      <c r="R611" t="e">
        <f t="shared" si="335"/>
        <v>#NAME?</v>
      </c>
      <c r="S611" t="e">
        <f t="shared" si="314"/>
        <v>#NAME?</v>
      </c>
      <c r="T611" t="e">
        <f t="shared" si="336"/>
        <v>#NAME?</v>
      </c>
      <c r="V611" t="e">
        <f t="shared" si="337"/>
        <v>#NAME?</v>
      </c>
      <c r="W611" t="e">
        <f t="shared" si="338"/>
        <v>#NAME?</v>
      </c>
      <c r="X611" t="e">
        <f t="shared" si="339"/>
        <v>#NAME?</v>
      </c>
      <c r="Y611" t="e">
        <f>VLOOKUP(K611,Sheet2!$A$6:$B$262,2,TRUE)</f>
        <v>#NAME?</v>
      </c>
      <c r="Z611" t="e">
        <f t="shared" si="340"/>
        <v>#NAME?</v>
      </c>
      <c r="AA611" t="e">
        <f t="shared" si="341"/>
        <v>#NAME?</v>
      </c>
      <c r="AD611" t="e">
        <f t="shared" si="319"/>
        <v>#NAME?</v>
      </c>
      <c r="AE611" t="e">
        <f>VLOOKUP(AU610,Sheet2!$E$6:$F$261,2,TRUE)</f>
        <v>#NAME?</v>
      </c>
      <c r="AF611" t="e">
        <f>VLOOKUP(AE611,Sheet3!K$52:L$77,2,TRUE)</f>
        <v>#NAME?</v>
      </c>
      <c r="AG611" t="e">
        <f t="shared" si="320"/>
        <v>#NAME?</v>
      </c>
      <c r="AH611">
        <f t="shared" si="321"/>
        <v>1</v>
      </c>
      <c r="AI611">
        <f t="shared" si="329"/>
        <v>4500</v>
      </c>
      <c r="AJ611" t="e">
        <f t="shared" si="312"/>
        <v>#NAME?</v>
      </c>
      <c r="AK611" t="e">
        <f t="shared" si="315"/>
        <v>#NAME?</v>
      </c>
      <c r="AM611" t="e">
        <f t="shared" si="322"/>
        <v>#NAME?</v>
      </c>
      <c r="AN611" t="e">
        <f t="shared" si="323"/>
        <v>#NAME?</v>
      </c>
      <c r="AP611" t="e">
        <f t="shared" si="316"/>
        <v>#NAME?</v>
      </c>
      <c r="AQ611" t="e">
        <f>VLOOKUP(AE611,Sheet3!$K$52:$L$77,2,TRUE)</f>
        <v>#NAME?</v>
      </c>
      <c r="AR611" t="e">
        <f t="shared" si="310"/>
        <v>#NAME?</v>
      </c>
      <c r="AU611" t="e">
        <f t="shared" si="324"/>
        <v>#NAME?</v>
      </c>
      <c r="AV611" t="e">
        <f t="shared" si="325"/>
        <v>#NAME?</v>
      </c>
      <c r="AW611" t="e">
        <f t="shared" si="326"/>
        <v>#NAME?</v>
      </c>
      <c r="AX611" t="e">
        <f>VLOOKUP(AD611,Sheet2!$A$6:$B$262,2,TRUE)</f>
        <v>#NAME?</v>
      </c>
      <c r="AY611" t="e">
        <f t="shared" si="327"/>
        <v>#NAME?</v>
      </c>
      <c r="AZ611" t="e">
        <f t="shared" si="328"/>
        <v>#NAME?</v>
      </c>
      <c r="BB611" t="e">
        <f t="shared" si="318"/>
        <v>#NAME?</v>
      </c>
    </row>
    <row r="612" spans="4:54" x14ac:dyDescent="0.55000000000000004">
      <c r="D612">
        <f t="shared" si="317"/>
        <v>9030</v>
      </c>
      <c r="E612">
        <f t="shared" si="313"/>
        <v>150.5</v>
      </c>
      <c r="F612">
        <v>19100</v>
      </c>
      <c r="H612">
        <f t="shared" si="330"/>
        <v>4775</v>
      </c>
      <c r="J612">
        <f t="shared" si="331"/>
        <v>394.62809917355372</v>
      </c>
      <c r="K612" t="e">
        <f t="shared" si="332"/>
        <v>#NAME?</v>
      </c>
      <c r="L612" t="e">
        <f>VLOOKUP(V612, Sheet2!E$6:F$261,2,TRUE)</f>
        <v>#NAME?</v>
      </c>
      <c r="M612" t="e">
        <f>VLOOKUP(L612,Sheet3!A$52:B$77,2,TRUE)</f>
        <v>#NAME?</v>
      </c>
      <c r="N612" t="e">
        <f t="shared" si="333"/>
        <v>#NAME?</v>
      </c>
      <c r="O612" t="e">
        <f t="shared" si="334"/>
        <v>#NAME?</v>
      </c>
      <c r="P612">
        <v>0</v>
      </c>
      <c r="Q612" t="e">
        <f t="shared" si="311"/>
        <v>#NAME?</v>
      </c>
      <c r="R612" t="e">
        <f t="shared" si="335"/>
        <v>#NAME?</v>
      </c>
      <c r="S612" t="e">
        <f t="shared" si="314"/>
        <v>#NAME?</v>
      </c>
      <c r="T612" t="e">
        <f t="shared" si="336"/>
        <v>#NAME?</v>
      </c>
      <c r="V612" t="e">
        <f t="shared" si="337"/>
        <v>#NAME?</v>
      </c>
      <c r="W612" t="e">
        <f t="shared" si="338"/>
        <v>#NAME?</v>
      </c>
      <c r="X612" t="e">
        <f t="shared" si="339"/>
        <v>#NAME?</v>
      </c>
      <c r="Y612" t="e">
        <f>VLOOKUP(K612,Sheet2!$A$6:$B$262,2,TRUE)</f>
        <v>#NAME?</v>
      </c>
      <c r="Z612" t="e">
        <f t="shared" si="340"/>
        <v>#NAME?</v>
      </c>
      <c r="AA612" t="e">
        <f t="shared" si="341"/>
        <v>#NAME?</v>
      </c>
      <c r="AD612" t="e">
        <f t="shared" si="319"/>
        <v>#NAME?</v>
      </c>
      <c r="AE612" t="e">
        <f>VLOOKUP(AU611,Sheet2!$E$6:$F$261,2,TRUE)</f>
        <v>#NAME?</v>
      </c>
      <c r="AF612" t="e">
        <f>VLOOKUP(AE612,Sheet3!K$52:L$77,2,TRUE)</f>
        <v>#NAME?</v>
      </c>
      <c r="AG612" t="e">
        <f t="shared" si="320"/>
        <v>#NAME?</v>
      </c>
      <c r="AH612">
        <f t="shared" si="321"/>
        <v>1</v>
      </c>
      <c r="AI612">
        <f t="shared" si="329"/>
        <v>4500</v>
      </c>
      <c r="AJ612" t="e">
        <f t="shared" si="312"/>
        <v>#NAME?</v>
      </c>
      <c r="AK612" t="e">
        <f t="shared" si="315"/>
        <v>#NAME?</v>
      </c>
      <c r="AM612" t="e">
        <f t="shared" si="322"/>
        <v>#NAME?</v>
      </c>
      <c r="AN612" t="e">
        <f t="shared" si="323"/>
        <v>#NAME?</v>
      </c>
      <c r="AP612" t="e">
        <f t="shared" si="316"/>
        <v>#NAME?</v>
      </c>
      <c r="AQ612" t="e">
        <f>VLOOKUP(AE612,Sheet3!$K$52:$L$77,2,TRUE)</f>
        <v>#NAME?</v>
      </c>
      <c r="AR612" t="e">
        <f t="shared" si="310"/>
        <v>#NAME?</v>
      </c>
      <c r="AU612" t="e">
        <f t="shared" si="324"/>
        <v>#NAME?</v>
      </c>
      <c r="AV612" t="e">
        <f t="shared" si="325"/>
        <v>#NAME?</v>
      </c>
      <c r="AW612" t="e">
        <f t="shared" si="326"/>
        <v>#NAME?</v>
      </c>
      <c r="AX612" t="e">
        <f>VLOOKUP(AD612,Sheet2!$A$6:$B$262,2,TRUE)</f>
        <v>#NAME?</v>
      </c>
      <c r="AY612" t="e">
        <f t="shared" si="327"/>
        <v>#NAME?</v>
      </c>
      <c r="AZ612" t="e">
        <f t="shared" si="328"/>
        <v>#NAME?</v>
      </c>
      <c r="BB612" t="e">
        <f t="shared" si="318"/>
        <v>#NAME?</v>
      </c>
    </row>
    <row r="613" spans="4:54" x14ac:dyDescent="0.55000000000000004">
      <c r="D613">
        <f t="shared" si="317"/>
        <v>9045</v>
      </c>
      <c r="E613">
        <f t="shared" si="313"/>
        <v>150.75</v>
      </c>
      <c r="F613">
        <v>19000</v>
      </c>
      <c r="H613">
        <f t="shared" si="330"/>
        <v>4750</v>
      </c>
      <c r="J613">
        <f t="shared" si="331"/>
        <v>392.56198347107437</v>
      </c>
      <c r="K613" t="e">
        <f t="shared" si="332"/>
        <v>#NAME?</v>
      </c>
      <c r="L613" t="e">
        <f>VLOOKUP(V613, Sheet2!E$6:F$261,2,TRUE)</f>
        <v>#NAME?</v>
      </c>
      <c r="M613" t="e">
        <f>VLOOKUP(L613,Sheet3!A$52:B$77,2,TRUE)</f>
        <v>#NAME?</v>
      </c>
      <c r="N613" t="e">
        <f t="shared" si="333"/>
        <v>#NAME?</v>
      </c>
      <c r="O613" t="e">
        <f t="shared" si="334"/>
        <v>#NAME?</v>
      </c>
      <c r="P613">
        <v>0</v>
      </c>
      <c r="Q613" t="e">
        <f t="shared" si="311"/>
        <v>#NAME?</v>
      </c>
      <c r="R613" t="e">
        <f t="shared" si="335"/>
        <v>#NAME?</v>
      </c>
      <c r="S613" t="e">
        <f t="shared" si="314"/>
        <v>#NAME?</v>
      </c>
      <c r="T613" t="e">
        <f t="shared" si="336"/>
        <v>#NAME?</v>
      </c>
      <c r="V613" t="e">
        <f t="shared" si="337"/>
        <v>#NAME?</v>
      </c>
      <c r="W613" t="e">
        <f t="shared" si="338"/>
        <v>#NAME?</v>
      </c>
      <c r="X613" t="e">
        <f t="shared" si="339"/>
        <v>#NAME?</v>
      </c>
      <c r="Y613" t="e">
        <f>VLOOKUP(K613,Sheet2!$A$6:$B$262,2,TRUE)</f>
        <v>#NAME?</v>
      </c>
      <c r="Z613" t="e">
        <f t="shared" si="340"/>
        <v>#NAME?</v>
      </c>
      <c r="AA613" t="e">
        <f t="shared" si="341"/>
        <v>#NAME?</v>
      </c>
      <c r="AD613" t="e">
        <f t="shared" si="319"/>
        <v>#NAME?</v>
      </c>
      <c r="AE613" t="e">
        <f>VLOOKUP(AU612,Sheet2!$E$6:$F$261,2,TRUE)</f>
        <v>#NAME?</v>
      </c>
      <c r="AF613" t="e">
        <f>VLOOKUP(AE613,Sheet3!K$52:L$77,2,TRUE)</f>
        <v>#NAME?</v>
      </c>
      <c r="AG613" t="e">
        <f t="shared" si="320"/>
        <v>#NAME?</v>
      </c>
      <c r="AH613">
        <f t="shared" si="321"/>
        <v>1</v>
      </c>
      <c r="AI613">
        <f t="shared" si="329"/>
        <v>4500</v>
      </c>
      <c r="AJ613" t="e">
        <f t="shared" si="312"/>
        <v>#NAME?</v>
      </c>
      <c r="AK613" t="e">
        <f t="shared" si="315"/>
        <v>#NAME?</v>
      </c>
      <c r="AM613" t="e">
        <f t="shared" si="322"/>
        <v>#NAME?</v>
      </c>
      <c r="AN613" t="e">
        <f t="shared" si="323"/>
        <v>#NAME?</v>
      </c>
      <c r="AP613" t="e">
        <f t="shared" si="316"/>
        <v>#NAME?</v>
      </c>
      <c r="AQ613" t="e">
        <f>VLOOKUP(AE613,Sheet3!$K$52:$L$77,2,TRUE)</f>
        <v>#NAME?</v>
      </c>
      <c r="AR613" t="e">
        <f t="shared" si="310"/>
        <v>#NAME?</v>
      </c>
      <c r="AU613" t="e">
        <f t="shared" si="324"/>
        <v>#NAME?</v>
      </c>
      <c r="AV613" t="e">
        <f t="shared" si="325"/>
        <v>#NAME?</v>
      </c>
      <c r="AW613" t="e">
        <f t="shared" si="326"/>
        <v>#NAME?</v>
      </c>
      <c r="AX613" t="e">
        <f>VLOOKUP(AD613,Sheet2!$A$6:$B$262,2,TRUE)</f>
        <v>#NAME?</v>
      </c>
      <c r="AY613" t="e">
        <f t="shared" si="327"/>
        <v>#NAME?</v>
      </c>
      <c r="AZ613" t="e">
        <f t="shared" si="328"/>
        <v>#NAME?</v>
      </c>
      <c r="BB613" t="e">
        <f t="shared" si="318"/>
        <v>#NAME?</v>
      </c>
    </row>
    <row r="614" spans="4:54" x14ac:dyDescent="0.55000000000000004">
      <c r="D614">
        <f t="shared" si="317"/>
        <v>9060</v>
      </c>
      <c r="E614">
        <f t="shared" si="313"/>
        <v>151</v>
      </c>
      <c r="F614">
        <v>19000</v>
      </c>
      <c r="H614">
        <f t="shared" si="330"/>
        <v>4750</v>
      </c>
      <c r="J614">
        <f t="shared" si="331"/>
        <v>392.56198347107437</v>
      </c>
      <c r="K614" t="e">
        <f t="shared" si="332"/>
        <v>#NAME?</v>
      </c>
      <c r="L614" t="e">
        <f>VLOOKUP(V614, Sheet2!E$6:F$261,2,TRUE)</f>
        <v>#NAME?</v>
      </c>
      <c r="M614" t="e">
        <f>VLOOKUP(L614,Sheet3!A$52:B$77,2,TRUE)</f>
        <v>#NAME?</v>
      </c>
      <c r="N614" t="e">
        <f t="shared" si="333"/>
        <v>#NAME?</v>
      </c>
      <c r="O614" t="e">
        <f t="shared" si="334"/>
        <v>#NAME?</v>
      </c>
      <c r="P614">
        <v>0</v>
      </c>
      <c r="Q614" t="e">
        <f t="shared" si="311"/>
        <v>#NAME?</v>
      </c>
      <c r="R614" t="e">
        <f t="shared" si="335"/>
        <v>#NAME?</v>
      </c>
      <c r="S614" t="e">
        <f t="shared" si="314"/>
        <v>#NAME?</v>
      </c>
      <c r="T614" t="e">
        <f t="shared" si="336"/>
        <v>#NAME?</v>
      </c>
      <c r="V614" t="e">
        <f t="shared" si="337"/>
        <v>#NAME?</v>
      </c>
      <c r="W614" t="e">
        <f t="shared" si="338"/>
        <v>#NAME?</v>
      </c>
      <c r="X614" t="e">
        <f t="shared" si="339"/>
        <v>#NAME?</v>
      </c>
      <c r="Y614" t="e">
        <f>VLOOKUP(K614,Sheet2!$A$6:$B$262,2,TRUE)</f>
        <v>#NAME?</v>
      </c>
      <c r="Z614" t="e">
        <f t="shared" si="340"/>
        <v>#NAME?</v>
      </c>
      <c r="AA614" t="e">
        <f t="shared" si="341"/>
        <v>#NAME?</v>
      </c>
      <c r="AD614" t="e">
        <f t="shared" si="319"/>
        <v>#NAME?</v>
      </c>
      <c r="AE614" t="e">
        <f>VLOOKUP(AU613,Sheet2!$E$6:$F$261,2,TRUE)</f>
        <v>#NAME?</v>
      </c>
      <c r="AF614" t="e">
        <f>VLOOKUP(AE614,Sheet3!K$52:L$77,2,TRUE)</f>
        <v>#NAME?</v>
      </c>
      <c r="AG614" t="e">
        <f t="shared" si="320"/>
        <v>#NAME?</v>
      </c>
      <c r="AH614">
        <f t="shared" si="321"/>
        <v>1</v>
      </c>
      <c r="AI614">
        <f t="shared" si="329"/>
        <v>4500</v>
      </c>
      <c r="AJ614" t="e">
        <f t="shared" si="312"/>
        <v>#NAME?</v>
      </c>
      <c r="AK614" t="e">
        <f t="shared" si="315"/>
        <v>#NAME?</v>
      </c>
      <c r="AM614" t="e">
        <f t="shared" si="322"/>
        <v>#NAME?</v>
      </c>
      <c r="AN614" t="e">
        <f t="shared" si="323"/>
        <v>#NAME?</v>
      </c>
      <c r="AP614" t="e">
        <f t="shared" si="316"/>
        <v>#NAME?</v>
      </c>
      <c r="AQ614" t="e">
        <f>VLOOKUP(AE614,Sheet3!$K$52:$L$77,2,TRUE)</f>
        <v>#NAME?</v>
      </c>
      <c r="AR614" t="e">
        <f t="shared" si="310"/>
        <v>#NAME?</v>
      </c>
      <c r="AU614" t="e">
        <f t="shared" si="324"/>
        <v>#NAME?</v>
      </c>
      <c r="AV614" t="e">
        <f t="shared" si="325"/>
        <v>#NAME?</v>
      </c>
      <c r="AW614" t="e">
        <f t="shared" si="326"/>
        <v>#NAME?</v>
      </c>
      <c r="AX614" t="e">
        <f>VLOOKUP(AD614,Sheet2!$A$6:$B$262,2,TRUE)</f>
        <v>#NAME?</v>
      </c>
      <c r="AY614" t="e">
        <f t="shared" si="327"/>
        <v>#NAME?</v>
      </c>
      <c r="AZ614" t="e">
        <f t="shared" si="328"/>
        <v>#NAME?</v>
      </c>
      <c r="BB614" t="e">
        <f t="shared" si="318"/>
        <v>#NAME?</v>
      </c>
    </row>
    <row r="615" spans="4:54" x14ac:dyDescent="0.55000000000000004">
      <c r="D615">
        <f t="shared" si="317"/>
        <v>9075</v>
      </c>
      <c r="E615">
        <f t="shared" si="313"/>
        <v>151.25</v>
      </c>
      <c r="F615">
        <v>19000</v>
      </c>
      <c r="H615">
        <f t="shared" si="330"/>
        <v>4750</v>
      </c>
      <c r="J615">
        <f t="shared" si="331"/>
        <v>392.56198347107437</v>
      </c>
      <c r="K615" t="e">
        <f t="shared" si="332"/>
        <v>#NAME?</v>
      </c>
      <c r="L615" t="e">
        <f>VLOOKUP(V615, Sheet2!E$6:F$261,2,TRUE)</f>
        <v>#NAME?</v>
      </c>
      <c r="M615" t="e">
        <f>VLOOKUP(L615,Sheet3!A$52:B$77,2,TRUE)</f>
        <v>#NAME?</v>
      </c>
      <c r="N615" t="e">
        <f t="shared" si="333"/>
        <v>#NAME?</v>
      </c>
      <c r="O615" t="e">
        <f t="shared" si="334"/>
        <v>#NAME?</v>
      </c>
      <c r="P615">
        <v>0</v>
      </c>
      <c r="Q615" t="e">
        <f t="shared" si="311"/>
        <v>#NAME?</v>
      </c>
      <c r="R615" t="e">
        <f t="shared" si="335"/>
        <v>#NAME?</v>
      </c>
      <c r="S615" t="e">
        <f t="shared" si="314"/>
        <v>#NAME?</v>
      </c>
      <c r="T615" t="e">
        <f t="shared" si="336"/>
        <v>#NAME?</v>
      </c>
      <c r="V615" t="e">
        <f t="shared" si="337"/>
        <v>#NAME?</v>
      </c>
      <c r="W615" t="e">
        <f t="shared" si="338"/>
        <v>#NAME?</v>
      </c>
      <c r="X615" t="e">
        <f t="shared" si="339"/>
        <v>#NAME?</v>
      </c>
      <c r="Y615" t="e">
        <f>VLOOKUP(K615,Sheet2!$A$6:$B$262,2,TRUE)</f>
        <v>#NAME?</v>
      </c>
      <c r="Z615" t="e">
        <f t="shared" si="340"/>
        <v>#NAME?</v>
      </c>
      <c r="AA615" t="e">
        <f t="shared" si="341"/>
        <v>#NAME?</v>
      </c>
      <c r="AD615" t="e">
        <f t="shared" si="319"/>
        <v>#NAME?</v>
      </c>
      <c r="AE615" t="e">
        <f>VLOOKUP(AU614,Sheet2!$E$6:$F$261,2,TRUE)</f>
        <v>#NAME?</v>
      </c>
      <c r="AF615" t="e">
        <f>VLOOKUP(AE615,Sheet3!K$52:L$77,2,TRUE)</f>
        <v>#NAME?</v>
      </c>
      <c r="AG615" t="e">
        <f t="shared" si="320"/>
        <v>#NAME?</v>
      </c>
      <c r="AH615">
        <f t="shared" si="321"/>
        <v>1</v>
      </c>
      <c r="AI615">
        <f t="shared" si="329"/>
        <v>4500</v>
      </c>
      <c r="AJ615" t="e">
        <f t="shared" si="312"/>
        <v>#NAME?</v>
      </c>
      <c r="AK615" t="e">
        <f t="shared" si="315"/>
        <v>#NAME?</v>
      </c>
      <c r="AM615" t="e">
        <f t="shared" si="322"/>
        <v>#NAME?</v>
      </c>
      <c r="AN615" t="e">
        <f t="shared" si="323"/>
        <v>#NAME?</v>
      </c>
      <c r="AP615" t="e">
        <f t="shared" si="316"/>
        <v>#NAME?</v>
      </c>
      <c r="AQ615" t="e">
        <f>VLOOKUP(AE615,Sheet3!$K$52:$L$77,2,TRUE)</f>
        <v>#NAME?</v>
      </c>
      <c r="AR615" t="e">
        <f t="shared" si="310"/>
        <v>#NAME?</v>
      </c>
      <c r="AU615" t="e">
        <f t="shared" si="324"/>
        <v>#NAME?</v>
      </c>
      <c r="AV615" t="e">
        <f t="shared" si="325"/>
        <v>#NAME?</v>
      </c>
      <c r="AW615" t="e">
        <f t="shared" si="326"/>
        <v>#NAME?</v>
      </c>
      <c r="AX615" t="e">
        <f>VLOOKUP(AD615,Sheet2!$A$6:$B$262,2,TRUE)</f>
        <v>#NAME?</v>
      </c>
      <c r="AY615" t="e">
        <f t="shared" si="327"/>
        <v>#NAME?</v>
      </c>
      <c r="AZ615" t="e">
        <f t="shared" si="328"/>
        <v>#NAME?</v>
      </c>
      <c r="BB615" t="e">
        <f t="shared" si="318"/>
        <v>#NAME?</v>
      </c>
    </row>
    <row r="616" spans="4:54" x14ac:dyDescent="0.55000000000000004">
      <c r="D616">
        <f t="shared" si="317"/>
        <v>9090</v>
      </c>
      <c r="E616">
        <f t="shared" si="313"/>
        <v>151.5</v>
      </c>
      <c r="F616">
        <v>19000</v>
      </c>
      <c r="H616">
        <f t="shared" si="330"/>
        <v>4750</v>
      </c>
      <c r="J616">
        <f t="shared" si="331"/>
        <v>392.56198347107437</v>
      </c>
      <c r="K616" t="e">
        <f t="shared" si="332"/>
        <v>#NAME?</v>
      </c>
      <c r="L616" t="e">
        <f>VLOOKUP(V616, Sheet2!E$6:F$261,2,TRUE)</f>
        <v>#NAME?</v>
      </c>
      <c r="M616" t="e">
        <f>VLOOKUP(L616,Sheet3!A$52:B$77,2,TRUE)</f>
        <v>#NAME?</v>
      </c>
      <c r="N616" t="e">
        <f t="shared" si="333"/>
        <v>#NAME?</v>
      </c>
      <c r="O616" t="e">
        <f t="shared" si="334"/>
        <v>#NAME?</v>
      </c>
      <c r="P616">
        <v>0</v>
      </c>
      <c r="Q616" t="e">
        <f t="shared" si="311"/>
        <v>#NAME?</v>
      </c>
      <c r="R616" t="e">
        <f t="shared" si="335"/>
        <v>#NAME?</v>
      </c>
      <c r="S616" t="e">
        <f t="shared" si="314"/>
        <v>#NAME?</v>
      </c>
      <c r="T616" t="e">
        <f t="shared" si="336"/>
        <v>#NAME?</v>
      </c>
      <c r="V616" t="e">
        <f t="shared" si="337"/>
        <v>#NAME?</v>
      </c>
      <c r="W616" t="e">
        <f t="shared" si="338"/>
        <v>#NAME?</v>
      </c>
      <c r="X616" t="e">
        <f t="shared" si="339"/>
        <v>#NAME?</v>
      </c>
      <c r="Y616" t="e">
        <f>VLOOKUP(K616,Sheet2!$A$6:$B$262,2,TRUE)</f>
        <v>#NAME?</v>
      </c>
      <c r="Z616" t="e">
        <f t="shared" si="340"/>
        <v>#NAME?</v>
      </c>
      <c r="AA616" t="e">
        <f t="shared" si="341"/>
        <v>#NAME?</v>
      </c>
      <c r="AD616" t="e">
        <f t="shared" si="319"/>
        <v>#NAME?</v>
      </c>
      <c r="AE616" t="e">
        <f>VLOOKUP(AU615,Sheet2!$E$6:$F$261,2,TRUE)</f>
        <v>#NAME?</v>
      </c>
      <c r="AF616" t="e">
        <f>VLOOKUP(AE616,Sheet3!K$52:L$77,2,TRUE)</f>
        <v>#NAME?</v>
      </c>
      <c r="AG616" t="e">
        <f t="shared" si="320"/>
        <v>#NAME?</v>
      </c>
      <c r="AH616">
        <f t="shared" si="321"/>
        <v>1</v>
      </c>
      <c r="AI616">
        <f t="shared" si="329"/>
        <v>4500</v>
      </c>
      <c r="AJ616" t="e">
        <f t="shared" si="312"/>
        <v>#NAME?</v>
      </c>
      <c r="AK616" t="e">
        <f t="shared" si="315"/>
        <v>#NAME?</v>
      </c>
      <c r="AM616" t="e">
        <f t="shared" si="322"/>
        <v>#NAME?</v>
      </c>
      <c r="AN616" t="e">
        <f t="shared" si="323"/>
        <v>#NAME?</v>
      </c>
      <c r="AP616" t="e">
        <f t="shared" si="316"/>
        <v>#NAME?</v>
      </c>
      <c r="AQ616" t="e">
        <f>VLOOKUP(AE616,Sheet3!$K$52:$L$77,2,TRUE)</f>
        <v>#NAME?</v>
      </c>
      <c r="AR616" t="e">
        <f t="shared" si="310"/>
        <v>#NAME?</v>
      </c>
      <c r="AU616" t="e">
        <f t="shared" si="324"/>
        <v>#NAME?</v>
      </c>
      <c r="AV616" t="e">
        <f t="shared" si="325"/>
        <v>#NAME?</v>
      </c>
      <c r="AW616" t="e">
        <f t="shared" si="326"/>
        <v>#NAME?</v>
      </c>
      <c r="AX616" t="e">
        <f>VLOOKUP(AD616,Sheet2!$A$6:$B$262,2,TRUE)</f>
        <v>#NAME?</v>
      </c>
      <c r="AY616" t="e">
        <f t="shared" si="327"/>
        <v>#NAME?</v>
      </c>
      <c r="AZ616" t="e">
        <f t="shared" si="328"/>
        <v>#NAME?</v>
      </c>
      <c r="BB616" t="e">
        <f t="shared" si="318"/>
        <v>#NAME?</v>
      </c>
    </row>
    <row r="617" spans="4:54" x14ac:dyDescent="0.55000000000000004">
      <c r="D617">
        <f t="shared" si="317"/>
        <v>9105</v>
      </c>
      <c r="E617">
        <f t="shared" si="313"/>
        <v>151.75</v>
      </c>
      <c r="F617">
        <v>19100</v>
      </c>
      <c r="H617">
        <f t="shared" si="330"/>
        <v>4775</v>
      </c>
      <c r="J617">
        <f t="shared" si="331"/>
        <v>394.62809917355372</v>
      </c>
      <c r="K617" t="e">
        <f t="shared" si="332"/>
        <v>#NAME?</v>
      </c>
      <c r="L617" t="e">
        <f>VLOOKUP(V617, Sheet2!E$6:F$261,2,TRUE)</f>
        <v>#NAME?</v>
      </c>
      <c r="M617" t="e">
        <f>VLOOKUP(L617,Sheet3!A$52:B$77,2,TRUE)</f>
        <v>#NAME?</v>
      </c>
      <c r="N617" t="e">
        <f t="shared" si="333"/>
        <v>#NAME?</v>
      </c>
      <c r="O617" t="e">
        <f t="shared" si="334"/>
        <v>#NAME?</v>
      </c>
      <c r="P617">
        <v>0</v>
      </c>
      <c r="Q617" t="e">
        <f t="shared" si="311"/>
        <v>#NAME?</v>
      </c>
      <c r="R617" t="e">
        <f t="shared" si="335"/>
        <v>#NAME?</v>
      </c>
      <c r="S617" t="e">
        <f t="shared" si="314"/>
        <v>#NAME?</v>
      </c>
      <c r="T617" t="e">
        <f t="shared" si="336"/>
        <v>#NAME?</v>
      </c>
      <c r="V617" t="e">
        <f t="shared" si="337"/>
        <v>#NAME?</v>
      </c>
      <c r="W617" t="e">
        <f t="shared" si="338"/>
        <v>#NAME?</v>
      </c>
      <c r="X617" t="e">
        <f t="shared" si="339"/>
        <v>#NAME?</v>
      </c>
      <c r="Y617" t="e">
        <f>VLOOKUP(K617,Sheet2!$A$6:$B$262,2,TRUE)</f>
        <v>#NAME?</v>
      </c>
      <c r="Z617" t="e">
        <f t="shared" si="340"/>
        <v>#NAME?</v>
      </c>
      <c r="AA617" t="e">
        <f t="shared" si="341"/>
        <v>#NAME?</v>
      </c>
      <c r="AD617" t="e">
        <f t="shared" si="319"/>
        <v>#NAME?</v>
      </c>
      <c r="AE617" t="e">
        <f>VLOOKUP(AU616,Sheet2!$E$6:$F$261,2,TRUE)</f>
        <v>#NAME?</v>
      </c>
      <c r="AF617" t="e">
        <f>VLOOKUP(AE617,Sheet3!K$52:L$77,2,TRUE)</f>
        <v>#NAME?</v>
      </c>
      <c r="AG617" t="e">
        <f t="shared" si="320"/>
        <v>#NAME?</v>
      </c>
      <c r="AH617">
        <f t="shared" si="321"/>
        <v>1</v>
      </c>
      <c r="AI617">
        <f t="shared" si="329"/>
        <v>4500</v>
      </c>
      <c r="AJ617" t="e">
        <f t="shared" si="312"/>
        <v>#NAME?</v>
      </c>
      <c r="AK617" t="e">
        <f t="shared" si="315"/>
        <v>#NAME?</v>
      </c>
      <c r="AM617" t="e">
        <f t="shared" si="322"/>
        <v>#NAME?</v>
      </c>
      <c r="AN617" t="e">
        <f t="shared" si="323"/>
        <v>#NAME?</v>
      </c>
      <c r="AP617" t="e">
        <f t="shared" si="316"/>
        <v>#NAME?</v>
      </c>
      <c r="AQ617" t="e">
        <f>VLOOKUP(AE617,Sheet3!$K$52:$L$77,2,TRUE)</f>
        <v>#NAME?</v>
      </c>
      <c r="AR617" t="e">
        <f t="shared" si="310"/>
        <v>#NAME?</v>
      </c>
      <c r="AU617" t="e">
        <f t="shared" si="324"/>
        <v>#NAME?</v>
      </c>
      <c r="AV617" t="e">
        <f t="shared" si="325"/>
        <v>#NAME?</v>
      </c>
      <c r="AW617" t="e">
        <f t="shared" si="326"/>
        <v>#NAME?</v>
      </c>
      <c r="AX617" t="e">
        <f>VLOOKUP(AD617,Sheet2!$A$6:$B$262,2,TRUE)</f>
        <v>#NAME?</v>
      </c>
      <c r="AY617" t="e">
        <f t="shared" si="327"/>
        <v>#NAME?</v>
      </c>
      <c r="AZ617" t="e">
        <f t="shared" si="328"/>
        <v>#NAME?</v>
      </c>
      <c r="BB617" t="e">
        <f t="shared" si="318"/>
        <v>#NAME?</v>
      </c>
    </row>
    <row r="618" spans="4:54" x14ac:dyDescent="0.55000000000000004">
      <c r="D618">
        <f t="shared" si="317"/>
        <v>9120</v>
      </c>
      <c r="E618">
        <f t="shared" si="313"/>
        <v>152</v>
      </c>
      <c r="F618">
        <v>19000</v>
      </c>
      <c r="H618">
        <f t="shared" si="330"/>
        <v>4750</v>
      </c>
      <c r="J618">
        <f t="shared" si="331"/>
        <v>392.56198347107437</v>
      </c>
      <c r="K618" t="e">
        <f t="shared" si="332"/>
        <v>#NAME?</v>
      </c>
      <c r="L618" t="e">
        <f>VLOOKUP(V618, Sheet2!E$6:F$261,2,TRUE)</f>
        <v>#NAME?</v>
      </c>
      <c r="M618" t="e">
        <f>VLOOKUP(L618,Sheet3!A$52:B$77,2,TRUE)</f>
        <v>#NAME?</v>
      </c>
      <c r="N618" t="e">
        <f t="shared" si="333"/>
        <v>#NAME?</v>
      </c>
      <c r="O618" t="e">
        <f t="shared" si="334"/>
        <v>#NAME?</v>
      </c>
      <c r="P618">
        <v>0</v>
      </c>
      <c r="Q618" t="e">
        <f t="shared" si="311"/>
        <v>#NAME?</v>
      </c>
      <c r="R618" t="e">
        <f t="shared" si="335"/>
        <v>#NAME?</v>
      </c>
      <c r="S618" t="e">
        <f t="shared" si="314"/>
        <v>#NAME?</v>
      </c>
      <c r="T618" t="e">
        <f t="shared" si="336"/>
        <v>#NAME?</v>
      </c>
      <c r="V618" t="e">
        <f t="shared" si="337"/>
        <v>#NAME?</v>
      </c>
      <c r="W618" t="e">
        <f t="shared" si="338"/>
        <v>#NAME?</v>
      </c>
      <c r="X618" t="e">
        <f t="shared" si="339"/>
        <v>#NAME?</v>
      </c>
      <c r="Y618" t="e">
        <f>VLOOKUP(K618,Sheet2!$A$6:$B$262,2,TRUE)</f>
        <v>#NAME?</v>
      </c>
      <c r="Z618" t="e">
        <f t="shared" si="340"/>
        <v>#NAME?</v>
      </c>
      <c r="AA618" t="e">
        <f t="shared" si="341"/>
        <v>#NAME?</v>
      </c>
      <c r="AD618" t="e">
        <f t="shared" si="319"/>
        <v>#NAME?</v>
      </c>
      <c r="AE618" t="e">
        <f>VLOOKUP(AU617,Sheet2!$E$6:$F$261,2,TRUE)</f>
        <v>#NAME?</v>
      </c>
      <c r="AF618" t="e">
        <f>VLOOKUP(AE618,Sheet3!K$52:L$77,2,TRUE)</f>
        <v>#NAME?</v>
      </c>
      <c r="AG618" t="e">
        <f t="shared" si="320"/>
        <v>#NAME?</v>
      </c>
      <c r="AH618">
        <f t="shared" si="321"/>
        <v>1</v>
      </c>
      <c r="AI618">
        <f t="shared" si="329"/>
        <v>4500</v>
      </c>
      <c r="AJ618" t="e">
        <f t="shared" si="312"/>
        <v>#NAME?</v>
      </c>
      <c r="AK618" t="e">
        <f t="shared" si="315"/>
        <v>#NAME?</v>
      </c>
      <c r="AM618" t="e">
        <f t="shared" si="322"/>
        <v>#NAME?</v>
      </c>
      <c r="AN618" t="e">
        <f t="shared" si="323"/>
        <v>#NAME?</v>
      </c>
      <c r="AP618" t="e">
        <f t="shared" si="316"/>
        <v>#NAME?</v>
      </c>
      <c r="AQ618" t="e">
        <f>VLOOKUP(AE618,Sheet3!$K$52:$L$77,2,TRUE)</f>
        <v>#NAME?</v>
      </c>
      <c r="AR618" t="e">
        <f t="shared" si="310"/>
        <v>#NAME?</v>
      </c>
      <c r="AU618" t="e">
        <f t="shared" si="324"/>
        <v>#NAME?</v>
      </c>
      <c r="AV618" t="e">
        <f t="shared" si="325"/>
        <v>#NAME?</v>
      </c>
      <c r="AW618" t="e">
        <f t="shared" si="326"/>
        <v>#NAME?</v>
      </c>
      <c r="AX618" t="e">
        <f>VLOOKUP(AD618,Sheet2!$A$6:$B$262,2,TRUE)</f>
        <v>#NAME?</v>
      </c>
      <c r="AY618" t="e">
        <f t="shared" si="327"/>
        <v>#NAME?</v>
      </c>
      <c r="AZ618" t="e">
        <f t="shared" si="328"/>
        <v>#NAME?</v>
      </c>
      <c r="BB618" t="e">
        <f t="shared" si="318"/>
        <v>#NAME?</v>
      </c>
    </row>
    <row r="619" spans="4:54" x14ac:dyDescent="0.55000000000000004">
      <c r="D619">
        <f t="shared" si="317"/>
        <v>9135</v>
      </c>
      <c r="E619">
        <f t="shared" si="313"/>
        <v>152.25</v>
      </c>
      <c r="F619">
        <v>19000</v>
      </c>
      <c r="H619">
        <f t="shared" si="330"/>
        <v>4750</v>
      </c>
      <c r="J619">
        <f t="shared" si="331"/>
        <v>392.56198347107437</v>
      </c>
      <c r="K619" t="e">
        <f t="shared" si="332"/>
        <v>#NAME?</v>
      </c>
      <c r="L619" t="e">
        <f>VLOOKUP(V619, Sheet2!E$6:F$261,2,TRUE)</f>
        <v>#NAME?</v>
      </c>
      <c r="M619" t="e">
        <f>VLOOKUP(L619,Sheet3!A$52:B$77,2,TRUE)</f>
        <v>#NAME?</v>
      </c>
      <c r="N619" t="e">
        <f t="shared" si="333"/>
        <v>#NAME?</v>
      </c>
      <c r="O619" t="e">
        <f t="shared" si="334"/>
        <v>#NAME?</v>
      </c>
      <c r="P619">
        <v>0</v>
      </c>
      <c r="Q619" t="e">
        <f t="shared" si="311"/>
        <v>#NAME?</v>
      </c>
      <c r="R619" t="e">
        <f t="shared" si="335"/>
        <v>#NAME?</v>
      </c>
      <c r="S619" t="e">
        <f t="shared" si="314"/>
        <v>#NAME?</v>
      </c>
      <c r="T619" t="e">
        <f t="shared" si="336"/>
        <v>#NAME?</v>
      </c>
      <c r="V619" t="e">
        <f t="shared" si="337"/>
        <v>#NAME?</v>
      </c>
      <c r="W619" t="e">
        <f t="shared" si="338"/>
        <v>#NAME?</v>
      </c>
      <c r="X619" t="e">
        <f t="shared" si="339"/>
        <v>#NAME?</v>
      </c>
      <c r="Y619" t="e">
        <f>VLOOKUP(K619,Sheet2!$A$6:$B$262,2,TRUE)</f>
        <v>#NAME?</v>
      </c>
      <c r="Z619" t="e">
        <f t="shared" si="340"/>
        <v>#NAME?</v>
      </c>
      <c r="AA619" t="e">
        <f t="shared" si="341"/>
        <v>#NAME?</v>
      </c>
      <c r="AD619" t="e">
        <f t="shared" si="319"/>
        <v>#NAME?</v>
      </c>
      <c r="AE619" t="e">
        <f>VLOOKUP(AU618,Sheet2!$E$6:$F$261,2,TRUE)</f>
        <v>#NAME?</v>
      </c>
      <c r="AF619" t="e">
        <f>VLOOKUP(AE619,Sheet3!K$52:L$77,2,TRUE)</f>
        <v>#NAME?</v>
      </c>
      <c r="AG619" t="e">
        <f t="shared" si="320"/>
        <v>#NAME?</v>
      </c>
      <c r="AH619">
        <f t="shared" si="321"/>
        <v>1</v>
      </c>
      <c r="AI619">
        <f t="shared" si="329"/>
        <v>4500</v>
      </c>
      <c r="AJ619" t="e">
        <f t="shared" si="312"/>
        <v>#NAME?</v>
      </c>
      <c r="AK619" t="e">
        <f t="shared" si="315"/>
        <v>#NAME?</v>
      </c>
      <c r="AM619" t="e">
        <f t="shared" si="322"/>
        <v>#NAME?</v>
      </c>
      <c r="AN619" t="e">
        <f t="shared" si="323"/>
        <v>#NAME?</v>
      </c>
      <c r="AP619" t="e">
        <f t="shared" si="316"/>
        <v>#NAME?</v>
      </c>
      <c r="AQ619" t="e">
        <f>VLOOKUP(AE619,Sheet3!$K$52:$L$77,2,TRUE)</f>
        <v>#NAME?</v>
      </c>
      <c r="AR619" t="e">
        <f t="shared" si="310"/>
        <v>#NAME?</v>
      </c>
      <c r="AU619" t="e">
        <f t="shared" si="324"/>
        <v>#NAME?</v>
      </c>
      <c r="AV619" t="e">
        <f t="shared" si="325"/>
        <v>#NAME?</v>
      </c>
      <c r="AW619" t="e">
        <f t="shared" si="326"/>
        <v>#NAME?</v>
      </c>
      <c r="AX619" t="e">
        <f>VLOOKUP(AD619,Sheet2!$A$6:$B$262,2,TRUE)</f>
        <v>#NAME?</v>
      </c>
      <c r="AY619" t="e">
        <f t="shared" si="327"/>
        <v>#NAME?</v>
      </c>
      <c r="AZ619" t="e">
        <f t="shared" si="328"/>
        <v>#NAME?</v>
      </c>
      <c r="BB619" t="e">
        <f t="shared" si="318"/>
        <v>#NAME?</v>
      </c>
    </row>
    <row r="620" spans="4:54" x14ac:dyDescent="0.55000000000000004">
      <c r="D620">
        <f t="shared" si="317"/>
        <v>9150</v>
      </c>
      <c r="E620">
        <f t="shared" si="313"/>
        <v>152.5</v>
      </c>
      <c r="F620">
        <v>19000</v>
      </c>
      <c r="H620">
        <f t="shared" si="330"/>
        <v>4750</v>
      </c>
      <c r="J620">
        <f t="shared" si="331"/>
        <v>392.56198347107437</v>
      </c>
      <c r="K620" t="e">
        <f t="shared" si="332"/>
        <v>#NAME?</v>
      </c>
      <c r="L620" t="e">
        <f>VLOOKUP(V620, Sheet2!E$6:F$261,2,TRUE)</f>
        <v>#NAME?</v>
      </c>
      <c r="M620" t="e">
        <f>VLOOKUP(L620,Sheet3!A$52:B$77,2,TRUE)</f>
        <v>#NAME?</v>
      </c>
      <c r="N620" t="e">
        <f t="shared" si="333"/>
        <v>#NAME?</v>
      </c>
      <c r="O620" t="e">
        <f t="shared" si="334"/>
        <v>#NAME?</v>
      </c>
      <c r="P620">
        <v>0</v>
      </c>
      <c r="Q620" t="e">
        <f t="shared" si="311"/>
        <v>#NAME?</v>
      </c>
      <c r="R620" t="e">
        <f t="shared" si="335"/>
        <v>#NAME?</v>
      </c>
      <c r="S620" t="e">
        <f t="shared" si="314"/>
        <v>#NAME?</v>
      </c>
      <c r="T620" t="e">
        <f t="shared" si="336"/>
        <v>#NAME?</v>
      </c>
      <c r="V620" t="e">
        <f t="shared" si="337"/>
        <v>#NAME?</v>
      </c>
      <c r="W620" t="e">
        <f t="shared" si="338"/>
        <v>#NAME?</v>
      </c>
      <c r="X620" t="e">
        <f t="shared" si="339"/>
        <v>#NAME?</v>
      </c>
      <c r="Y620" t="e">
        <f>VLOOKUP(K620,Sheet2!$A$6:$B$262,2,TRUE)</f>
        <v>#NAME?</v>
      </c>
      <c r="Z620" t="e">
        <f t="shared" si="340"/>
        <v>#NAME?</v>
      </c>
      <c r="AA620" t="e">
        <f t="shared" si="341"/>
        <v>#NAME?</v>
      </c>
      <c r="AD620" t="e">
        <f t="shared" si="319"/>
        <v>#NAME?</v>
      </c>
      <c r="AE620" t="e">
        <f>VLOOKUP(AU619,Sheet2!$E$6:$F$261,2,TRUE)</f>
        <v>#NAME?</v>
      </c>
      <c r="AF620" t="e">
        <f>VLOOKUP(AE620,Sheet3!K$52:L$77,2,TRUE)</f>
        <v>#NAME?</v>
      </c>
      <c r="AG620" t="e">
        <f t="shared" si="320"/>
        <v>#NAME?</v>
      </c>
      <c r="AH620">
        <f t="shared" si="321"/>
        <v>1</v>
      </c>
      <c r="AI620">
        <f t="shared" si="329"/>
        <v>4500</v>
      </c>
      <c r="AJ620" t="e">
        <f t="shared" si="312"/>
        <v>#NAME?</v>
      </c>
      <c r="AK620" t="e">
        <f t="shared" si="315"/>
        <v>#NAME?</v>
      </c>
      <c r="AM620" t="e">
        <f t="shared" si="322"/>
        <v>#NAME?</v>
      </c>
      <c r="AN620" t="e">
        <f t="shared" si="323"/>
        <v>#NAME?</v>
      </c>
      <c r="AP620" t="e">
        <f t="shared" si="316"/>
        <v>#NAME?</v>
      </c>
      <c r="AQ620" t="e">
        <f>VLOOKUP(AE620,Sheet3!$K$52:$L$77,2,TRUE)</f>
        <v>#NAME?</v>
      </c>
      <c r="AR620" t="e">
        <f t="shared" si="310"/>
        <v>#NAME?</v>
      </c>
      <c r="AU620" t="e">
        <f t="shared" si="324"/>
        <v>#NAME?</v>
      </c>
      <c r="AV620" t="e">
        <f t="shared" si="325"/>
        <v>#NAME?</v>
      </c>
      <c r="AW620" t="e">
        <f t="shared" si="326"/>
        <v>#NAME?</v>
      </c>
      <c r="AX620" t="e">
        <f>VLOOKUP(AD620,Sheet2!$A$6:$B$262,2,TRUE)</f>
        <v>#NAME?</v>
      </c>
      <c r="AY620" t="e">
        <f t="shared" si="327"/>
        <v>#NAME?</v>
      </c>
      <c r="AZ620" t="e">
        <f t="shared" si="328"/>
        <v>#NAME?</v>
      </c>
      <c r="BB620" t="e">
        <f t="shared" si="318"/>
        <v>#NAME?</v>
      </c>
    </row>
    <row r="621" spans="4:54" x14ac:dyDescent="0.55000000000000004">
      <c r="D621">
        <f t="shared" si="317"/>
        <v>9165</v>
      </c>
      <c r="E621">
        <f t="shared" si="313"/>
        <v>152.75</v>
      </c>
      <c r="F621">
        <v>18900</v>
      </c>
      <c r="H621">
        <f t="shared" si="330"/>
        <v>4725</v>
      </c>
      <c r="J621">
        <f t="shared" si="331"/>
        <v>390.49586776859502</v>
      </c>
      <c r="K621" t="e">
        <f t="shared" si="332"/>
        <v>#NAME?</v>
      </c>
      <c r="L621" t="e">
        <f>VLOOKUP(V621, Sheet2!E$6:F$261,2,TRUE)</f>
        <v>#NAME?</v>
      </c>
      <c r="M621" t="e">
        <f>VLOOKUP(L621,Sheet3!A$52:B$77,2,TRUE)</f>
        <v>#NAME?</v>
      </c>
      <c r="N621" t="e">
        <f t="shared" si="333"/>
        <v>#NAME?</v>
      </c>
      <c r="O621" t="e">
        <f t="shared" si="334"/>
        <v>#NAME?</v>
      </c>
      <c r="P621">
        <v>0</v>
      </c>
      <c r="Q621" t="e">
        <f t="shared" si="311"/>
        <v>#NAME?</v>
      </c>
      <c r="R621" t="e">
        <f t="shared" si="335"/>
        <v>#NAME?</v>
      </c>
      <c r="S621" t="e">
        <f t="shared" si="314"/>
        <v>#NAME?</v>
      </c>
      <c r="T621" t="e">
        <f t="shared" si="336"/>
        <v>#NAME?</v>
      </c>
      <c r="V621" t="e">
        <f t="shared" si="337"/>
        <v>#NAME?</v>
      </c>
      <c r="W621" t="e">
        <f t="shared" si="338"/>
        <v>#NAME?</v>
      </c>
      <c r="X621" t="e">
        <f t="shared" si="339"/>
        <v>#NAME?</v>
      </c>
      <c r="Y621" t="e">
        <f>VLOOKUP(K621,Sheet2!$A$6:$B$262,2,TRUE)</f>
        <v>#NAME?</v>
      </c>
      <c r="Z621" t="e">
        <f t="shared" si="340"/>
        <v>#NAME?</v>
      </c>
      <c r="AA621" t="e">
        <f t="shared" si="341"/>
        <v>#NAME?</v>
      </c>
      <c r="AD621" t="e">
        <f t="shared" si="319"/>
        <v>#NAME?</v>
      </c>
      <c r="AE621" t="e">
        <f>VLOOKUP(AU620,Sheet2!$E$6:$F$261,2,TRUE)</f>
        <v>#NAME?</v>
      </c>
      <c r="AF621" t="e">
        <f>VLOOKUP(AE621,Sheet3!K$52:L$77,2,TRUE)</f>
        <v>#NAME?</v>
      </c>
      <c r="AG621" t="e">
        <f t="shared" si="320"/>
        <v>#NAME?</v>
      </c>
      <c r="AH621">
        <f t="shared" si="321"/>
        <v>1</v>
      </c>
      <c r="AI621">
        <f t="shared" si="329"/>
        <v>4500</v>
      </c>
      <c r="AJ621" t="e">
        <f t="shared" si="312"/>
        <v>#NAME?</v>
      </c>
      <c r="AK621" t="e">
        <f t="shared" si="315"/>
        <v>#NAME?</v>
      </c>
      <c r="AM621" t="e">
        <f t="shared" si="322"/>
        <v>#NAME?</v>
      </c>
      <c r="AN621" t="e">
        <f t="shared" si="323"/>
        <v>#NAME?</v>
      </c>
      <c r="AP621" t="e">
        <f t="shared" si="316"/>
        <v>#NAME?</v>
      </c>
      <c r="AQ621" t="e">
        <f>VLOOKUP(AE621,Sheet3!$K$52:$L$77,2,TRUE)</f>
        <v>#NAME?</v>
      </c>
      <c r="AR621" t="e">
        <f t="shared" si="310"/>
        <v>#NAME?</v>
      </c>
      <c r="AU621" t="e">
        <f t="shared" si="324"/>
        <v>#NAME?</v>
      </c>
      <c r="AV621" t="e">
        <f t="shared" si="325"/>
        <v>#NAME?</v>
      </c>
      <c r="AW621" t="e">
        <f t="shared" si="326"/>
        <v>#NAME?</v>
      </c>
      <c r="AX621" t="e">
        <f>VLOOKUP(AD621,Sheet2!$A$6:$B$262,2,TRUE)</f>
        <v>#NAME?</v>
      </c>
      <c r="AY621" t="e">
        <f t="shared" si="327"/>
        <v>#NAME?</v>
      </c>
      <c r="AZ621" t="e">
        <f t="shared" si="328"/>
        <v>#NAME?</v>
      </c>
      <c r="BB621" t="e">
        <f t="shared" si="318"/>
        <v>#NAME?</v>
      </c>
    </row>
    <row r="622" spans="4:54" x14ac:dyDescent="0.55000000000000004">
      <c r="D622">
        <f t="shared" si="317"/>
        <v>9180</v>
      </c>
      <c r="E622">
        <f t="shared" si="313"/>
        <v>153</v>
      </c>
      <c r="F622">
        <v>18800</v>
      </c>
      <c r="H622">
        <f t="shared" si="330"/>
        <v>4700</v>
      </c>
      <c r="J622">
        <f t="shared" si="331"/>
        <v>388.42975206611573</v>
      </c>
      <c r="K622" t="e">
        <f t="shared" si="332"/>
        <v>#NAME?</v>
      </c>
      <c r="L622" t="e">
        <f>VLOOKUP(V622, Sheet2!E$6:F$261,2,TRUE)</f>
        <v>#NAME?</v>
      </c>
      <c r="M622" t="e">
        <f>VLOOKUP(L622,Sheet3!A$52:B$77,2,TRUE)</f>
        <v>#NAME?</v>
      </c>
      <c r="N622" t="e">
        <f t="shared" si="333"/>
        <v>#NAME?</v>
      </c>
      <c r="O622" t="e">
        <f t="shared" si="334"/>
        <v>#NAME?</v>
      </c>
      <c r="P622">
        <v>0</v>
      </c>
      <c r="Q622" t="e">
        <f t="shared" si="311"/>
        <v>#NAME?</v>
      </c>
      <c r="R622" t="e">
        <f t="shared" si="335"/>
        <v>#NAME?</v>
      </c>
      <c r="S622" t="e">
        <f t="shared" si="314"/>
        <v>#NAME?</v>
      </c>
      <c r="T622" t="e">
        <f t="shared" si="336"/>
        <v>#NAME?</v>
      </c>
      <c r="V622" t="e">
        <f t="shared" si="337"/>
        <v>#NAME?</v>
      </c>
      <c r="W622" t="e">
        <f t="shared" si="338"/>
        <v>#NAME?</v>
      </c>
      <c r="X622" t="e">
        <f t="shared" si="339"/>
        <v>#NAME?</v>
      </c>
      <c r="Y622" t="e">
        <f>VLOOKUP(K622,Sheet2!$A$6:$B$262,2,TRUE)</f>
        <v>#NAME?</v>
      </c>
      <c r="Z622" t="e">
        <f t="shared" si="340"/>
        <v>#NAME?</v>
      </c>
      <c r="AA622" t="e">
        <f t="shared" si="341"/>
        <v>#NAME?</v>
      </c>
      <c r="AD622" t="e">
        <f t="shared" si="319"/>
        <v>#NAME?</v>
      </c>
      <c r="AE622" t="e">
        <f>VLOOKUP(AU621,Sheet2!$E$6:$F$261,2,TRUE)</f>
        <v>#NAME?</v>
      </c>
      <c r="AF622" t="e">
        <f>VLOOKUP(AE622,Sheet3!K$52:L$77,2,TRUE)</f>
        <v>#NAME?</v>
      </c>
      <c r="AG622" t="e">
        <f t="shared" si="320"/>
        <v>#NAME?</v>
      </c>
      <c r="AH622">
        <f t="shared" si="321"/>
        <v>1</v>
      </c>
      <c r="AI622">
        <f t="shared" si="329"/>
        <v>4500</v>
      </c>
      <c r="AJ622" t="e">
        <f t="shared" si="312"/>
        <v>#NAME?</v>
      </c>
      <c r="AK622" t="e">
        <f t="shared" si="315"/>
        <v>#NAME?</v>
      </c>
      <c r="AM622" t="e">
        <f t="shared" si="322"/>
        <v>#NAME?</v>
      </c>
      <c r="AN622" t="e">
        <f t="shared" si="323"/>
        <v>#NAME?</v>
      </c>
      <c r="AP622" t="e">
        <f t="shared" si="316"/>
        <v>#NAME?</v>
      </c>
      <c r="AQ622" t="e">
        <f>VLOOKUP(AE622,Sheet3!$K$52:$L$77,2,TRUE)</f>
        <v>#NAME?</v>
      </c>
      <c r="AR622" t="e">
        <f t="shared" si="310"/>
        <v>#NAME?</v>
      </c>
      <c r="AU622" t="e">
        <f t="shared" si="324"/>
        <v>#NAME?</v>
      </c>
      <c r="AV622" t="e">
        <f t="shared" si="325"/>
        <v>#NAME?</v>
      </c>
      <c r="AW622" t="e">
        <f t="shared" si="326"/>
        <v>#NAME?</v>
      </c>
      <c r="AX622" t="e">
        <f>VLOOKUP(AD622,Sheet2!$A$6:$B$262,2,TRUE)</f>
        <v>#NAME?</v>
      </c>
      <c r="AY622" t="e">
        <f t="shared" si="327"/>
        <v>#NAME?</v>
      </c>
      <c r="AZ622" t="e">
        <f t="shared" si="328"/>
        <v>#NAME?</v>
      </c>
      <c r="BB622" t="e">
        <f t="shared" si="318"/>
        <v>#NAME?</v>
      </c>
    </row>
    <row r="623" spans="4:54" x14ac:dyDescent="0.55000000000000004">
      <c r="D623">
        <f t="shared" si="317"/>
        <v>9195</v>
      </c>
      <c r="E623">
        <f t="shared" si="313"/>
        <v>153.25</v>
      </c>
      <c r="F623">
        <v>18700</v>
      </c>
      <c r="H623">
        <f t="shared" si="330"/>
        <v>4675</v>
      </c>
      <c r="J623">
        <f t="shared" si="331"/>
        <v>386.36363636363637</v>
      </c>
      <c r="K623" t="e">
        <f t="shared" si="332"/>
        <v>#NAME?</v>
      </c>
      <c r="L623" t="e">
        <f>VLOOKUP(V623, Sheet2!E$6:F$261,2,TRUE)</f>
        <v>#NAME?</v>
      </c>
      <c r="M623" t="e">
        <f>VLOOKUP(L623,Sheet3!A$52:B$77,2,TRUE)</f>
        <v>#NAME?</v>
      </c>
      <c r="N623" t="e">
        <f t="shared" si="333"/>
        <v>#NAME?</v>
      </c>
      <c r="O623" t="e">
        <f t="shared" si="334"/>
        <v>#NAME?</v>
      </c>
      <c r="P623">
        <v>0</v>
      </c>
      <c r="Q623" t="e">
        <f t="shared" si="311"/>
        <v>#NAME?</v>
      </c>
      <c r="R623" t="e">
        <f t="shared" si="335"/>
        <v>#NAME?</v>
      </c>
      <c r="S623" t="e">
        <f t="shared" si="314"/>
        <v>#NAME?</v>
      </c>
      <c r="T623" t="e">
        <f t="shared" si="336"/>
        <v>#NAME?</v>
      </c>
      <c r="V623" t="e">
        <f t="shared" si="337"/>
        <v>#NAME?</v>
      </c>
      <c r="W623" t="e">
        <f t="shared" si="338"/>
        <v>#NAME?</v>
      </c>
      <c r="X623" t="e">
        <f t="shared" si="339"/>
        <v>#NAME?</v>
      </c>
      <c r="Y623" t="e">
        <f>VLOOKUP(K623,Sheet2!$A$6:$B$262,2,TRUE)</f>
        <v>#NAME?</v>
      </c>
      <c r="Z623" t="e">
        <f t="shared" si="340"/>
        <v>#NAME?</v>
      </c>
      <c r="AA623" t="e">
        <f t="shared" si="341"/>
        <v>#NAME?</v>
      </c>
      <c r="AD623" t="e">
        <f t="shared" si="319"/>
        <v>#NAME?</v>
      </c>
      <c r="AE623" t="e">
        <f>VLOOKUP(AU622,Sheet2!$E$6:$F$261,2,TRUE)</f>
        <v>#NAME?</v>
      </c>
      <c r="AF623" t="e">
        <f>VLOOKUP(AE623,Sheet3!K$52:L$77,2,TRUE)</f>
        <v>#NAME?</v>
      </c>
      <c r="AG623" t="e">
        <f t="shared" si="320"/>
        <v>#NAME?</v>
      </c>
      <c r="AH623">
        <f t="shared" si="321"/>
        <v>1</v>
      </c>
      <c r="AI623">
        <f t="shared" si="329"/>
        <v>4500</v>
      </c>
      <c r="AJ623" t="e">
        <f t="shared" si="312"/>
        <v>#NAME?</v>
      </c>
      <c r="AK623" t="e">
        <f t="shared" si="315"/>
        <v>#NAME?</v>
      </c>
      <c r="AM623" t="e">
        <f t="shared" si="322"/>
        <v>#NAME?</v>
      </c>
      <c r="AN623" t="e">
        <f t="shared" si="323"/>
        <v>#NAME?</v>
      </c>
      <c r="AP623" t="e">
        <f t="shared" si="316"/>
        <v>#NAME?</v>
      </c>
      <c r="AQ623" t="e">
        <f>VLOOKUP(AE623,Sheet3!$K$52:$L$77,2,TRUE)</f>
        <v>#NAME?</v>
      </c>
      <c r="AR623" t="e">
        <f t="shared" si="310"/>
        <v>#NAME?</v>
      </c>
      <c r="AU623" t="e">
        <f t="shared" si="324"/>
        <v>#NAME?</v>
      </c>
      <c r="AV623" t="e">
        <f t="shared" si="325"/>
        <v>#NAME?</v>
      </c>
      <c r="AW623" t="e">
        <f t="shared" si="326"/>
        <v>#NAME?</v>
      </c>
      <c r="AX623" t="e">
        <f>VLOOKUP(AD623,Sheet2!$A$6:$B$262,2,TRUE)</f>
        <v>#NAME?</v>
      </c>
      <c r="AY623" t="e">
        <f t="shared" si="327"/>
        <v>#NAME?</v>
      </c>
      <c r="AZ623" t="e">
        <f t="shared" si="328"/>
        <v>#NAME?</v>
      </c>
      <c r="BB623" t="e">
        <f t="shared" si="318"/>
        <v>#NAME?</v>
      </c>
    </row>
    <row r="624" spans="4:54" x14ac:dyDescent="0.55000000000000004">
      <c r="D624">
        <f t="shared" si="317"/>
        <v>9210</v>
      </c>
      <c r="E624">
        <f t="shared" si="313"/>
        <v>153.5</v>
      </c>
      <c r="F624">
        <v>18700</v>
      </c>
      <c r="H624">
        <f t="shared" si="330"/>
        <v>4675</v>
      </c>
      <c r="J624">
        <f t="shared" si="331"/>
        <v>386.36363636363637</v>
      </c>
      <c r="K624" t="e">
        <f t="shared" si="332"/>
        <v>#NAME?</v>
      </c>
      <c r="L624" t="e">
        <f>VLOOKUP(V624, Sheet2!E$6:F$261,2,TRUE)</f>
        <v>#NAME?</v>
      </c>
      <c r="M624" t="e">
        <f>VLOOKUP(L624,Sheet3!A$52:B$77,2,TRUE)</f>
        <v>#NAME?</v>
      </c>
      <c r="N624" t="e">
        <f t="shared" si="333"/>
        <v>#NAME?</v>
      </c>
      <c r="O624" t="e">
        <f t="shared" si="334"/>
        <v>#NAME?</v>
      </c>
      <c r="P624">
        <v>0</v>
      </c>
      <c r="Q624" t="e">
        <f t="shared" si="311"/>
        <v>#NAME?</v>
      </c>
      <c r="R624" t="e">
        <f t="shared" si="335"/>
        <v>#NAME?</v>
      </c>
      <c r="S624" t="e">
        <f t="shared" si="314"/>
        <v>#NAME?</v>
      </c>
      <c r="T624" t="e">
        <f t="shared" si="336"/>
        <v>#NAME?</v>
      </c>
      <c r="V624" t="e">
        <f t="shared" si="337"/>
        <v>#NAME?</v>
      </c>
      <c r="W624" t="e">
        <f t="shared" si="338"/>
        <v>#NAME?</v>
      </c>
      <c r="X624" t="e">
        <f t="shared" si="339"/>
        <v>#NAME?</v>
      </c>
      <c r="Y624" t="e">
        <f>VLOOKUP(K624,Sheet2!$A$6:$B$262,2,TRUE)</f>
        <v>#NAME?</v>
      </c>
      <c r="Z624" t="e">
        <f t="shared" si="340"/>
        <v>#NAME?</v>
      </c>
      <c r="AA624" t="e">
        <f t="shared" si="341"/>
        <v>#NAME?</v>
      </c>
      <c r="AD624" t="e">
        <f t="shared" si="319"/>
        <v>#NAME?</v>
      </c>
      <c r="AE624" t="e">
        <f>VLOOKUP(AU623,Sheet2!$E$6:$F$261,2,TRUE)</f>
        <v>#NAME?</v>
      </c>
      <c r="AF624" t="e">
        <f>VLOOKUP(AE624,Sheet3!K$52:L$77,2,TRUE)</f>
        <v>#NAME?</v>
      </c>
      <c r="AG624" t="e">
        <f t="shared" si="320"/>
        <v>#NAME?</v>
      </c>
      <c r="AH624">
        <f t="shared" si="321"/>
        <v>1</v>
      </c>
      <c r="AI624">
        <f t="shared" si="329"/>
        <v>4500</v>
      </c>
      <c r="AJ624" t="e">
        <f t="shared" si="312"/>
        <v>#NAME?</v>
      </c>
      <c r="AK624" t="e">
        <f t="shared" si="315"/>
        <v>#NAME?</v>
      </c>
      <c r="AM624" t="e">
        <f t="shared" si="322"/>
        <v>#NAME?</v>
      </c>
      <c r="AN624" t="e">
        <f t="shared" si="323"/>
        <v>#NAME?</v>
      </c>
      <c r="AP624" t="e">
        <f t="shared" si="316"/>
        <v>#NAME?</v>
      </c>
      <c r="AQ624" t="e">
        <f>VLOOKUP(AE624,Sheet3!$K$52:$L$77,2,TRUE)</f>
        <v>#NAME?</v>
      </c>
      <c r="AR624" t="e">
        <f t="shared" si="310"/>
        <v>#NAME?</v>
      </c>
      <c r="AU624" t="e">
        <f t="shared" si="324"/>
        <v>#NAME?</v>
      </c>
      <c r="AV624" t="e">
        <f t="shared" si="325"/>
        <v>#NAME?</v>
      </c>
      <c r="AW624" t="e">
        <f t="shared" si="326"/>
        <v>#NAME?</v>
      </c>
      <c r="AX624" t="e">
        <f>VLOOKUP(AD624,Sheet2!$A$6:$B$262,2,TRUE)</f>
        <v>#NAME?</v>
      </c>
      <c r="AY624" t="e">
        <f t="shared" si="327"/>
        <v>#NAME?</v>
      </c>
      <c r="AZ624" t="e">
        <f t="shared" si="328"/>
        <v>#NAME?</v>
      </c>
      <c r="BB624" t="e">
        <f t="shared" si="318"/>
        <v>#NAME?</v>
      </c>
    </row>
    <row r="625" spans="4:54" x14ac:dyDescent="0.55000000000000004">
      <c r="D625">
        <f t="shared" si="317"/>
        <v>9225</v>
      </c>
      <c r="E625">
        <f t="shared" si="313"/>
        <v>153.75</v>
      </c>
      <c r="F625">
        <v>18700</v>
      </c>
      <c r="H625">
        <f t="shared" si="330"/>
        <v>4675</v>
      </c>
      <c r="J625">
        <f t="shared" si="331"/>
        <v>386.36363636363637</v>
      </c>
      <c r="K625" t="e">
        <f t="shared" si="332"/>
        <v>#NAME?</v>
      </c>
      <c r="L625" t="e">
        <f>VLOOKUP(V625, Sheet2!E$6:F$261,2,TRUE)</f>
        <v>#NAME?</v>
      </c>
      <c r="M625" t="e">
        <f>VLOOKUP(L625,Sheet3!A$52:B$77,2,TRUE)</f>
        <v>#NAME?</v>
      </c>
      <c r="N625" t="e">
        <f t="shared" si="333"/>
        <v>#NAME?</v>
      </c>
      <c r="O625" t="e">
        <f t="shared" si="334"/>
        <v>#NAME?</v>
      </c>
      <c r="P625">
        <v>0</v>
      </c>
      <c r="Q625" t="e">
        <f t="shared" si="311"/>
        <v>#NAME?</v>
      </c>
      <c r="R625" t="e">
        <f t="shared" si="335"/>
        <v>#NAME?</v>
      </c>
      <c r="S625" t="e">
        <f t="shared" si="314"/>
        <v>#NAME?</v>
      </c>
      <c r="T625" t="e">
        <f t="shared" si="336"/>
        <v>#NAME?</v>
      </c>
      <c r="V625" t="e">
        <f t="shared" si="337"/>
        <v>#NAME?</v>
      </c>
      <c r="W625" t="e">
        <f t="shared" si="338"/>
        <v>#NAME?</v>
      </c>
      <c r="X625" t="e">
        <f t="shared" si="339"/>
        <v>#NAME?</v>
      </c>
      <c r="Y625" t="e">
        <f>VLOOKUP(K625,Sheet2!$A$6:$B$262,2,TRUE)</f>
        <v>#NAME?</v>
      </c>
      <c r="Z625" t="e">
        <f t="shared" si="340"/>
        <v>#NAME?</v>
      </c>
      <c r="AA625" t="e">
        <f t="shared" si="341"/>
        <v>#NAME?</v>
      </c>
      <c r="AD625" t="e">
        <f t="shared" si="319"/>
        <v>#NAME?</v>
      </c>
      <c r="AE625" t="e">
        <f>VLOOKUP(AU624,Sheet2!$E$6:$F$261,2,TRUE)</f>
        <v>#NAME?</v>
      </c>
      <c r="AF625" t="e">
        <f>VLOOKUP(AE625,Sheet3!K$52:L$77,2,TRUE)</f>
        <v>#NAME?</v>
      </c>
      <c r="AG625" t="e">
        <f t="shared" si="320"/>
        <v>#NAME?</v>
      </c>
      <c r="AH625">
        <f t="shared" si="321"/>
        <v>1</v>
      </c>
      <c r="AI625">
        <f t="shared" si="329"/>
        <v>4500</v>
      </c>
      <c r="AJ625" t="e">
        <f t="shared" si="312"/>
        <v>#NAME?</v>
      </c>
      <c r="AK625" t="e">
        <f t="shared" si="315"/>
        <v>#NAME?</v>
      </c>
      <c r="AM625" t="e">
        <f t="shared" si="322"/>
        <v>#NAME?</v>
      </c>
      <c r="AN625" t="e">
        <f t="shared" si="323"/>
        <v>#NAME?</v>
      </c>
      <c r="AP625" t="e">
        <f t="shared" si="316"/>
        <v>#NAME?</v>
      </c>
      <c r="AQ625" t="e">
        <f>VLOOKUP(AE625,Sheet3!$K$52:$L$77,2,TRUE)</f>
        <v>#NAME?</v>
      </c>
      <c r="AR625" t="e">
        <f t="shared" si="310"/>
        <v>#NAME?</v>
      </c>
      <c r="AU625" t="e">
        <f t="shared" si="324"/>
        <v>#NAME?</v>
      </c>
      <c r="AV625" t="e">
        <f t="shared" si="325"/>
        <v>#NAME?</v>
      </c>
      <c r="AW625" t="e">
        <f t="shared" si="326"/>
        <v>#NAME?</v>
      </c>
      <c r="AX625" t="e">
        <f>VLOOKUP(AD625,Sheet2!$A$6:$B$262,2,TRUE)</f>
        <v>#NAME?</v>
      </c>
      <c r="AY625" t="e">
        <f t="shared" si="327"/>
        <v>#NAME?</v>
      </c>
      <c r="AZ625" t="e">
        <f t="shared" si="328"/>
        <v>#NAME?</v>
      </c>
      <c r="BB625" t="e">
        <f t="shared" si="318"/>
        <v>#NAME?</v>
      </c>
    </row>
    <row r="626" spans="4:54" x14ac:dyDescent="0.55000000000000004">
      <c r="D626">
        <f t="shared" si="317"/>
        <v>9240</v>
      </c>
      <c r="E626">
        <f t="shared" si="313"/>
        <v>154</v>
      </c>
      <c r="F626">
        <v>18900</v>
      </c>
      <c r="H626">
        <f t="shared" si="330"/>
        <v>4725</v>
      </c>
      <c r="J626">
        <f t="shared" si="331"/>
        <v>390.49586776859502</v>
      </c>
      <c r="K626" t="e">
        <f t="shared" si="332"/>
        <v>#NAME?</v>
      </c>
      <c r="L626" t="e">
        <f>VLOOKUP(V626, Sheet2!E$6:F$261,2,TRUE)</f>
        <v>#NAME?</v>
      </c>
      <c r="M626" t="e">
        <f>VLOOKUP(L626,Sheet3!A$52:B$77,2,TRUE)</f>
        <v>#NAME?</v>
      </c>
      <c r="N626" t="e">
        <f t="shared" si="333"/>
        <v>#NAME?</v>
      </c>
      <c r="O626" t="e">
        <f t="shared" si="334"/>
        <v>#NAME?</v>
      </c>
      <c r="P626">
        <v>0</v>
      </c>
      <c r="Q626" t="e">
        <f t="shared" si="311"/>
        <v>#NAME?</v>
      </c>
      <c r="R626" t="e">
        <f t="shared" si="335"/>
        <v>#NAME?</v>
      </c>
      <c r="S626" t="e">
        <f t="shared" si="314"/>
        <v>#NAME?</v>
      </c>
      <c r="T626" t="e">
        <f t="shared" si="336"/>
        <v>#NAME?</v>
      </c>
      <c r="V626" t="e">
        <f t="shared" si="337"/>
        <v>#NAME?</v>
      </c>
      <c r="W626" t="e">
        <f t="shared" si="338"/>
        <v>#NAME?</v>
      </c>
      <c r="X626" t="e">
        <f t="shared" si="339"/>
        <v>#NAME?</v>
      </c>
      <c r="Y626" t="e">
        <f>VLOOKUP(K626,Sheet2!$A$6:$B$262,2,TRUE)</f>
        <v>#NAME?</v>
      </c>
      <c r="Z626" t="e">
        <f t="shared" si="340"/>
        <v>#NAME?</v>
      </c>
      <c r="AA626" t="e">
        <f t="shared" si="341"/>
        <v>#NAME?</v>
      </c>
      <c r="AD626" t="e">
        <f t="shared" si="319"/>
        <v>#NAME?</v>
      </c>
      <c r="AE626" t="e">
        <f>VLOOKUP(AU625,Sheet2!$E$6:$F$261,2,TRUE)</f>
        <v>#NAME?</v>
      </c>
      <c r="AF626" t="e">
        <f>VLOOKUP(AE626,Sheet3!K$52:L$77,2,TRUE)</f>
        <v>#NAME?</v>
      </c>
      <c r="AG626" t="e">
        <f t="shared" si="320"/>
        <v>#NAME?</v>
      </c>
      <c r="AH626">
        <f t="shared" si="321"/>
        <v>1</v>
      </c>
      <c r="AI626">
        <f t="shared" si="329"/>
        <v>4500</v>
      </c>
      <c r="AJ626" t="e">
        <f t="shared" si="312"/>
        <v>#NAME?</v>
      </c>
      <c r="AK626" t="e">
        <f t="shared" si="315"/>
        <v>#NAME?</v>
      </c>
      <c r="AM626" t="e">
        <f t="shared" si="322"/>
        <v>#NAME?</v>
      </c>
      <c r="AN626" t="e">
        <f t="shared" si="323"/>
        <v>#NAME?</v>
      </c>
      <c r="AP626" t="e">
        <f t="shared" si="316"/>
        <v>#NAME?</v>
      </c>
      <c r="AQ626" t="e">
        <f>VLOOKUP(AE626,Sheet3!$K$52:$L$77,2,TRUE)</f>
        <v>#NAME?</v>
      </c>
      <c r="AR626" t="e">
        <f t="shared" si="310"/>
        <v>#NAME?</v>
      </c>
      <c r="AU626" t="e">
        <f t="shared" si="324"/>
        <v>#NAME?</v>
      </c>
      <c r="AV626" t="e">
        <f t="shared" si="325"/>
        <v>#NAME?</v>
      </c>
      <c r="AW626" t="e">
        <f t="shared" si="326"/>
        <v>#NAME?</v>
      </c>
      <c r="AX626" t="e">
        <f>VLOOKUP(AD626,Sheet2!$A$6:$B$262,2,TRUE)</f>
        <v>#NAME?</v>
      </c>
      <c r="AY626" t="e">
        <f t="shared" si="327"/>
        <v>#NAME?</v>
      </c>
      <c r="AZ626" t="e">
        <f t="shared" si="328"/>
        <v>#NAME?</v>
      </c>
      <c r="BB626" t="e">
        <f t="shared" si="318"/>
        <v>#NAME?</v>
      </c>
    </row>
    <row r="627" spans="4:54" x14ac:dyDescent="0.55000000000000004">
      <c r="D627">
        <f t="shared" si="317"/>
        <v>9255</v>
      </c>
      <c r="E627">
        <f t="shared" si="313"/>
        <v>154.25</v>
      </c>
      <c r="F627">
        <v>19000</v>
      </c>
      <c r="H627">
        <f t="shared" si="330"/>
        <v>4750</v>
      </c>
      <c r="J627">
        <f t="shared" si="331"/>
        <v>392.56198347107437</v>
      </c>
      <c r="K627" t="e">
        <f t="shared" si="332"/>
        <v>#NAME?</v>
      </c>
      <c r="L627" t="e">
        <f>VLOOKUP(V627, Sheet2!E$6:F$261,2,TRUE)</f>
        <v>#NAME?</v>
      </c>
      <c r="M627" t="e">
        <f>VLOOKUP(L627,Sheet3!A$52:B$77,2,TRUE)</f>
        <v>#NAME?</v>
      </c>
      <c r="N627" t="e">
        <f t="shared" si="333"/>
        <v>#NAME?</v>
      </c>
      <c r="O627" t="e">
        <f t="shared" si="334"/>
        <v>#NAME?</v>
      </c>
      <c r="P627">
        <v>0</v>
      </c>
      <c r="Q627" t="e">
        <f t="shared" si="311"/>
        <v>#NAME?</v>
      </c>
      <c r="R627" t="e">
        <f t="shared" si="335"/>
        <v>#NAME?</v>
      </c>
      <c r="S627" t="e">
        <f t="shared" si="314"/>
        <v>#NAME?</v>
      </c>
      <c r="T627" t="e">
        <f t="shared" si="336"/>
        <v>#NAME?</v>
      </c>
      <c r="V627" t="e">
        <f t="shared" si="337"/>
        <v>#NAME?</v>
      </c>
      <c r="W627" t="e">
        <f t="shared" si="338"/>
        <v>#NAME?</v>
      </c>
      <c r="X627" t="e">
        <f t="shared" si="339"/>
        <v>#NAME?</v>
      </c>
      <c r="Y627" t="e">
        <f>VLOOKUP(K627,Sheet2!$A$6:$B$262,2,TRUE)</f>
        <v>#NAME?</v>
      </c>
      <c r="Z627" t="e">
        <f t="shared" si="340"/>
        <v>#NAME?</v>
      </c>
      <c r="AA627" t="e">
        <f t="shared" si="341"/>
        <v>#NAME?</v>
      </c>
      <c r="AD627" t="e">
        <f t="shared" si="319"/>
        <v>#NAME?</v>
      </c>
      <c r="AE627" t="e">
        <f>VLOOKUP(AU626,Sheet2!$E$6:$F$261,2,TRUE)</f>
        <v>#NAME?</v>
      </c>
      <c r="AF627" t="e">
        <f>VLOOKUP(AE627,Sheet3!K$52:L$77,2,TRUE)</f>
        <v>#NAME?</v>
      </c>
      <c r="AG627" t="e">
        <f t="shared" si="320"/>
        <v>#NAME?</v>
      </c>
      <c r="AH627">
        <f t="shared" si="321"/>
        <v>1</v>
      </c>
      <c r="AI627">
        <f t="shared" si="329"/>
        <v>4500</v>
      </c>
      <c r="AJ627" t="e">
        <f t="shared" si="312"/>
        <v>#NAME?</v>
      </c>
      <c r="AK627" t="e">
        <f t="shared" si="315"/>
        <v>#NAME?</v>
      </c>
      <c r="AM627" t="e">
        <f t="shared" si="322"/>
        <v>#NAME?</v>
      </c>
      <c r="AN627" t="e">
        <f t="shared" si="323"/>
        <v>#NAME?</v>
      </c>
      <c r="AP627" t="e">
        <f t="shared" si="316"/>
        <v>#NAME?</v>
      </c>
      <c r="AQ627" t="e">
        <f>VLOOKUP(AE627,Sheet3!$K$52:$L$77,2,TRUE)</f>
        <v>#NAME?</v>
      </c>
      <c r="AR627" t="e">
        <f t="shared" si="310"/>
        <v>#NAME?</v>
      </c>
      <c r="AU627" t="e">
        <f t="shared" si="324"/>
        <v>#NAME?</v>
      </c>
      <c r="AV627" t="e">
        <f t="shared" si="325"/>
        <v>#NAME?</v>
      </c>
      <c r="AW627" t="e">
        <f t="shared" si="326"/>
        <v>#NAME?</v>
      </c>
      <c r="AX627" t="e">
        <f>VLOOKUP(AD627,Sheet2!$A$6:$B$262,2,TRUE)</f>
        <v>#NAME?</v>
      </c>
      <c r="AY627" t="e">
        <f t="shared" si="327"/>
        <v>#NAME?</v>
      </c>
      <c r="AZ627" t="e">
        <f t="shared" si="328"/>
        <v>#NAME?</v>
      </c>
      <c r="BB627" t="e">
        <f t="shared" si="318"/>
        <v>#NAME?</v>
      </c>
    </row>
    <row r="628" spans="4:54" x14ac:dyDescent="0.55000000000000004">
      <c r="D628">
        <f t="shared" si="317"/>
        <v>9270</v>
      </c>
      <c r="E628">
        <f t="shared" si="313"/>
        <v>154.5</v>
      </c>
      <c r="F628">
        <v>19000</v>
      </c>
      <c r="H628">
        <f t="shared" si="330"/>
        <v>4750</v>
      </c>
      <c r="J628">
        <f t="shared" si="331"/>
        <v>392.56198347107437</v>
      </c>
      <c r="K628" t="e">
        <f t="shared" si="332"/>
        <v>#NAME?</v>
      </c>
      <c r="L628" t="e">
        <f>VLOOKUP(V628, Sheet2!E$6:F$261,2,TRUE)</f>
        <v>#NAME?</v>
      </c>
      <c r="M628" t="e">
        <f>VLOOKUP(L628,Sheet3!A$52:B$77,2,TRUE)</f>
        <v>#NAME?</v>
      </c>
      <c r="N628" t="e">
        <f t="shared" si="333"/>
        <v>#NAME?</v>
      </c>
      <c r="O628" t="e">
        <f t="shared" si="334"/>
        <v>#NAME?</v>
      </c>
      <c r="P628">
        <v>0</v>
      </c>
      <c r="Q628" t="e">
        <f t="shared" si="311"/>
        <v>#NAME?</v>
      </c>
      <c r="R628" t="e">
        <f t="shared" si="335"/>
        <v>#NAME?</v>
      </c>
      <c r="S628" t="e">
        <f t="shared" si="314"/>
        <v>#NAME?</v>
      </c>
      <c r="T628" t="e">
        <f t="shared" si="336"/>
        <v>#NAME?</v>
      </c>
      <c r="V628" t="e">
        <f t="shared" si="337"/>
        <v>#NAME?</v>
      </c>
      <c r="W628" t="e">
        <f t="shared" si="338"/>
        <v>#NAME?</v>
      </c>
      <c r="X628" t="e">
        <f t="shared" si="339"/>
        <v>#NAME?</v>
      </c>
      <c r="Y628" t="e">
        <f>VLOOKUP(K628,Sheet2!$A$6:$B$262,2,TRUE)</f>
        <v>#NAME?</v>
      </c>
      <c r="Z628" t="e">
        <f t="shared" si="340"/>
        <v>#NAME?</v>
      </c>
      <c r="AA628" t="e">
        <f t="shared" si="341"/>
        <v>#NAME?</v>
      </c>
      <c r="AD628" t="e">
        <f t="shared" si="319"/>
        <v>#NAME?</v>
      </c>
      <c r="AE628" t="e">
        <f>VLOOKUP(AU627,Sheet2!$E$6:$F$261,2,TRUE)</f>
        <v>#NAME?</v>
      </c>
      <c r="AF628" t="e">
        <f>VLOOKUP(AE628,Sheet3!K$52:L$77,2,TRUE)</f>
        <v>#NAME?</v>
      </c>
      <c r="AG628" t="e">
        <f t="shared" si="320"/>
        <v>#NAME?</v>
      </c>
      <c r="AH628">
        <f t="shared" si="321"/>
        <v>1</v>
      </c>
      <c r="AI628">
        <f t="shared" si="329"/>
        <v>4500</v>
      </c>
      <c r="AJ628" t="e">
        <f t="shared" si="312"/>
        <v>#NAME?</v>
      </c>
      <c r="AK628" t="e">
        <f t="shared" si="315"/>
        <v>#NAME?</v>
      </c>
      <c r="AM628" t="e">
        <f t="shared" si="322"/>
        <v>#NAME?</v>
      </c>
      <c r="AN628" t="e">
        <f t="shared" si="323"/>
        <v>#NAME?</v>
      </c>
      <c r="AP628" t="e">
        <f t="shared" si="316"/>
        <v>#NAME?</v>
      </c>
      <c r="AQ628" t="e">
        <f>VLOOKUP(AE628,Sheet3!$K$52:$L$77,2,TRUE)</f>
        <v>#NAME?</v>
      </c>
      <c r="AR628" t="e">
        <f t="shared" si="310"/>
        <v>#NAME?</v>
      </c>
      <c r="AU628" t="e">
        <f t="shared" si="324"/>
        <v>#NAME?</v>
      </c>
      <c r="AV628" t="e">
        <f t="shared" si="325"/>
        <v>#NAME?</v>
      </c>
      <c r="AW628" t="e">
        <f t="shared" si="326"/>
        <v>#NAME?</v>
      </c>
      <c r="AX628" t="e">
        <f>VLOOKUP(AD628,Sheet2!$A$6:$B$262,2,TRUE)</f>
        <v>#NAME?</v>
      </c>
      <c r="AY628" t="e">
        <f t="shared" si="327"/>
        <v>#NAME?</v>
      </c>
      <c r="AZ628" t="e">
        <f t="shared" si="328"/>
        <v>#NAME?</v>
      </c>
      <c r="BB628" t="e">
        <f t="shared" si="318"/>
        <v>#NAME?</v>
      </c>
    </row>
    <row r="629" spans="4:54" x14ac:dyDescent="0.55000000000000004">
      <c r="D629">
        <f t="shared" si="317"/>
        <v>9285</v>
      </c>
      <c r="E629">
        <f t="shared" si="313"/>
        <v>154.75</v>
      </c>
      <c r="F629">
        <v>19100</v>
      </c>
      <c r="H629">
        <f t="shared" si="330"/>
        <v>4775</v>
      </c>
      <c r="J629">
        <f t="shared" si="331"/>
        <v>394.62809917355372</v>
      </c>
      <c r="K629" t="e">
        <f t="shared" si="332"/>
        <v>#NAME?</v>
      </c>
      <c r="L629" t="e">
        <f>VLOOKUP(V629, Sheet2!E$6:F$261,2,TRUE)</f>
        <v>#NAME?</v>
      </c>
      <c r="M629" t="e">
        <f>VLOOKUP(L629,Sheet3!A$52:B$77,2,TRUE)</f>
        <v>#NAME?</v>
      </c>
      <c r="N629" t="e">
        <f t="shared" si="333"/>
        <v>#NAME?</v>
      </c>
      <c r="O629" t="e">
        <f t="shared" si="334"/>
        <v>#NAME?</v>
      </c>
      <c r="P629">
        <v>0</v>
      </c>
      <c r="Q629" t="e">
        <f t="shared" si="311"/>
        <v>#NAME?</v>
      </c>
      <c r="R629" t="e">
        <f t="shared" si="335"/>
        <v>#NAME?</v>
      </c>
      <c r="S629" t="e">
        <f t="shared" si="314"/>
        <v>#NAME?</v>
      </c>
      <c r="T629" t="e">
        <f t="shared" si="336"/>
        <v>#NAME?</v>
      </c>
      <c r="V629" t="e">
        <f t="shared" si="337"/>
        <v>#NAME?</v>
      </c>
      <c r="W629" t="e">
        <f t="shared" si="338"/>
        <v>#NAME?</v>
      </c>
      <c r="X629" t="e">
        <f t="shared" si="339"/>
        <v>#NAME?</v>
      </c>
      <c r="Y629" t="e">
        <f>VLOOKUP(K629,Sheet2!$A$6:$B$262,2,TRUE)</f>
        <v>#NAME?</v>
      </c>
      <c r="Z629" t="e">
        <f t="shared" si="340"/>
        <v>#NAME?</v>
      </c>
      <c r="AA629" t="e">
        <f t="shared" si="341"/>
        <v>#NAME?</v>
      </c>
      <c r="AD629" t="e">
        <f t="shared" si="319"/>
        <v>#NAME?</v>
      </c>
      <c r="AE629" t="e">
        <f>VLOOKUP(AU628,Sheet2!$E$6:$F$261,2,TRUE)</f>
        <v>#NAME?</v>
      </c>
      <c r="AF629" t="e">
        <f>VLOOKUP(AE629,Sheet3!K$52:L$77,2,TRUE)</f>
        <v>#NAME?</v>
      </c>
      <c r="AG629" t="e">
        <f t="shared" si="320"/>
        <v>#NAME?</v>
      </c>
      <c r="AH629">
        <f t="shared" si="321"/>
        <v>1</v>
      </c>
      <c r="AI629">
        <f t="shared" si="329"/>
        <v>4500</v>
      </c>
      <c r="AJ629" t="e">
        <f t="shared" si="312"/>
        <v>#NAME?</v>
      </c>
      <c r="AK629" t="e">
        <f t="shared" si="315"/>
        <v>#NAME?</v>
      </c>
      <c r="AM629" t="e">
        <f t="shared" si="322"/>
        <v>#NAME?</v>
      </c>
      <c r="AN629" t="e">
        <f t="shared" si="323"/>
        <v>#NAME?</v>
      </c>
      <c r="AP629" t="e">
        <f t="shared" si="316"/>
        <v>#NAME?</v>
      </c>
      <c r="AQ629" t="e">
        <f>VLOOKUP(AE629,Sheet3!$K$52:$L$77,2,TRUE)</f>
        <v>#NAME?</v>
      </c>
      <c r="AR629" t="e">
        <f t="shared" si="310"/>
        <v>#NAME?</v>
      </c>
      <c r="AU629" t="e">
        <f t="shared" si="324"/>
        <v>#NAME?</v>
      </c>
      <c r="AV629" t="e">
        <f t="shared" si="325"/>
        <v>#NAME?</v>
      </c>
      <c r="AW629" t="e">
        <f t="shared" si="326"/>
        <v>#NAME?</v>
      </c>
      <c r="AX629" t="e">
        <f>VLOOKUP(AD629,Sheet2!$A$6:$B$262,2,TRUE)</f>
        <v>#NAME?</v>
      </c>
      <c r="AY629" t="e">
        <f t="shared" si="327"/>
        <v>#NAME?</v>
      </c>
      <c r="AZ629" t="e">
        <f t="shared" si="328"/>
        <v>#NAME?</v>
      </c>
      <c r="BB629" t="e">
        <f t="shared" si="318"/>
        <v>#NAME?</v>
      </c>
    </row>
    <row r="630" spans="4:54" x14ac:dyDescent="0.55000000000000004">
      <c r="D630">
        <f t="shared" si="317"/>
        <v>9300</v>
      </c>
      <c r="E630">
        <f t="shared" si="313"/>
        <v>155</v>
      </c>
      <c r="F630">
        <v>19100</v>
      </c>
      <c r="H630">
        <f t="shared" si="330"/>
        <v>4775</v>
      </c>
      <c r="J630">
        <f t="shared" si="331"/>
        <v>394.62809917355372</v>
      </c>
      <c r="K630" t="e">
        <f t="shared" si="332"/>
        <v>#NAME?</v>
      </c>
      <c r="L630" t="e">
        <f>VLOOKUP(V630, Sheet2!E$6:F$261,2,TRUE)</f>
        <v>#NAME?</v>
      </c>
      <c r="M630" t="e">
        <f>VLOOKUP(L630,Sheet3!A$52:B$77,2,TRUE)</f>
        <v>#NAME?</v>
      </c>
      <c r="N630" t="e">
        <f t="shared" si="333"/>
        <v>#NAME?</v>
      </c>
      <c r="O630" t="e">
        <f t="shared" si="334"/>
        <v>#NAME?</v>
      </c>
      <c r="P630">
        <v>0</v>
      </c>
      <c r="Q630" t="e">
        <f t="shared" si="311"/>
        <v>#NAME?</v>
      </c>
      <c r="R630" t="e">
        <f t="shared" si="335"/>
        <v>#NAME?</v>
      </c>
      <c r="S630" t="e">
        <f t="shared" si="314"/>
        <v>#NAME?</v>
      </c>
      <c r="T630" t="e">
        <f t="shared" si="336"/>
        <v>#NAME?</v>
      </c>
      <c r="V630" t="e">
        <f t="shared" si="337"/>
        <v>#NAME?</v>
      </c>
      <c r="W630" t="e">
        <f t="shared" si="338"/>
        <v>#NAME?</v>
      </c>
      <c r="X630" t="e">
        <f t="shared" si="339"/>
        <v>#NAME?</v>
      </c>
      <c r="Y630" t="e">
        <f>VLOOKUP(K630,Sheet2!$A$6:$B$262,2,TRUE)</f>
        <v>#NAME?</v>
      </c>
      <c r="Z630" t="e">
        <f t="shared" si="340"/>
        <v>#NAME?</v>
      </c>
      <c r="AA630" t="e">
        <f t="shared" si="341"/>
        <v>#NAME?</v>
      </c>
      <c r="AD630" t="e">
        <f t="shared" si="319"/>
        <v>#NAME?</v>
      </c>
      <c r="AE630" t="e">
        <f>VLOOKUP(AU629,Sheet2!$E$6:$F$261,2,TRUE)</f>
        <v>#NAME?</v>
      </c>
      <c r="AF630" t="e">
        <f>VLOOKUP(AE630,Sheet3!K$52:L$77,2,TRUE)</f>
        <v>#NAME?</v>
      </c>
      <c r="AG630" t="e">
        <f t="shared" si="320"/>
        <v>#NAME?</v>
      </c>
      <c r="AH630">
        <f t="shared" si="321"/>
        <v>1</v>
      </c>
      <c r="AI630">
        <f t="shared" si="329"/>
        <v>4500</v>
      </c>
      <c r="AJ630" t="e">
        <f t="shared" si="312"/>
        <v>#NAME?</v>
      </c>
      <c r="AK630" t="e">
        <f t="shared" si="315"/>
        <v>#NAME?</v>
      </c>
      <c r="AM630" t="e">
        <f t="shared" si="322"/>
        <v>#NAME?</v>
      </c>
      <c r="AN630" t="e">
        <f t="shared" si="323"/>
        <v>#NAME?</v>
      </c>
      <c r="AP630" t="e">
        <f t="shared" si="316"/>
        <v>#NAME?</v>
      </c>
      <c r="AQ630" t="e">
        <f>VLOOKUP(AE630,Sheet3!$K$52:$L$77,2,TRUE)</f>
        <v>#NAME?</v>
      </c>
      <c r="AR630" t="e">
        <f t="shared" si="310"/>
        <v>#NAME?</v>
      </c>
      <c r="AU630" t="e">
        <f t="shared" si="324"/>
        <v>#NAME?</v>
      </c>
      <c r="AV630" t="e">
        <f t="shared" si="325"/>
        <v>#NAME?</v>
      </c>
      <c r="AW630" t="e">
        <f t="shared" si="326"/>
        <v>#NAME?</v>
      </c>
      <c r="AX630" t="e">
        <f>VLOOKUP(AD630,Sheet2!$A$6:$B$262,2,TRUE)</f>
        <v>#NAME?</v>
      </c>
      <c r="AY630" t="e">
        <f t="shared" si="327"/>
        <v>#NAME?</v>
      </c>
      <c r="AZ630" t="e">
        <f t="shared" si="328"/>
        <v>#NAME?</v>
      </c>
      <c r="BB630" t="e">
        <f t="shared" si="318"/>
        <v>#NAME?</v>
      </c>
    </row>
    <row r="631" spans="4:54" x14ac:dyDescent="0.55000000000000004">
      <c r="D631">
        <f t="shared" si="317"/>
        <v>9315</v>
      </c>
      <c r="E631">
        <f t="shared" si="313"/>
        <v>155.25</v>
      </c>
      <c r="F631">
        <v>19100</v>
      </c>
      <c r="H631">
        <f t="shared" si="330"/>
        <v>4775</v>
      </c>
      <c r="J631">
        <f t="shared" si="331"/>
        <v>394.62809917355372</v>
      </c>
      <c r="K631" t="e">
        <f t="shared" si="332"/>
        <v>#NAME?</v>
      </c>
      <c r="L631" t="e">
        <f>VLOOKUP(V631, Sheet2!E$6:F$261,2,TRUE)</f>
        <v>#NAME?</v>
      </c>
      <c r="M631" t="e">
        <f>VLOOKUP(L631,Sheet3!A$52:B$77,2,TRUE)</f>
        <v>#NAME?</v>
      </c>
      <c r="N631" t="e">
        <f t="shared" si="333"/>
        <v>#NAME?</v>
      </c>
      <c r="O631" t="e">
        <f t="shared" si="334"/>
        <v>#NAME?</v>
      </c>
      <c r="P631">
        <v>0</v>
      </c>
      <c r="Q631" t="e">
        <f t="shared" si="311"/>
        <v>#NAME?</v>
      </c>
      <c r="R631" t="e">
        <f t="shared" si="335"/>
        <v>#NAME?</v>
      </c>
      <c r="S631" t="e">
        <f t="shared" si="314"/>
        <v>#NAME?</v>
      </c>
      <c r="T631" t="e">
        <f t="shared" si="336"/>
        <v>#NAME?</v>
      </c>
      <c r="V631" t="e">
        <f t="shared" si="337"/>
        <v>#NAME?</v>
      </c>
      <c r="W631" t="e">
        <f t="shared" si="338"/>
        <v>#NAME?</v>
      </c>
      <c r="X631" t="e">
        <f t="shared" si="339"/>
        <v>#NAME?</v>
      </c>
      <c r="Y631" t="e">
        <f>VLOOKUP(K631,Sheet2!$A$6:$B$262,2,TRUE)</f>
        <v>#NAME?</v>
      </c>
      <c r="Z631" t="e">
        <f t="shared" si="340"/>
        <v>#NAME?</v>
      </c>
      <c r="AA631" t="e">
        <f t="shared" si="341"/>
        <v>#NAME?</v>
      </c>
      <c r="AD631" t="e">
        <f t="shared" si="319"/>
        <v>#NAME?</v>
      </c>
      <c r="AE631" t="e">
        <f>VLOOKUP(AU630,Sheet2!$E$6:$F$261,2,TRUE)</f>
        <v>#NAME?</v>
      </c>
      <c r="AF631" t="e">
        <f>VLOOKUP(AE631,Sheet3!K$52:L$77,2,TRUE)</f>
        <v>#NAME?</v>
      </c>
      <c r="AG631" t="e">
        <f t="shared" si="320"/>
        <v>#NAME?</v>
      </c>
      <c r="AH631">
        <f t="shared" si="321"/>
        <v>1</v>
      </c>
      <c r="AI631">
        <f t="shared" si="329"/>
        <v>4500</v>
      </c>
      <c r="AJ631" t="e">
        <f t="shared" si="312"/>
        <v>#NAME?</v>
      </c>
      <c r="AK631" t="e">
        <f t="shared" si="315"/>
        <v>#NAME?</v>
      </c>
      <c r="AM631" t="e">
        <f t="shared" si="322"/>
        <v>#NAME?</v>
      </c>
      <c r="AN631" t="e">
        <f t="shared" si="323"/>
        <v>#NAME?</v>
      </c>
      <c r="AP631" t="e">
        <f t="shared" si="316"/>
        <v>#NAME?</v>
      </c>
      <c r="AQ631" t="e">
        <f>VLOOKUP(AE631,Sheet3!$K$52:$L$77,2,TRUE)</f>
        <v>#NAME?</v>
      </c>
      <c r="AR631" t="e">
        <f t="shared" si="310"/>
        <v>#NAME?</v>
      </c>
      <c r="AU631" t="e">
        <f t="shared" si="324"/>
        <v>#NAME?</v>
      </c>
      <c r="AV631" t="e">
        <f t="shared" si="325"/>
        <v>#NAME?</v>
      </c>
      <c r="AW631" t="e">
        <f t="shared" si="326"/>
        <v>#NAME?</v>
      </c>
      <c r="AX631" t="e">
        <f>VLOOKUP(AD631,Sheet2!$A$6:$B$262,2,TRUE)</f>
        <v>#NAME?</v>
      </c>
      <c r="AY631" t="e">
        <f t="shared" si="327"/>
        <v>#NAME?</v>
      </c>
      <c r="AZ631" t="e">
        <f t="shared" si="328"/>
        <v>#NAME?</v>
      </c>
      <c r="BB631" t="e">
        <f t="shared" si="318"/>
        <v>#NAME?</v>
      </c>
    </row>
    <row r="632" spans="4:54" x14ac:dyDescent="0.55000000000000004">
      <c r="D632">
        <f t="shared" si="317"/>
        <v>9330</v>
      </c>
      <c r="E632">
        <f t="shared" si="313"/>
        <v>155.5</v>
      </c>
      <c r="F632">
        <v>19000</v>
      </c>
      <c r="H632">
        <f t="shared" si="330"/>
        <v>4750</v>
      </c>
      <c r="J632">
        <f t="shared" si="331"/>
        <v>392.56198347107437</v>
      </c>
      <c r="K632" t="e">
        <f t="shared" si="332"/>
        <v>#NAME?</v>
      </c>
      <c r="L632" t="e">
        <f>VLOOKUP(V632, Sheet2!E$6:F$261,2,TRUE)</f>
        <v>#NAME?</v>
      </c>
      <c r="M632" t="e">
        <f>VLOOKUP(L632,Sheet3!A$52:B$77,2,TRUE)</f>
        <v>#NAME?</v>
      </c>
      <c r="N632" t="e">
        <f t="shared" si="333"/>
        <v>#NAME?</v>
      </c>
      <c r="O632" t="e">
        <f t="shared" si="334"/>
        <v>#NAME?</v>
      </c>
      <c r="P632">
        <v>0</v>
      </c>
      <c r="Q632" t="e">
        <f t="shared" si="311"/>
        <v>#NAME?</v>
      </c>
      <c r="R632" t="e">
        <f t="shared" si="335"/>
        <v>#NAME?</v>
      </c>
      <c r="S632" t="e">
        <f t="shared" si="314"/>
        <v>#NAME?</v>
      </c>
      <c r="T632" t="e">
        <f t="shared" si="336"/>
        <v>#NAME?</v>
      </c>
      <c r="V632" t="e">
        <f t="shared" si="337"/>
        <v>#NAME?</v>
      </c>
      <c r="W632" t="e">
        <f t="shared" si="338"/>
        <v>#NAME?</v>
      </c>
      <c r="X632" t="e">
        <f t="shared" si="339"/>
        <v>#NAME?</v>
      </c>
      <c r="Y632" t="e">
        <f>VLOOKUP(K632,Sheet2!$A$6:$B$262,2,TRUE)</f>
        <v>#NAME?</v>
      </c>
      <c r="Z632" t="e">
        <f t="shared" si="340"/>
        <v>#NAME?</v>
      </c>
      <c r="AA632" t="e">
        <f t="shared" si="341"/>
        <v>#NAME?</v>
      </c>
      <c r="AD632" t="e">
        <f t="shared" si="319"/>
        <v>#NAME?</v>
      </c>
      <c r="AE632" t="e">
        <f>VLOOKUP(AU631,Sheet2!$E$6:$F$261,2,TRUE)</f>
        <v>#NAME?</v>
      </c>
      <c r="AF632" t="e">
        <f>VLOOKUP(AE632,Sheet3!K$52:L$77,2,TRUE)</f>
        <v>#NAME?</v>
      </c>
      <c r="AG632" t="e">
        <f t="shared" si="320"/>
        <v>#NAME?</v>
      </c>
      <c r="AH632">
        <f t="shared" si="321"/>
        <v>1</v>
      </c>
      <c r="AI632">
        <f t="shared" si="329"/>
        <v>4500</v>
      </c>
      <c r="AJ632" t="e">
        <f t="shared" si="312"/>
        <v>#NAME?</v>
      </c>
      <c r="AK632" t="e">
        <f t="shared" si="315"/>
        <v>#NAME?</v>
      </c>
      <c r="AM632" t="e">
        <f t="shared" si="322"/>
        <v>#NAME?</v>
      </c>
      <c r="AN632" t="e">
        <f t="shared" si="323"/>
        <v>#NAME?</v>
      </c>
      <c r="AP632" t="e">
        <f t="shared" si="316"/>
        <v>#NAME?</v>
      </c>
      <c r="AQ632" t="e">
        <f>VLOOKUP(AE632,Sheet3!$K$52:$L$77,2,TRUE)</f>
        <v>#NAME?</v>
      </c>
      <c r="AR632" t="e">
        <f t="shared" si="310"/>
        <v>#NAME?</v>
      </c>
      <c r="AU632" t="e">
        <f t="shared" si="324"/>
        <v>#NAME?</v>
      </c>
      <c r="AV632" t="e">
        <f t="shared" si="325"/>
        <v>#NAME?</v>
      </c>
      <c r="AW632" t="e">
        <f t="shared" si="326"/>
        <v>#NAME?</v>
      </c>
      <c r="AX632" t="e">
        <f>VLOOKUP(AD632,Sheet2!$A$6:$B$262,2,TRUE)</f>
        <v>#NAME?</v>
      </c>
      <c r="AY632" t="e">
        <f t="shared" si="327"/>
        <v>#NAME?</v>
      </c>
      <c r="AZ632" t="e">
        <f t="shared" si="328"/>
        <v>#NAME?</v>
      </c>
      <c r="BB632" t="e">
        <f t="shared" si="318"/>
        <v>#NAME?</v>
      </c>
    </row>
    <row r="633" spans="4:54" x14ac:dyDescent="0.55000000000000004">
      <c r="D633">
        <f t="shared" si="317"/>
        <v>9345</v>
      </c>
      <c r="E633">
        <f t="shared" si="313"/>
        <v>155.75</v>
      </c>
      <c r="F633">
        <v>19000</v>
      </c>
      <c r="H633">
        <f t="shared" si="330"/>
        <v>4750</v>
      </c>
      <c r="J633">
        <f t="shared" si="331"/>
        <v>392.56198347107437</v>
      </c>
      <c r="K633" t="e">
        <f t="shared" si="332"/>
        <v>#NAME?</v>
      </c>
      <c r="L633" t="e">
        <f>VLOOKUP(V633, Sheet2!E$6:F$261,2,TRUE)</f>
        <v>#NAME?</v>
      </c>
      <c r="M633" t="e">
        <f>VLOOKUP(L633,Sheet3!A$52:B$77,2,TRUE)</f>
        <v>#NAME?</v>
      </c>
      <c r="N633" t="e">
        <f t="shared" si="333"/>
        <v>#NAME?</v>
      </c>
      <c r="O633" t="e">
        <f t="shared" si="334"/>
        <v>#NAME?</v>
      </c>
      <c r="P633">
        <v>0</v>
      </c>
      <c r="Q633" t="e">
        <f t="shared" si="311"/>
        <v>#NAME?</v>
      </c>
      <c r="R633" t="e">
        <f t="shared" si="335"/>
        <v>#NAME?</v>
      </c>
      <c r="S633" t="e">
        <f t="shared" si="314"/>
        <v>#NAME?</v>
      </c>
      <c r="T633" t="e">
        <f t="shared" si="336"/>
        <v>#NAME?</v>
      </c>
      <c r="V633" t="e">
        <f t="shared" si="337"/>
        <v>#NAME?</v>
      </c>
      <c r="W633" t="e">
        <f t="shared" si="338"/>
        <v>#NAME?</v>
      </c>
      <c r="X633" t="e">
        <f t="shared" si="339"/>
        <v>#NAME?</v>
      </c>
      <c r="Y633" t="e">
        <f>VLOOKUP(K633,Sheet2!$A$6:$B$262,2,TRUE)</f>
        <v>#NAME?</v>
      </c>
      <c r="Z633" t="e">
        <f t="shared" si="340"/>
        <v>#NAME?</v>
      </c>
      <c r="AA633" t="e">
        <f t="shared" si="341"/>
        <v>#NAME?</v>
      </c>
      <c r="AD633" t="e">
        <f t="shared" si="319"/>
        <v>#NAME?</v>
      </c>
      <c r="AE633" t="e">
        <f>VLOOKUP(AU632,Sheet2!$E$6:$F$261,2,TRUE)</f>
        <v>#NAME?</v>
      </c>
      <c r="AF633" t="e">
        <f>VLOOKUP(AE633,Sheet3!K$52:L$77,2,TRUE)</f>
        <v>#NAME?</v>
      </c>
      <c r="AG633" t="e">
        <f t="shared" si="320"/>
        <v>#NAME?</v>
      </c>
      <c r="AH633">
        <f t="shared" si="321"/>
        <v>1</v>
      </c>
      <c r="AI633">
        <f t="shared" si="329"/>
        <v>4500</v>
      </c>
      <c r="AJ633" t="e">
        <f t="shared" si="312"/>
        <v>#NAME?</v>
      </c>
      <c r="AK633" t="e">
        <f t="shared" si="315"/>
        <v>#NAME?</v>
      </c>
      <c r="AM633" t="e">
        <f t="shared" si="322"/>
        <v>#NAME?</v>
      </c>
      <c r="AN633" t="e">
        <f t="shared" si="323"/>
        <v>#NAME?</v>
      </c>
      <c r="AP633" t="e">
        <f t="shared" si="316"/>
        <v>#NAME?</v>
      </c>
      <c r="AQ633" t="e">
        <f>VLOOKUP(AE633,Sheet3!$K$52:$L$77,2,TRUE)</f>
        <v>#NAME?</v>
      </c>
      <c r="AR633" t="e">
        <f t="shared" si="310"/>
        <v>#NAME?</v>
      </c>
      <c r="AU633" t="e">
        <f t="shared" si="324"/>
        <v>#NAME?</v>
      </c>
      <c r="AV633" t="e">
        <f t="shared" si="325"/>
        <v>#NAME?</v>
      </c>
      <c r="AW633" t="e">
        <f t="shared" si="326"/>
        <v>#NAME?</v>
      </c>
      <c r="AX633" t="e">
        <f>VLOOKUP(AD633,Sheet2!$A$6:$B$262,2,TRUE)</f>
        <v>#NAME?</v>
      </c>
      <c r="AY633" t="e">
        <f t="shared" si="327"/>
        <v>#NAME?</v>
      </c>
      <c r="AZ633" t="e">
        <f t="shared" si="328"/>
        <v>#NAME?</v>
      </c>
      <c r="BB633" t="e">
        <f t="shared" si="318"/>
        <v>#NAME?</v>
      </c>
    </row>
    <row r="634" spans="4:54" x14ac:dyDescent="0.55000000000000004">
      <c r="D634">
        <f t="shared" si="317"/>
        <v>9360</v>
      </c>
      <c r="E634">
        <f t="shared" si="313"/>
        <v>156</v>
      </c>
      <c r="F634">
        <v>19000</v>
      </c>
      <c r="H634">
        <f t="shared" si="330"/>
        <v>4750</v>
      </c>
      <c r="J634">
        <f t="shared" si="331"/>
        <v>392.56198347107437</v>
      </c>
      <c r="K634" t="e">
        <f t="shared" si="332"/>
        <v>#NAME?</v>
      </c>
      <c r="L634" t="e">
        <f>VLOOKUP(V634, Sheet2!E$6:F$261,2,TRUE)</f>
        <v>#NAME?</v>
      </c>
      <c r="M634" t="e">
        <f>VLOOKUP(L634,Sheet3!A$52:B$77,2,TRUE)</f>
        <v>#NAME?</v>
      </c>
      <c r="N634" t="e">
        <f t="shared" si="333"/>
        <v>#NAME?</v>
      </c>
      <c r="O634" t="e">
        <f t="shared" si="334"/>
        <v>#NAME?</v>
      </c>
      <c r="P634">
        <v>0</v>
      </c>
      <c r="Q634" t="e">
        <f t="shared" si="311"/>
        <v>#NAME?</v>
      </c>
      <c r="R634" t="e">
        <f t="shared" si="335"/>
        <v>#NAME?</v>
      </c>
      <c r="S634" t="e">
        <f t="shared" si="314"/>
        <v>#NAME?</v>
      </c>
      <c r="T634" t="e">
        <f t="shared" si="336"/>
        <v>#NAME?</v>
      </c>
      <c r="V634" t="e">
        <f t="shared" si="337"/>
        <v>#NAME?</v>
      </c>
      <c r="W634" t="e">
        <f t="shared" si="338"/>
        <v>#NAME?</v>
      </c>
      <c r="X634" t="e">
        <f t="shared" si="339"/>
        <v>#NAME?</v>
      </c>
      <c r="Y634" t="e">
        <f>VLOOKUP(K634,Sheet2!$A$6:$B$262,2,TRUE)</f>
        <v>#NAME?</v>
      </c>
      <c r="Z634" t="e">
        <f t="shared" si="340"/>
        <v>#NAME?</v>
      </c>
      <c r="AA634" t="e">
        <f t="shared" si="341"/>
        <v>#NAME?</v>
      </c>
      <c r="AD634" t="e">
        <f t="shared" si="319"/>
        <v>#NAME?</v>
      </c>
      <c r="AE634" t="e">
        <f>VLOOKUP(AU633,Sheet2!$E$6:$F$261,2,TRUE)</f>
        <v>#NAME?</v>
      </c>
      <c r="AF634" t="e">
        <f>VLOOKUP(AE634,Sheet3!K$52:L$77,2,TRUE)</f>
        <v>#NAME?</v>
      </c>
      <c r="AG634" t="e">
        <f t="shared" si="320"/>
        <v>#NAME?</v>
      </c>
      <c r="AH634">
        <f t="shared" si="321"/>
        <v>1</v>
      </c>
      <c r="AI634">
        <f t="shared" si="329"/>
        <v>4500</v>
      </c>
      <c r="AJ634" t="e">
        <f t="shared" si="312"/>
        <v>#NAME?</v>
      </c>
      <c r="AK634" t="e">
        <f t="shared" si="315"/>
        <v>#NAME?</v>
      </c>
      <c r="AM634" t="e">
        <f t="shared" si="322"/>
        <v>#NAME?</v>
      </c>
      <c r="AN634" t="e">
        <f t="shared" si="323"/>
        <v>#NAME?</v>
      </c>
      <c r="AP634" t="e">
        <f t="shared" si="316"/>
        <v>#NAME?</v>
      </c>
      <c r="AQ634" t="e">
        <f>VLOOKUP(AE634,Sheet3!$K$52:$L$77,2,TRUE)</f>
        <v>#NAME?</v>
      </c>
      <c r="AR634" t="e">
        <f t="shared" si="310"/>
        <v>#NAME?</v>
      </c>
      <c r="AU634" t="e">
        <f t="shared" si="324"/>
        <v>#NAME?</v>
      </c>
      <c r="AV634" t="e">
        <f t="shared" si="325"/>
        <v>#NAME?</v>
      </c>
      <c r="AW634" t="e">
        <f t="shared" si="326"/>
        <v>#NAME?</v>
      </c>
      <c r="AX634" t="e">
        <f>VLOOKUP(AD634,Sheet2!$A$6:$B$262,2,TRUE)</f>
        <v>#NAME?</v>
      </c>
      <c r="AY634" t="e">
        <f t="shared" si="327"/>
        <v>#NAME?</v>
      </c>
      <c r="AZ634" t="e">
        <f t="shared" si="328"/>
        <v>#NAME?</v>
      </c>
      <c r="BB634" t="e">
        <f t="shared" si="318"/>
        <v>#NAME?</v>
      </c>
    </row>
    <row r="635" spans="4:54" x14ac:dyDescent="0.55000000000000004">
      <c r="D635">
        <f t="shared" si="317"/>
        <v>9375</v>
      </c>
      <c r="E635">
        <f t="shared" si="313"/>
        <v>156.25</v>
      </c>
      <c r="F635">
        <v>18900</v>
      </c>
      <c r="H635">
        <f t="shared" si="330"/>
        <v>4725</v>
      </c>
      <c r="J635">
        <f t="shared" si="331"/>
        <v>390.49586776859502</v>
      </c>
      <c r="K635" t="e">
        <f t="shared" si="332"/>
        <v>#NAME?</v>
      </c>
      <c r="L635" t="e">
        <f>VLOOKUP(V635, Sheet2!E$6:F$261,2,TRUE)</f>
        <v>#NAME?</v>
      </c>
      <c r="M635" t="e">
        <f>VLOOKUP(L635,Sheet3!A$52:B$77,2,TRUE)</f>
        <v>#NAME?</v>
      </c>
      <c r="N635" t="e">
        <f t="shared" si="333"/>
        <v>#NAME?</v>
      </c>
      <c r="O635" t="e">
        <f t="shared" si="334"/>
        <v>#NAME?</v>
      </c>
      <c r="P635">
        <v>0</v>
      </c>
      <c r="Q635" t="e">
        <f t="shared" si="311"/>
        <v>#NAME?</v>
      </c>
      <c r="R635" t="e">
        <f t="shared" si="335"/>
        <v>#NAME?</v>
      </c>
      <c r="S635" t="e">
        <f t="shared" si="314"/>
        <v>#NAME?</v>
      </c>
      <c r="T635" t="e">
        <f t="shared" si="336"/>
        <v>#NAME?</v>
      </c>
      <c r="V635" t="e">
        <f t="shared" si="337"/>
        <v>#NAME?</v>
      </c>
      <c r="W635" t="e">
        <f t="shared" si="338"/>
        <v>#NAME?</v>
      </c>
      <c r="X635" t="e">
        <f t="shared" si="339"/>
        <v>#NAME?</v>
      </c>
      <c r="Y635" t="e">
        <f>VLOOKUP(K635,Sheet2!$A$6:$B$262,2,TRUE)</f>
        <v>#NAME?</v>
      </c>
      <c r="Z635" t="e">
        <f t="shared" si="340"/>
        <v>#NAME?</v>
      </c>
      <c r="AA635" t="e">
        <f t="shared" si="341"/>
        <v>#NAME?</v>
      </c>
      <c r="AD635" t="e">
        <f t="shared" si="319"/>
        <v>#NAME?</v>
      </c>
      <c r="AE635" t="e">
        <f>VLOOKUP(AU634,Sheet2!$E$6:$F$261,2,TRUE)</f>
        <v>#NAME?</v>
      </c>
      <c r="AF635" t="e">
        <f>VLOOKUP(AE635,Sheet3!K$52:L$77,2,TRUE)</f>
        <v>#NAME?</v>
      </c>
      <c r="AG635" t="e">
        <f t="shared" si="320"/>
        <v>#NAME?</v>
      </c>
      <c r="AH635">
        <f t="shared" si="321"/>
        <v>1</v>
      </c>
      <c r="AI635">
        <f t="shared" si="329"/>
        <v>4500</v>
      </c>
      <c r="AJ635" t="e">
        <f t="shared" si="312"/>
        <v>#NAME?</v>
      </c>
      <c r="AK635" t="e">
        <f t="shared" si="315"/>
        <v>#NAME?</v>
      </c>
      <c r="AM635" t="e">
        <f t="shared" si="322"/>
        <v>#NAME?</v>
      </c>
      <c r="AN635" t="e">
        <f t="shared" si="323"/>
        <v>#NAME?</v>
      </c>
      <c r="AP635" t="e">
        <f t="shared" si="316"/>
        <v>#NAME?</v>
      </c>
      <c r="AQ635" t="e">
        <f>VLOOKUP(AE635,Sheet3!$K$52:$L$77,2,TRUE)</f>
        <v>#NAME?</v>
      </c>
      <c r="AR635" t="e">
        <f t="shared" si="310"/>
        <v>#NAME?</v>
      </c>
      <c r="AU635" t="e">
        <f t="shared" si="324"/>
        <v>#NAME?</v>
      </c>
      <c r="AV635" t="e">
        <f t="shared" si="325"/>
        <v>#NAME?</v>
      </c>
      <c r="AW635" t="e">
        <f t="shared" si="326"/>
        <v>#NAME?</v>
      </c>
      <c r="AX635" t="e">
        <f>VLOOKUP(AD635,Sheet2!$A$6:$B$262,2,TRUE)</f>
        <v>#NAME?</v>
      </c>
      <c r="AY635" t="e">
        <f t="shared" si="327"/>
        <v>#NAME?</v>
      </c>
      <c r="AZ635" t="e">
        <f t="shared" si="328"/>
        <v>#NAME?</v>
      </c>
      <c r="BB635" t="e">
        <f t="shared" si="318"/>
        <v>#NAME?</v>
      </c>
    </row>
    <row r="636" spans="4:54" x14ac:dyDescent="0.55000000000000004">
      <c r="D636">
        <f t="shared" si="317"/>
        <v>9390</v>
      </c>
      <c r="E636">
        <f t="shared" si="313"/>
        <v>156.5</v>
      </c>
      <c r="F636">
        <v>18900</v>
      </c>
      <c r="H636">
        <f t="shared" si="330"/>
        <v>4725</v>
      </c>
      <c r="J636">
        <f t="shared" si="331"/>
        <v>390.49586776859502</v>
      </c>
      <c r="K636" t="e">
        <f t="shared" si="332"/>
        <v>#NAME?</v>
      </c>
      <c r="L636" t="e">
        <f>VLOOKUP(V636, Sheet2!E$6:F$261,2,TRUE)</f>
        <v>#NAME?</v>
      </c>
      <c r="M636" t="e">
        <f>VLOOKUP(L636,Sheet3!A$52:B$77,2,TRUE)</f>
        <v>#NAME?</v>
      </c>
      <c r="N636" t="e">
        <f t="shared" si="333"/>
        <v>#NAME?</v>
      </c>
      <c r="O636" t="e">
        <f t="shared" si="334"/>
        <v>#NAME?</v>
      </c>
      <c r="P636">
        <v>0</v>
      </c>
      <c r="Q636" t="e">
        <f t="shared" si="311"/>
        <v>#NAME?</v>
      </c>
      <c r="R636" t="e">
        <f t="shared" si="335"/>
        <v>#NAME?</v>
      </c>
      <c r="S636" t="e">
        <f t="shared" si="314"/>
        <v>#NAME?</v>
      </c>
      <c r="T636" t="e">
        <f t="shared" si="336"/>
        <v>#NAME?</v>
      </c>
      <c r="V636" t="e">
        <f t="shared" si="337"/>
        <v>#NAME?</v>
      </c>
      <c r="W636" t="e">
        <f t="shared" si="338"/>
        <v>#NAME?</v>
      </c>
      <c r="X636" t="e">
        <f t="shared" si="339"/>
        <v>#NAME?</v>
      </c>
      <c r="Y636" t="e">
        <f>VLOOKUP(K636,Sheet2!$A$6:$B$262,2,TRUE)</f>
        <v>#NAME?</v>
      </c>
      <c r="Z636" t="e">
        <f t="shared" si="340"/>
        <v>#NAME?</v>
      </c>
      <c r="AA636" t="e">
        <f t="shared" si="341"/>
        <v>#NAME?</v>
      </c>
      <c r="AD636" t="e">
        <f t="shared" si="319"/>
        <v>#NAME?</v>
      </c>
      <c r="AE636" t="e">
        <f>VLOOKUP(AU635,Sheet2!$E$6:$F$261,2,TRUE)</f>
        <v>#NAME?</v>
      </c>
      <c r="AF636" t="e">
        <f>VLOOKUP(AE636,Sheet3!K$52:L$77,2,TRUE)</f>
        <v>#NAME?</v>
      </c>
      <c r="AG636" t="e">
        <f t="shared" si="320"/>
        <v>#NAME?</v>
      </c>
      <c r="AH636">
        <f t="shared" si="321"/>
        <v>1</v>
      </c>
      <c r="AI636">
        <f t="shared" si="329"/>
        <v>4500</v>
      </c>
      <c r="AJ636" t="e">
        <f t="shared" si="312"/>
        <v>#NAME?</v>
      </c>
      <c r="AK636" t="e">
        <f t="shared" si="315"/>
        <v>#NAME?</v>
      </c>
      <c r="AM636" t="e">
        <f t="shared" si="322"/>
        <v>#NAME?</v>
      </c>
      <c r="AN636" t="e">
        <f t="shared" si="323"/>
        <v>#NAME?</v>
      </c>
      <c r="AP636" t="e">
        <f t="shared" si="316"/>
        <v>#NAME?</v>
      </c>
      <c r="AQ636" t="e">
        <f>VLOOKUP(AE636,Sheet3!$K$52:$L$77,2,TRUE)</f>
        <v>#NAME?</v>
      </c>
      <c r="AR636" t="e">
        <f t="shared" si="310"/>
        <v>#NAME?</v>
      </c>
      <c r="AU636" t="e">
        <f t="shared" si="324"/>
        <v>#NAME?</v>
      </c>
      <c r="AV636" t="e">
        <f t="shared" si="325"/>
        <v>#NAME?</v>
      </c>
      <c r="AW636" t="e">
        <f t="shared" si="326"/>
        <v>#NAME?</v>
      </c>
      <c r="AX636" t="e">
        <f>VLOOKUP(AD636,Sheet2!$A$6:$B$262,2,TRUE)</f>
        <v>#NAME?</v>
      </c>
      <c r="AY636" t="e">
        <f t="shared" si="327"/>
        <v>#NAME?</v>
      </c>
      <c r="AZ636" t="e">
        <f t="shared" si="328"/>
        <v>#NAME?</v>
      </c>
      <c r="BB636" t="e">
        <f t="shared" si="318"/>
        <v>#NAME?</v>
      </c>
    </row>
    <row r="637" spans="4:54" x14ac:dyDescent="0.55000000000000004">
      <c r="D637">
        <f t="shared" si="317"/>
        <v>9405</v>
      </c>
      <c r="E637">
        <f t="shared" si="313"/>
        <v>156.75</v>
      </c>
      <c r="F637">
        <v>18900</v>
      </c>
      <c r="H637">
        <f t="shared" si="330"/>
        <v>4725</v>
      </c>
      <c r="J637">
        <f t="shared" si="331"/>
        <v>390.49586776859502</v>
      </c>
      <c r="K637" t="e">
        <f t="shared" si="332"/>
        <v>#NAME?</v>
      </c>
      <c r="L637" t="e">
        <f>VLOOKUP(V637, Sheet2!E$6:F$261,2,TRUE)</f>
        <v>#NAME?</v>
      </c>
      <c r="M637" t="e">
        <f>VLOOKUP(L637,Sheet3!A$52:B$77,2,TRUE)</f>
        <v>#NAME?</v>
      </c>
      <c r="N637" t="e">
        <f t="shared" si="333"/>
        <v>#NAME?</v>
      </c>
      <c r="O637" t="e">
        <f t="shared" si="334"/>
        <v>#NAME?</v>
      </c>
      <c r="P637">
        <v>0</v>
      </c>
      <c r="Q637" t="e">
        <f t="shared" si="311"/>
        <v>#NAME?</v>
      </c>
      <c r="R637" t="e">
        <f t="shared" si="335"/>
        <v>#NAME?</v>
      </c>
      <c r="S637" t="e">
        <f t="shared" si="314"/>
        <v>#NAME?</v>
      </c>
      <c r="T637" t="e">
        <f t="shared" si="336"/>
        <v>#NAME?</v>
      </c>
      <c r="V637" t="e">
        <f t="shared" si="337"/>
        <v>#NAME?</v>
      </c>
      <c r="W637" t="e">
        <f t="shared" si="338"/>
        <v>#NAME?</v>
      </c>
      <c r="X637" t="e">
        <f t="shared" si="339"/>
        <v>#NAME?</v>
      </c>
      <c r="Y637" t="e">
        <f>VLOOKUP(K637,Sheet2!$A$6:$B$262,2,TRUE)</f>
        <v>#NAME?</v>
      </c>
      <c r="Z637" t="e">
        <f t="shared" si="340"/>
        <v>#NAME?</v>
      </c>
      <c r="AA637" t="e">
        <f t="shared" si="341"/>
        <v>#NAME?</v>
      </c>
      <c r="AD637" t="e">
        <f t="shared" si="319"/>
        <v>#NAME?</v>
      </c>
      <c r="AE637" t="e">
        <f>VLOOKUP(AU636,Sheet2!$E$6:$F$261,2,TRUE)</f>
        <v>#NAME?</v>
      </c>
      <c r="AF637" t="e">
        <f>VLOOKUP(AE637,Sheet3!K$52:L$77,2,TRUE)</f>
        <v>#NAME?</v>
      </c>
      <c r="AG637" t="e">
        <f t="shared" si="320"/>
        <v>#NAME?</v>
      </c>
      <c r="AH637">
        <f t="shared" si="321"/>
        <v>1</v>
      </c>
      <c r="AI637">
        <f t="shared" si="329"/>
        <v>4500</v>
      </c>
      <c r="AJ637" t="e">
        <f t="shared" si="312"/>
        <v>#NAME?</v>
      </c>
      <c r="AK637" t="e">
        <f t="shared" si="315"/>
        <v>#NAME?</v>
      </c>
      <c r="AM637" t="e">
        <f t="shared" si="322"/>
        <v>#NAME?</v>
      </c>
      <c r="AN637" t="e">
        <f t="shared" si="323"/>
        <v>#NAME?</v>
      </c>
      <c r="AP637" t="e">
        <f t="shared" si="316"/>
        <v>#NAME?</v>
      </c>
      <c r="AQ637" t="e">
        <f>VLOOKUP(AE637,Sheet3!$K$52:$L$77,2,TRUE)</f>
        <v>#NAME?</v>
      </c>
      <c r="AR637" t="e">
        <f t="shared" si="310"/>
        <v>#NAME?</v>
      </c>
      <c r="AU637" t="e">
        <f t="shared" si="324"/>
        <v>#NAME?</v>
      </c>
      <c r="AV637" t="e">
        <f t="shared" si="325"/>
        <v>#NAME?</v>
      </c>
      <c r="AW637" t="e">
        <f t="shared" si="326"/>
        <v>#NAME?</v>
      </c>
      <c r="AX637" t="e">
        <f>VLOOKUP(AD637,Sheet2!$A$6:$B$262,2,TRUE)</f>
        <v>#NAME?</v>
      </c>
      <c r="AY637" t="e">
        <f t="shared" si="327"/>
        <v>#NAME?</v>
      </c>
      <c r="AZ637" t="e">
        <f t="shared" si="328"/>
        <v>#NAME?</v>
      </c>
      <c r="BB637" t="e">
        <f t="shared" si="318"/>
        <v>#NAME?</v>
      </c>
    </row>
    <row r="638" spans="4:54" x14ac:dyDescent="0.55000000000000004">
      <c r="D638">
        <f t="shared" si="317"/>
        <v>9420</v>
      </c>
      <c r="E638">
        <f t="shared" si="313"/>
        <v>157</v>
      </c>
      <c r="F638">
        <v>18900</v>
      </c>
      <c r="H638">
        <f t="shared" si="330"/>
        <v>4725</v>
      </c>
      <c r="J638">
        <f t="shared" si="331"/>
        <v>390.49586776859502</v>
      </c>
      <c r="K638" t="e">
        <f t="shared" si="332"/>
        <v>#NAME?</v>
      </c>
      <c r="L638" t="e">
        <f>VLOOKUP(V638, Sheet2!E$6:F$261,2,TRUE)</f>
        <v>#NAME?</v>
      </c>
      <c r="M638" t="e">
        <f>VLOOKUP(L638,Sheet3!A$52:B$77,2,TRUE)</f>
        <v>#NAME?</v>
      </c>
      <c r="N638" t="e">
        <f t="shared" si="333"/>
        <v>#NAME?</v>
      </c>
      <c r="O638" t="e">
        <f t="shared" si="334"/>
        <v>#NAME?</v>
      </c>
      <c r="P638">
        <v>0</v>
      </c>
      <c r="Q638" t="e">
        <f t="shared" si="311"/>
        <v>#NAME?</v>
      </c>
      <c r="R638" t="e">
        <f t="shared" si="335"/>
        <v>#NAME?</v>
      </c>
      <c r="S638" t="e">
        <f t="shared" si="314"/>
        <v>#NAME?</v>
      </c>
      <c r="T638" t="e">
        <f t="shared" si="336"/>
        <v>#NAME?</v>
      </c>
      <c r="V638" t="e">
        <f t="shared" si="337"/>
        <v>#NAME?</v>
      </c>
      <c r="W638" t="e">
        <f t="shared" si="338"/>
        <v>#NAME?</v>
      </c>
      <c r="X638" t="e">
        <f t="shared" si="339"/>
        <v>#NAME?</v>
      </c>
      <c r="Y638" t="e">
        <f>VLOOKUP(K638,Sheet2!$A$6:$B$262,2,TRUE)</f>
        <v>#NAME?</v>
      </c>
      <c r="Z638" t="e">
        <f t="shared" si="340"/>
        <v>#NAME?</v>
      </c>
      <c r="AA638" t="e">
        <f t="shared" si="341"/>
        <v>#NAME?</v>
      </c>
      <c r="AD638" t="e">
        <f t="shared" si="319"/>
        <v>#NAME?</v>
      </c>
      <c r="AE638" t="e">
        <f>VLOOKUP(AU637,Sheet2!$E$6:$F$261,2,TRUE)</f>
        <v>#NAME?</v>
      </c>
      <c r="AF638" t="e">
        <f>VLOOKUP(AE638,Sheet3!K$52:L$77,2,TRUE)</f>
        <v>#NAME?</v>
      </c>
      <c r="AG638" t="e">
        <f t="shared" si="320"/>
        <v>#NAME?</v>
      </c>
      <c r="AH638">
        <f t="shared" si="321"/>
        <v>1</v>
      </c>
      <c r="AI638">
        <f t="shared" si="329"/>
        <v>4500</v>
      </c>
      <c r="AJ638" t="e">
        <f t="shared" si="312"/>
        <v>#NAME?</v>
      </c>
      <c r="AK638" t="e">
        <f t="shared" si="315"/>
        <v>#NAME?</v>
      </c>
      <c r="AM638" t="e">
        <f t="shared" si="322"/>
        <v>#NAME?</v>
      </c>
      <c r="AN638" t="e">
        <f t="shared" si="323"/>
        <v>#NAME?</v>
      </c>
      <c r="AP638" t="e">
        <f t="shared" si="316"/>
        <v>#NAME?</v>
      </c>
      <c r="AQ638" t="e">
        <f>VLOOKUP(AE638,Sheet3!$K$52:$L$77,2,TRUE)</f>
        <v>#NAME?</v>
      </c>
      <c r="AR638" t="e">
        <f t="shared" si="310"/>
        <v>#NAME?</v>
      </c>
      <c r="AU638" t="e">
        <f t="shared" si="324"/>
        <v>#NAME?</v>
      </c>
      <c r="AV638" t="e">
        <f t="shared" si="325"/>
        <v>#NAME?</v>
      </c>
      <c r="AW638" t="e">
        <f t="shared" si="326"/>
        <v>#NAME?</v>
      </c>
      <c r="AX638" t="e">
        <f>VLOOKUP(AD638,Sheet2!$A$6:$B$262,2,TRUE)</f>
        <v>#NAME?</v>
      </c>
      <c r="AY638" t="e">
        <f t="shared" si="327"/>
        <v>#NAME?</v>
      </c>
      <c r="AZ638" t="e">
        <f t="shared" si="328"/>
        <v>#NAME?</v>
      </c>
      <c r="BB638" t="e">
        <f t="shared" si="318"/>
        <v>#NAME?</v>
      </c>
    </row>
    <row r="639" spans="4:54" x14ac:dyDescent="0.55000000000000004">
      <c r="D639">
        <f t="shared" si="317"/>
        <v>9435</v>
      </c>
      <c r="E639">
        <f t="shared" si="313"/>
        <v>157.25</v>
      </c>
      <c r="F639">
        <v>18800</v>
      </c>
      <c r="H639">
        <f t="shared" si="330"/>
        <v>4700</v>
      </c>
      <c r="J639">
        <f t="shared" si="331"/>
        <v>388.42975206611573</v>
      </c>
      <c r="K639" t="e">
        <f t="shared" si="332"/>
        <v>#NAME?</v>
      </c>
      <c r="L639" t="e">
        <f>VLOOKUP(V639, Sheet2!E$6:F$261,2,TRUE)</f>
        <v>#NAME?</v>
      </c>
      <c r="M639" t="e">
        <f>VLOOKUP(L639,Sheet3!A$52:B$77,2,TRUE)</f>
        <v>#NAME?</v>
      </c>
      <c r="N639" t="e">
        <f t="shared" si="333"/>
        <v>#NAME?</v>
      </c>
      <c r="O639" t="e">
        <f t="shared" si="334"/>
        <v>#NAME?</v>
      </c>
      <c r="P639">
        <v>0</v>
      </c>
      <c r="Q639" t="e">
        <f t="shared" si="311"/>
        <v>#NAME?</v>
      </c>
      <c r="R639" t="e">
        <f t="shared" si="335"/>
        <v>#NAME?</v>
      </c>
      <c r="S639" t="e">
        <f t="shared" si="314"/>
        <v>#NAME?</v>
      </c>
      <c r="T639" t="e">
        <f t="shared" si="336"/>
        <v>#NAME?</v>
      </c>
      <c r="V639" t="e">
        <f t="shared" si="337"/>
        <v>#NAME?</v>
      </c>
      <c r="W639" t="e">
        <f t="shared" si="338"/>
        <v>#NAME?</v>
      </c>
      <c r="X639" t="e">
        <f t="shared" si="339"/>
        <v>#NAME?</v>
      </c>
      <c r="Y639" t="e">
        <f>VLOOKUP(K639,Sheet2!$A$6:$B$262,2,TRUE)</f>
        <v>#NAME?</v>
      </c>
      <c r="Z639" t="e">
        <f t="shared" si="340"/>
        <v>#NAME?</v>
      </c>
      <c r="AA639" t="e">
        <f t="shared" si="341"/>
        <v>#NAME?</v>
      </c>
      <c r="AD639" t="e">
        <f t="shared" si="319"/>
        <v>#NAME?</v>
      </c>
      <c r="AE639" t="e">
        <f>VLOOKUP(AU638,Sheet2!$E$6:$F$261,2,TRUE)</f>
        <v>#NAME?</v>
      </c>
      <c r="AF639" t="e">
        <f>VLOOKUP(AE639,Sheet3!K$52:L$77,2,TRUE)</f>
        <v>#NAME?</v>
      </c>
      <c r="AG639" t="e">
        <f t="shared" si="320"/>
        <v>#NAME?</v>
      </c>
      <c r="AH639">
        <f t="shared" si="321"/>
        <v>1</v>
      </c>
      <c r="AI639">
        <f t="shared" si="329"/>
        <v>4500</v>
      </c>
      <c r="AJ639" t="e">
        <f t="shared" si="312"/>
        <v>#NAME?</v>
      </c>
      <c r="AK639" t="e">
        <f t="shared" si="315"/>
        <v>#NAME?</v>
      </c>
      <c r="AM639" t="e">
        <f t="shared" si="322"/>
        <v>#NAME?</v>
      </c>
      <c r="AN639" t="e">
        <f t="shared" si="323"/>
        <v>#NAME?</v>
      </c>
      <c r="AP639" t="e">
        <f t="shared" si="316"/>
        <v>#NAME?</v>
      </c>
      <c r="AQ639" t="e">
        <f>VLOOKUP(AE639,Sheet3!$K$52:$L$77,2,TRUE)</f>
        <v>#NAME?</v>
      </c>
      <c r="AR639" t="e">
        <f t="shared" si="310"/>
        <v>#NAME?</v>
      </c>
      <c r="AU639" t="e">
        <f t="shared" si="324"/>
        <v>#NAME?</v>
      </c>
      <c r="AV639" t="e">
        <f t="shared" si="325"/>
        <v>#NAME?</v>
      </c>
      <c r="AW639" t="e">
        <f t="shared" si="326"/>
        <v>#NAME?</v>
      </c>
      <c r="AX639" t="e">
        <f>VLOOKUP(AD639,Sheet2!$A$6:$B$262,2,TRUE)</f>
        <v>#NAME?</v>
      </c>
      <c r="AY639" t="e">
        <f t="shared" si="327"/>
        <v>#NAME?</v>
      </c>
      <c r="AZ639" t="e">
        <f t="shared" si="328"/>
        <v>#NAME?</v>
      </c>
      <c r="BB639" t="e">
        <f t="shared" si="318"/>
        <v>#NAME?</v>
      </c>
    </row>
    <row r="640" spans="4:54" x14ac:dyDescent="0.55000000000000004">
      <c r="D640">
        <f t="shared" si="317"/>
        <v>9450</v>
      </c>
      <c r="E640">
        <f t="shared" si="313"/>
        <v>157.5</v>
      </c>
      <c r="F640">
        <v>18800</v>
      </c>
      <c r="H640">
        <f t="shared" si="330"/>
        <v>4700</v>
      </c>
      <c r="J640">
        <f t="shared" si="331"/>
        <v>388.42975206611573</v>
      </c>
      <c r="K640" t="e">
        <f t="shared" si="332"/>
        <v>#NAME?</v>
      </c>
      <c r="L640" t="e">
        <f>VLOOKUP(V640, Sheet2!E$6:F$261,2,TRUE)</f>
        <v>#NAME?</v>
      </c>
      <c r="M640" t="e">
        <f>VLOOKUP(L640,Sheet3!A$52:B$77,2,TRUE)</f>
        <v>#NAME?</v>
      </c>
      <c r="N640" t="e">
        <f t="shared" si="333"/>
        <v>#NAME?</v>
      </c>
      <c r="O640" t="e">
        <f t="shared" si="334"/>
        <v>#NAME?</v>
      </c>
      <c r="P640">
        <v>0</v>
      </c>
      <c r="Q640" t="e">
        <f t="shared" si="311"/>
        <v>#NAME?</v>
      </c>
      <c r="R640" t="e">
        <f t="shared" si="335"/>
        <v>#NAME?</v>
      </c>
      <c r="S640" t="e">
        <f t="shared" si="314"/>
        <v>#NAME?</v>
      </c>
      <c r="T640" t="e">
        <f t="shared" si="336"/>
        <v>#NAME?</v>
      </c>
      <c r="V640" t="e">
        <f t="shared" si="337"/>
        <v>#NAME?</v>
      </c>
      <c r="W640" t="e">
        <f t="shared" si="338"/>
        <v>#NAME?</v>
      </c>
      <c r="X640" t="e">
        <f t="shared" si="339"/>
        <v>#NAME?</v>
      </c>
      <c r="Y640" t="e">
        <f>VLOOKUP(K640,Sheet2!$A$6:$B$262,2,TRUE)</f>
        <v>#NAME?</v>
      </c>
      <c r="Z640" t="e">
        <f t="shared" si="340"/>
        <v>#NAME?</v>
      </c>
      <c r="AA640" t="e">
        <f t="shared" si="341"/>
        <v>#NAME?</v>
      </c>
      <c r="AD640" t="e">
        <f t="shared" si="319"/>
        <v>#NAME?</v>
      </c>
      <c r="AE640" t="e">
        <f>VLOOKUP(AU639,Sheet2!$E$6:$F$261,2,TRUE)</f>
        <v>#NAME?</v>
      </c>
      <c r="AF640" t="e">
        <f>VLOOKUP(AE640,Sheet3!K$52:L$77,2,TRUE)</f>
        <v>#NAME?</v>
      </c>
      <c r="AG640" t="e">
        <f t="shared" si="320"/>
        <v>#NAME?</v>
      </c>
      <c r="AH640">
        <f t="shared" si="321"/>
        <v>1</v>
      </c>
      <c r="AI640">
        <f t="shared" si="329"/>
        <v>4500</v>
      </c>
      <c r="AJ640" t="e">
        <f t="shared" si="312"/>
        <v>#NAME?</v>
      </c>
      <c r="AK640" t="e">
        <f t="shared" si="315"/>
        <v>#NAME?</v>
      </c>
      <c r="AM640" t="e">
        <f t="shared" si="322"/>
        <v>#NAME?</v>
      </c>
      <c r="AN640" t="e">
        <f t="shared" si="323"/>
        <v>#NAME?</v>
      </c>
      <c r="AP640" t="e">
        <f t="shared" si="316"/>
        <v>#NAME?</v>
      </c>
      <c r="AQ640" t="e">
        <f>VLOOKUP(AE640,Sheet3!$K$52:$L$77,2,TRUE)</f>
        <v>#NAME?</v>
      </c>
      <c r="AR640" t="e">
        <f t="shared" si="310"/>
        <v>#NAME?</v>
      </c>
      <c r="AU640" t="e">
        <f t="shared" si="324"/>
        <v>#NAME?</v>
      </c>
      <c r="AV640" t="e">
        <f t="shared" si="325"/>
        <v>#NAME?</v>
      </c>
      <c r="AW640" t="e">
        <f t="shared" si="326"/>
        <v>#NAME?</v>
      </c>
      <c r="AX640" t="e">
        <f>VLOOKUP(AD640,Sheet2!$A$6:$B$262,2,TRUE)</f>
        <v>#NAME?</v>
      </c>
      <c r="AY640" t="e">
        <f t="shared" si="327"/>
        <v>#NAME?</v>
      </c>
      <c r="AZ640" t="e">
        <f t="shared" si="328"/>
        <v>#NAME?</v>
      </c>
      <c r="BB640" t="e">
        <f t="shared" si="318"/>
        <v>#NAME?</v>
      </c>
    </row>
    <row r="641" spans="4:54" x14ac:dyDescent="0.55000000000000004">
      <c r="D641">
        <f t="shared" si="317"/>
        <v>9465</v>
      </c>
      <c r="E641">
        <f t="shared" si="313"/>
        <v>157.75</v>
      </c>
      <c r="F641">
        <v>18700</v>
      </c>
      <c r="H641">
        <f t="shared" si="330"/>
        <v>4675</v>
      </c>
      <c r="J641">
        <f t="shared" si="331"/>
        <v>386.36363636363637</v>
      </c>
      <c r="K641" t="e">
        <f t="shared" si="332"/>
        <v>#NAME?</v>
      </c>
      <c r="L641" t="e">
        <f>VLOOKUP(V641, Sheet2!E$6:F$261,2,TRUE)</f>
        <v>#NAME?</v>
      </c>
      <c r="M641" t="e">
        <f>VLOOKUP(L641,Sheet3!A$52:B$77,2,TRUE)</f>
        <v>#NAME?</v>
      </c>
      <c r="N641" t="e">
        <f t="shared" si="333"/>
        <v>#NAME?</v>
      </c>
      <c r="O641" t="e">
        <f t="shared" si="334"/>
        <v>#NAME?</v>
      </c>
      <c r="P641">
        <v>0</v>
      </c>
      <c r="Q641" t="e">
        <f t="shared" si="311"/>
        <v>#NAME?</v>
      </c>
      <c r="R641" t="e">
        <f t="shared" si="335"/>
        <v>#NAME?</v>
      </c>
      <c r="S641" t="e">
        <f t="shared" si="314"/>
        <v>#NAME?</v>
      </c>
      <c r="T641" t="e">
        <f t="shared" si="336"/>
        <v>#NAME?</v>
      </c>
      <c r="V641" t="e">
        <f t="shared" si="337"/>
        <v>#NAME?</v>
      </c>
      <c r="W641" t="e">
        <f t="shared" si="338"/>
        <v>#NAME?</v>
      </c>
      <c r="X641" t="e">
        <f t="shared" si="339"/>
        <v>#NAME?</v>
      </c>
      <c r="Y641" t="e">
        <f>VLOOKUP(K641,Sheet2!$A$6:$B$262,2,TRUE)</f>
        <v>#NAME?</v>
      </c>
      <c r="Z641" t="e">
        <f t="shared" si="340"/>
        <v>#NAME?</v>
      </c>
      <c r="AA641" t="e">
        <f t="shared" si="341"/>
        <v>#NAME?</v>
      </c>
      <c r="AD641" t="e">
        <f t="shared" si="319"/>
        <v>#NAME?</v>
      </c>
      <c r="AE641" t="e">
        <f>VLOOKUP(AU640,Sheet2!$E$6:$F$261,2,TRUE)</f>
        <v>#NAME?</v>
      </c>
      <c r="AF641" t="e">
        <f>VLOOKUP(AE641,Sheet3!K$52:L$77,2,TRUE)</f>
        <v>#NAME?</v>
      </c>
      <c r="AG641" t="e">
        <f t="shared" si="320"/>
        <v>#NAME?</v>
      </c>
      <c r="AH641">
        <f t="shared" si="321"/>
        <v>1</v>
      </c>
      <c r="AI641">
        <f t="shared" si="329"/>
        <v>4500</v>
      </c>
      <c r="AJ641" t="e">
        <f t="shared" si="312"/>
        <v>#NAME?</v>
      </c>
      <c r="AK641" t="e">
        <f t="shared" si="315"/>
        <v>#NAME?</v>
      </c>
      <c r="AM641" t="e">
        <f t="shared" si="322"/>
        <v>#NAME?</v>
      </c>
      <c r="AN641" t="e">
        <f t="shared" si="323"/>
        <v>#NAME?</v>
      </c>
      <c r="AP641" t="e">
        <f t="shared" si="316"/>
        <v>#NAME?</v>
      </c>
      <c r="AQ641" t="e">
        <f>VLOOKUP(AE641,Sheet3!$K$52:$L$77,2,TRUE)</f>
        <v>#NAME?</v>
      </c>
      <c r="AR641" t="e">
        <f t="shared" si="310"/>
        <v>#NAME?</v>
      </c>
      <c r="AU641" t="e">
        <f t="shared" si="324"/>
        <v>#NAME?</v>
      </c>
      <c r="AV641" t="e">
        <f t="shared" si="325"/>
        <v>#NAME?</v>
      </c>
      <c r="AW641" t="e">
        <f t="shared" si="326"/>
        <v>#NAME?</v>
      </c>
      <c r="AX641" t="e">
        <f>VLOOKUP(AD641,Sheet2!$A$6:$B$262,2,TRUE)</f>
        <v>#NAME?</v>
      </c>
      <c r="AY641" t="e">
        <f t="shared" si="327"/>
        <v>#NAME?</v>
      </c>
      <c r="AZ641" t="e">
        <f t="shared" si="328"/>
        <v>#NAME?</v>
      </c>
      <c r="BB641" t="e">
        <f t="shared" si="318"/>
        <v>#NAME?</v>
      </c>
    </row>
    <row r="642" spans="4:54" x14ac:dyDescent="0.55000000000000004">
      <c r="D642">
        <f t="shared" si="317"/>
        <v>9480</v>
      </c>
      <c r="E642">
        <f t="shared" si="313"/>
        <v>158</v>
      </c>
      <c r="F642">
        <v>18700</v>
      </c>
      <c r="H642">
        <f t="shared" si="330"/>
        <v>4675</v>
      </c>
      <c r="J642">
        <f t="shared" si="331"/>
        <v>386.36363636363637</v>
      </c>
      <c r="K642" t="e">
        <f t="shared" si="332"/>
        <v>#NAME?</v>
      </c>
      <c r="L642" t="e">
        <f>VLOOKUP(V642, Sheet2!E$6:F$261,2,TRUE)</f>
        <v>#NAME?</v>
      </c>
      <c r="M642" t="e">
        <f>VLOOKUP(L642,Sheet3!A$52:B$77,2,TRUE)</f>
        <v>#NAME?</v>
      </c>
      <c r="N642" t="e">
        <f t="shared" si="333"/>
        <v>#NAME?</v>
      </c>
      <c r="O642" t="e">
        <f t="shared" si="334"/>
        <v>#NAME?</v>
      </c>
      <c r="P642">
        <v>0</v>
      </c>
      <c r="Q642" t="e">
        <f t="shared" si="311"/>
        <v>#NAME?</v>
      </c>
      <c r="R642" t="e">
        <f t="shared" si="335"/>
        <v>#NAME?</v>
      </c>
      <c r="S642" t="e">
        <f t="shared" si="314"/>
        <v>#NAME?</v>
      </c>
      <c r="T642" t="e">
        <f t="shared" si="336"/>
        <v>#NAME?</v>
      </c>
      <c r="V642" t="e">
        <f t="shared" si="337"/>
        <v>#NAME?</v>
      </c>
      <c r="W642" t="e">
        <f t="shared" si="338"/>
        <v>#NAME?</v>
      </c>
      <c r="X642" t="e">
        <f t="shared" si="339"/>
        <v>#NAME?</v>
      </c>
      <c r="Y642" t="e">
        <f>VLOOKUP(K642,Sheet2!$A$6:$B$262,2,TRUE)</f>
        <v>#NAME?</v>
      </c>
      <c r="Z642" t="e">
        <f t="shared" si="340"/>
        <v>#NAME?</v>
      </c>
      <c r="AA642" t="e">
        <f t="shared" si="341"/>
        <v>#NAME?</v>
      </c>
      <c r="AD642" t="e">
        <f t="shared" si="319"/>
        <v>#NAME?</v>
      </c>
      <c r="AE642" t="e">
        <f>VLOOKUP(AU641,Sheet2!$E$6:$F$261,2,TRUE)</f>
        <v>#NAME?</v>
      </c>
      <c r="AF642" t="e">
        <f>VLOOKUP(AE642,Sheet3!K$52:L$77,2,TRUE)</f>
        <v>#NAME?</v>
      </c>
      <c r="AG642" t="e">
        <f t="shared" si="320"/>
        <v>#NAME?</v>
      </c>
      <c r="AH642">
        <f t="shared" si="321"/>
        <v>1</v>
      </c>
      <c r="AI642">
        <f t="shared" si="329"/>
        <v>4500</v>
      </c>
      <c r="AJ642" t="e">
        <f t="shared" si="312"/>
        <v>#NAME?</v>
      </c>
      <c r="AK642" t="e">
        <f t="shared" si="315"/>
        <v>#NAME?</v>
      </c>
      <c r="AM642" t="e">
        <f t="shared" si="322"/>
        <v>#NAME?</v>
      </c>
      <c r="AN642" t="e">
        <f t="shared" si="323"/>
        <v>#NAME?</v>
      </c>
      <c r="AP642" t="e">
        <f t="shared" si="316"/>
        <v>#NAME?</v>
      </c>
      <c r="AQ642" t="e">
        <f>VLOOKUP(AE642,Sheet3!$K$52:$L$77,2,TRUE)</f>
        <v>#NAME?</v>
      </c>
      <c r="AR642" t="e">
        <f t="shared" si="310"/>
        <v>#NAME?</v>
      </c>
      <c r="AU642" t="e">
        <f t="shared" si="324"/>
        <v>#NAME?</v>
      </c>
      <c r="AV642" t="e">
        <f t="shared" si="325"/>
        <v>#NAME?</v>
      </c>
      <c r="AW642" t="e">
        <f t="shared" si="326"/>
        <v>#NAME?</v>
      </c>
      <c r="AX642" t="e">
        <f>VLOOKUP(AD642,Sheet2!$A$6:$B$262,2,TRUE)</f>
        <v>#NAME?</v>
      </c>
      <c r="AY642" t="e">
        <f t="shared" si="327"/>
        <v>#NAME?</v>
      </c>
      <c r="AZ642" t="e">
        <f t="shared" si="328"/>
        <v>#NAME?</v>
      </c>
      <c r="BB642" t="e">
        <f t="shared" si="318"/>
        <v>#NAME?</v>
      </c>
    </row>
    <row r="643" spans="4:54" x14ac:dyDescent="0.55000000000000004">
      <c r="D643">
        <f t="shared" si="317"/>
        <v>9495</v>
      </c>
      <c r="E643">
        <f t="shared" si="313"/>
        <v>158.25</v>
      </c>
      <c r="F643">
        <v>18700</v>
      </c>
      <c r="H643">
        <f t="shared" si="330"/>
        <v>4675</v>
      </c>
      <c r="J643">
        <f t="shared" si="331"/>
        <v>386.36363636363637</v>
      </c>
      <c r="K643" t="e">
        <f t="shared" si="332"/>
        <v>#NAME?</v>
      </c>
      <c r="L643" t="e">
        <f>VLOOKUP(V643, Sheet2!E$6:F$261,2,TRUE)</f>
        <v>#NAME?</v>
      </c>
      <c r="M643" t="e">
        <f>VLOOKUP(L643,Sheet3!A$52:B$77,2,TRUE)</f>
        <v>#NAME?</v>
      </c>
      <c r="N643" t="e">
        <f t="shared" si="333"/>
        <v>#NAME?</v>
      </c>
      <c r="O643" t="e">
        <f t="shared" si="334"/>
        <v>#NAME?</v>
      </c>
      <c r="P643">
        <v>0</v>
      </c>
      <c r="Q643" t="e">
        <f t="shared" si="311"/>
        <v>#NAME?</v>
      </c>
      <c r="R643" t="e">
        <f t="shared" si="335"/>
        <v>#NAME?</v>
      </c>
      <c r="S643" t="e">
        <f t="shared" si="314"/>
        <v>#NAME?</v>
      </c>
      <c r="T643" t="e">
        <f t="shared" si="336"/>
        <v>#NAME?</v>
      </c>
      <c r="V643" t="e">
        <f t="shared" si="337"/>
        <v>#NAME?</v>
      </c>
      <c r="W643" t="e">
        <f t="shared" si="338"/>
        <v>#NAME?</v>
      </c>
      <c r="X643" t="e">
        <f t="shared" si="339"/>
        <v>#NAME?</v>
      </c>
      <c r="Y643" t="e">
        <f>VLOOKUP(K643,Sheet2!$A$6:$B$262,2,TRUE)</f>
        <v>#NAME?</v>
      </c>
      <c r="Z643" t="e">
        <f t="shared" si="340"/>
        <v>#NAME?</v>
      </c>
      <c r="AA643" t="e">
        <f t="shared" si="341"/>
        <v>#NAME?</v>
      </c>
      <c r="AD643" t="e">
        <f t="shared" si="319"/>
        <v>#NAME?</v>
      </c>
      <c r="AE643" t="e">
        <f>VLOOKUP(AU642,Sheet2!$E$6:$F$261,2,TRUE)</f>
        <v>#NAME?</v>
      </c>
      <c r="AF643" t="e">
        <f>VLOOKUP(AE643,Sheet3!K$52:L$77,2,TRUE)</f>
        <v>#NAME?</v>
      </c>
      <c r="AG643" t="e">
        <f t="shared" si="320"/>
        <v>#NAME?</v>
      </c>
      <c r="AH643">
        <f t="shared" si="321"/>
        <v>1</v>
      </c>
      <c r="AI643">
        <f t="shared" si="329"/>
        <v>4500</v>
      </c>
      <c r="AJ643" t="e">
        <f t="shared" si="312"/>
        <v>#NAME?</v>
      </c>
      <c r="AK643" t="e">
        <f t="shared" si="315"/>
        <v>#NAME?</v>
      </c>
      <c r="AM643" t="e">
        <f t="shared" si="322"/>
        <v>#NAME?</v>
      </c>
      <c r="AN643" t="e">
        <f t="shared" si="323"/>
        <v>#NAME?</v>
      </c>
      <c r="AP643" t="e">
        <f t="shared" si="316"/>
        <v>#NAME?</v>
      </c>
      <c r="AQ643" t="e">
        <f>VLOOKUP(AE643,Sheet3!$K$52:$L$77,2,TRUE)</f>
        <v>#NAME?</v>
      </c>
      <c r="AR643" t="e">
        <f t="shared" si="310"/>
        <v>#NAME?</v>
      </c>
      <c r="AU643" t="e">
        <f t="shared" si="324"/>
        <v>#NAME?</v>
      </c>
      <c r="AV643" t="e">
        <f t="shared" si="325"/>
        <v>#NAME?</v>
      </c>
      <c r="AW643" t="e">
        <f t="shared" si="326"/>
        <v>#NAME?</v>
      </c>
      <c r="AX643" t="e">
        <f>VLOOKUP(AD643,Sheet2!$A$6:$B$262,2,TRUE)</f>
        <v>#NAME?</v>
      </c>
      <c r="AY643" t="e">
        <f t="shared" si="327"/>
        <v>#NAME?</v>
      </c>
      <c r="AZ643" t="e">
        <f t="shared" si="328"/>
        <v>#NAME?</v>
      </c>
      <c r="BB643" t="e">
        <f t="shared" si="318"/>
        <v>#NAME?</v>
      </c>
    </row>
    <row r="644" spans="4:54" x14ac:dyDescent="0.55000000000000004">
      <c r="D644">
        <f t="shared" si="317"/>
        <v>9510</v>
      </c>
      <c r="E644">
        <f t="shared" si="313"/>
        <v>158.5</v>
      </c>
      <c r="F644">
        <v>18500</v>
      </c>
      <c r="H644">
        <f t="shared" si="330"/>
        <v>4625</v>
      </c>
      <c r="J644">
        <f t="shared" si="331"/>
        <v>382.23140495867767</v>
      </c>
      <c r="K644" t="e">
        <f t="shared" si="332"/>
        <v>#NAME?</v>
      </c>
      <c r="L644" t="e">
        <f>VLOOKUP(V644, Sheet2!E$6:F$261,2,TRUE)</f>
        <v>#NAME?</v>
      </c>
      <c r="M644" t="e">
        <f>VLOOKUP(L644,Sheet3!A$52:B$77,2,TRUE)</f>
        <v>#NAME?</v>
      </c>
      <c r="N644" t="e">
        <f t="shared" si="333"/>
        <v>#NAME?</v>
      </c>
      <c r="O644" t="e">
        <f t="shared" si="334"/>
        <v>#NAME?</v>
      </c>
      <c r="P644">
        <v>0</v>
      </c>
      <c r="Q644" t="e">
        <f t="shared" si="311"/>
        <v>#NAME?</v>
      </c>
      <c r="R644" t="e">
        <f t="shared" si="335"/>
        <v>#NAME?</v>
      </c>
      <c r="S644" t="e">
        <f t="shared" si="314"/>
        <v>#NAME?</v>
      </c>
      <c r="T644" t="e">
        <f t="shared" si="336"/>
        <v>#NAME?</v>
      </c>
      <c r="V644" t="e">
        <f t="shared" si="337"/>
        <v>#NAME?</v>
      </c>
      <c r="W644" t="e">
        <f t="shared" si="338"/>
        <v>#NAME?</v>
      </c>
      <c r="X644" t="e">
        <f t="shared" si="339"/>
        <v>#NAME?</v>
      </c>
      <c r="Y644" t="e">
        <f>VLOOKUP(K644,Sheet2!$A$6:$B$262,2,TRUE)</f>
        <v>#NAME?</v>
      </c>
      <c r="Z644" t="e">
        <f t="shared" si="340"/>
        <v>#NAME?</v>
      </c>
      <c r="AA644" t="e">
        <f t="shared" si="341"/>
        <v>#NAME?</v>
      </c>
      <c r="AD644" t="e">
        <f t="shared" si="319"/>
        <v>#NAME?</v>
      </c>
      <c r="AE644" t="e">
        <f>VLOOKUP(AU643,Sheet2!$E$6:$F$261,2,TRUE)</f>
        <v>#NAME?</v>
      </c>
      <c r="AF644" t="e">
        <f>VLOOKUP(AE644,Sheet3!K$52:L$77,2,TRUE)</f>
        <v>#NAME?</v>
      </c>
      <c r="AG644" t="e">
        <f t="shared" si="320"/>
        <v>#NAME?</v>
      </c>
      <c r="AH644">
        <f t="shared" si="321"/>
        <v>1</v>
      </c>
      <c r="AI644">
        <f t="shared" si="329"/>
        <v>4500</v>
      </c>
      <c r="AJ644" t="e">
        <f t="shared" si="312"/>
        <v>#NAME?</v>
      </c>
      <c r="AK644" t="e">
        <f t="shared" si="315"/>
        <v>#NAME?</v>
      </c>
      <c r="AM644" t="e">
        <f t="shared" si="322"/>
        <v>#NAME?</v>
      </c>
      <c r="AN644" t="e">
        <f t="shared" si="323"/>
        <v>#NAME?</v>
      </c>
      <c r="AP644" t="e">
        <f t="shared" si="316"/>
        <v>#NAME?</v>
      </c>
      <c r="AQ644" t="e">
        <f>VLOOKUP(AE644,Sheet3!$K$52:$L$77,2,TRUE)</f>
        <v>#NAME?</v>
      </c>
      <c r="AR644" t="e">
        <f t="shared" ref="AR644:AR707" si="342">+AP644*$AH$3*POWER(AN644,1.5)*AQ644</f>
        <v>#NAME?</v>
      </c>
      <c r="AU644" t="e">
        <f t="shared" si="324"/>
        <v>#NAME?</v>
      </c>
      <c r="AV644" t="e">
        <f t="shared" si="325"/>
        <v>#NAME?</v>
      </c>
      <c r="AW644" t="e">
        <f t="shared" si="326"/>
        <v>#NAME?</v>
      </c>
      <c r="AX644" t="e">
        <f>VLOOKUP(AD644,Sheet2!$A$6:$B$262,2,TRUE)</f>
        <v>#NAME?</v>
      </c>
      <c r="AY644" t="e">
        <f t="shared" si="327"/>
        <v>#NAME?</v>
      </c>
      <c r="AZ644" t="e">
        <f t="shared" si="328"/>
        <v>#NAME?</v>
      </c>
      <c r="BB644" t="e">
        <f t="shared" si="318"/>
        <v>#NAME?</v>
      </c>
    </row>
    <row r="645" spans="4:54" x14ac:dyDescent="0.55000000000000004">
      <c r="D645">
        <f t="shared" si="317"/>
        <v>9525</v>
      </c>
      <c r="E645">
        <f t="shared" si="313"/>
        <v>158.75</v>
      </c>
      <c r="F645">
        <v>18300</v>
      </c>
      <c r="H645">
        <f t="shared" si="330"/>
        <v>4575</v>
      </c>
      <c r="J645">
        <f t="shared" si="331"/>
        <v>378.09917355371903</v>
      </c>
      <c r="K645" t="e">
        <f t="shared" si="332"/>
        <v>#NAME?</v>
      </c>
      <c r="L645" t="e">
        <f>VLOOKUP(V645, Sheet2!E$6:F$261,2,TRUE)</f>
        <v>#NAME?</v>
      </c>
      <c r="M645" t="e">
        <f>VLOOKUP(L645,Sheet3!A$52:B$77,2,TRUE)</f>
        <v>#NAME?</v>
      </c>
      <c r="N645" t="e">
        <f t="shared" si="333"/>
        <v>#NAME?</v>
      </c>
      <c r="O645" t="e">
        <f t="shared" si="334"/>
        <v>#NAME?</v>
      </c>
      <c r="P645">
        <v>0</v>
      </c>
      <c r="Q645" t="e">
        <f t="shared" si="311"/>
        <v>#NAME?</v>
      </c>
      <c r="R645" t="e">
        <f t="shared" si="335"/>
        <v>#NAME?</v>
      </c>
      <c r="S645" t="e">
        <f t="shared" si="314"/>
        <v>#NAME?</v>
      </c>
      <c r="T645" t="e">
        <f t="shared" si="336"/>
        <v>#NAME?</v>
      </c>
      <c r="V645" t="e">
        <f t="shared" si="337"/>
        <v>#NAME?</v>
      </c>
      <c r="W645" t="e">
        <f t="shared" si="338"/>
        <v>#NAME?</v>
      </c>
      <c r="X645" t="e">
        <f t="shared" si="339"/>
        <v>#NAME?</v>
      </c>
      <c r="Y645" t="e">
        <f>VLOOKUP(K645,Sheet2!$A$6:$B$262,2,TRUE)</f>
        <v>#NAME?</v>
      </c>
      <c r="Z645" t="e">
        <f t="shared" si="340"/>
        <v>#NAME?</v>
      </c>
      <c r="AA645" t="e">
        <f t="shared" si="341"/>
        <v>#NAME?</v>
      </c>
      <c r="AD645" t="e">
        <f t="shared" si="319"/>
        <v>#NAME?</v>
      </c>
      <c r="AE645" t="e">
        <f>VLOOKUP(AU644,Sheet2!$E$6:$F$261,2,TRUE)</f>
        <v>#NAME?</v>
      </c>
      <c r="AF645" t="e">
        <f>VLOOKUP(AE645,Sheet3!K$52:L$77,2,TRUE)</f>
        <v>#NAME?</v>
      </c>
      <c r="AG645" t="e">
        <f t="shared" si="320"/>
        <v>#NAME?</v>
      </c>
      <c r="AH645">
        <f t="shared" si="321"/>
        <v>1</v>
      </c>
      <c r="AI645">
        <f t="shared" si="329"/>
        <v>4500</v>
      </c>
      <c r="AJ645" t="e">
        <f t="shared" si="312"/>
        <v>#NAME?</v>
      </c>
      <c r="AK645" t="e">
        <f t="shared" si="315"/>
        <v>#NAME?</v>
      </c>
      <c r="AM645" t="e">
        <f t="shared" si="322"/>
        <v>#NAME?</v>
      </c>
      <c r="AN645" t="e">
        <f t="shared" si="323"/>
        <v>#NAME?</v>
      </c>
      <c r="AP645" t="e">
        <f t="shared" si="316"/>
        <v>#NAME?</v>
      </c>
      <c r="AQ645" t="e">
        <f>VLOOKUP(AE645,Sheet3!$K$52:$L$77,2,TRUE)</f>
        <v>#NAME?</v>
      </c>
      <c r="AR645" t="e">
        <f t="shared" si="342"/>
        <v>#NAME?</v>
      </c>
      <c r="AU645" t="e">
        <f t="shared" si="324"/>
        <v>#NAME?</v>
      </c>
      <c r="AV645" t="e">
        <f t="shared" si="325"/>
        <v>#NAME?</v>
      </c>
      <c r="AW645" t="e">
        <f t="shared" si="326"/>
        <v>#NAME?</v>
      </c>
      <c r="AX645" t="e">
        <f>VLOOKUP(AD645,Sheet2!$A$6:$B$262,2,TRUE)</f>
        <v>#NAME?</v>
      </c>
      <c r="AY645" t="e">
        <f t="shared" si="327"/>
        <v>#NAME?</v>
      </c>
      <c r="AZ645" t="e">
        <f t="shared" si="328"/>
        <v>#NAME?</v>
      </c>
      <c r="BB645" t="e">
        <f t="shared" si="318"/>
        <v>#NAME?</v>
      </c>
    </row>
    <row r="646" spans="4:54" x14ac:dyDescent="0.55000000000000004">
      <c r="D646">
        <f t="shared" si="317"/>
        <v>9540</v>
      </c>
      <c r="E646">
        <f t="shared" si="313"/>
        <v>159</v>
      </c>
      <c r="F646">
        <v>18200</v>
      </c>
      <c r="H646">
        <f t="shared" si="330"/>
        <v>4550</v>
      </c>
      <c r="J646">
        <f t="shared" si="331"/>
        <v>376.03305785123968</v>
      </c>
      <c r="K646" t="e">
        <f t="shared" si="332"/>
        <v>#NAME?</v>
      </c>
      <c r="L646" t="e">
        <f>VLOOKUP(V646, Sheet2!E$6:F$261,2,TRUE)</f>
        <v>#NAME?</v>
      </c>
      <c r="M646" t="e">
        <f>VLOOKUP(L646,Sheet3!A$52:B$77,2,TRUE)</f>
        <v>#NAME?</v>
      </c>
      <c r="N646" t="e">
        <f t="shared" si="333"/>
        <v>#NAME?</v>
      </c>
      <c r="O646" t="e">
        <f t="shared" si="334"/>
        <v>#NAME?</v>
      </c>
      <c r="P646">
        <v>0</v>
      </c>
      <c r="Q646" t="e">
        <f t="shared" si="311"/>
        <v>#NAME?</v>
      </c>
      <c r="R646" t="e">
        <f t="shared" si="335"/>
        <v>#NAME?</v>
      </c>
      <c r="S646" t="e">
        <f t="shared" si="314"/>
        <v>#NAME?</v>
      </c>
      <c r="T646" t="e">
        <f t="shared" si="336"/>
        <v>#NAME?</v>
      </c>
      <c r="V646" t="e">
        <f t="shared" si="337"/>
        <v>#NAME?</v>
      </c>
      <c r="W646" t="e">
        <f t="shared" si="338"/>
        <v>#NAME?</v>
      </c>
      <c r="X646" t="e">
        <f t="shared" si="339"/>
        <v>#NAME?</v>
      </c>
      <c r="Y646" t="e">
        <f>VLOOKUP(K646,Sheet2!$A$6:$B$262,2,TRUE)</f>
        <v>#NAME?</v>
      </c>
      <c r="Z646" t="e">
        <f t="shared" si="340"/>
        <v>#NAME?</v>
      </c>
      <c r="AA646" t="e">
        <f t="shared" si="341"/>
        <v>#NAME?</v>
      </c>
      <c r="AD646" t="e">
        <f t="shared" si="319"/>
        <v>#NAME?</v>
      </c>
      <c r="AE646" t="e">
        <f>VLOOKUP(AU645,Sheet2!$E$6:$F$261,2,TRUE)</f>
        <v>#NAME?</v>
      </c>
      <c r="AF646" t="e">
        <f>VLOOKUP(AE646,Sheet3!K$52:L$77,2,TRUE)</f>
        <v>#NAME?</v>
      </c>
      <c r="AG646" t="e">
        <f t="shared" si="320"/>
        <v>#NAME?</v>
      </c>
      <c r="AH646">
        <f t="shared" si="321"/>
        <v>1</v>
      </c>
      <c r="AI646">
        <f t="shared" si="329"/>
        <v>4500</v>
      </c>
      <c r="AJ646" t="e">
        <f t="shared" si="312"/>
        <v>#NAME?</v>
      </c>
      <c r="AK646" t="e">
        <f t="shared" si="315"/>
        <v>#NAME?</v>
      </c>
      <c r="AM646" t="e">
        <f t="shared" si="322"/>
        <v>#NAME?</v>
      </c>
      <c r="AN646" t="e">
        <f t="shared" si="323"/>
        <v>#NAME?</v>
      </c>
      <c r="AP646" t="e">
        <f t="shared" si="316"/>
        <v>#NAME?</v>
      </c>
      <c r="AQ646" t="e">
        <f>VLOOKUP(AE646,Sheet3!$K$52:$L$77,2,TRUE)</f>
        <v>#NAME?</v>
      </c>
      <c r="AR646" t="e">
        <f t="shared" si="342"/>
        <v>#NAME?</v>
      </c>
      <c r="AU646" t="e">
        <f t="shared" si="324"/>
        <v>#NAME?</v>
      </c>
      <c r="AV646" t="e">
        <f t="shared" si="325"/>
        <v>#NAME?</v>
      </c>
      <c r="AW646" t="e">
        <f t="shared" si="326"/>
        <v>#NAME?</v>
      </c>
      <c r="AX646" t="e">
        <f>VLOOKUP(AD646,Sheet2!$A$6:$B$262,2,TRUE)</f>
        <v>#NAME?</v>
      </c>
      <c r="AY646" t="e">
        <f t="shared" si="327"/>
        <v>#NAME?</v>
      </c>
      <c r="AZ646" t="e">
        <f t="shared" si="328"/>
        <v>#NAME?</v>
      </c>
      <c r="BB646" t="e">
        <f t="shared" si="318"/>
        <v>#NAME?</v>
      </c>
    </row>
    <row r="647" spans="4:54" x14ac:dyDescent="0.55000000000000004">
      <c r="D647">
        <f t="shared" si="317"/>
        <v>9555</v>
      </c>
      <c r="E647">
        <f t="shared" si="313"/>
        <v>159.25</v>
      </c>
      <c r="F647">
        <v>18200</v>
      </c>
      <c r="H647">
        <f t="shared" si="330"/>
        <v>4550</v>
      </c>
      <c r="J647">
        <f t="shared" si="331"/>
        <v>376.03305785123968</v>
      </c>
      <c r="K647" t="e">
        <f t="shared" si="332"/>
        <v>#NAME?</v>
      </c>
      <c r="L647" t="e">
        <f>VLOOKUP(V647, Sheet2!E$6:F$261,2,TRUE)</f>
        <v>#NAME?</v>
      </c>
      <c r="M647" t="e">
        <f>VLOOKUP(L647,Sheet3!A$52:B$77,2,TRUE)</f>
        <v>#NAME?</v>
      </c>
      <c r="N647" t="e">
        <f t="shared" si="333"/>
        <v>#NAME?</v>
      </c>
      <c r="O647" t="e">
        <f t="shared" si="334"/>
        <v>#NAME?</v>
      </c>
      <c r="P647">
        <v>0</v>
      </c>
      <c r="Q647" t="e">
        <f t="shared" si="311"/>
        <v>#NAME?</v>
      </c>
      <c r="R647" t="e">
        <f t="shared" si="335"/>
        <v>#NAME?</v>
      </c>
      <c r="S647" t="e">
        <f t="shared" si="314"/>
        <v>#NAME?</v>
      </c>
      <c r="T647" t="e">
        <f t="shared" si="336"/>
        <v>#NAME?</v>
      </c>
      <c r="V647" t="e">
        <f t="shared" si="337"/>
        <v>#NAME?</v>
      </c>
      <c r="W647" t="e">
        <f t="shared" si="338"/>
        <v>#NAME?</v>
      </c>
      <c r="X647" t="e">
        <f t="shared" si="339"/>
        <v>#NAME?</v>
      </c>
      <c r="Y647" t="e">
        <f>VLOOKUP(K647,Sheet2!$A$6:$B$262,2,TRUE)</f>
        <v>#NAME?</v>
      </c>
      <c r="Z647" t="e">
        <f t="shared" si="340"/>
        <v>#NAME?</v>
      </c>
      <c r="AA647" t="e">
        <f t="shared" si="341"/>
        <v>#NAME?</v>
      </c>
      <c r="AD647" t="e">
        <f t="shared" si="319"/>
        <v>#NAME?</v>
      </c>
      <c r="AE647" t="e">
        <f>VLOOKUP(AU646,Sheet2!$E$6:$F$261,2,TRUE)</f>
        <v>#NAME?</v>
      </c>
      <c r="AF647" t="e">
        <f>VLOOKUP(AE647,Sheet3!K$52:L$77,2,TRUE)</f>
        <v>#NAME?</v>
      </c>
      <c r="AG647" t="e">
        <f t="shared" si="320"/>
        <v>#NAME?</v>
      </c>
      <c r="AH647">
        <f t="shared" si="321"/>
        <v>1</v>
      </c>
      <c r="AI647">
        <f t="shared" si="329"/>
        <v>4500</v>
      </c>
      <c r="AJ647" t="e">
        <f t="shared" si="312"/>
        <v>#NAME?</v>
      </c>
      <c r="AK647" t="e">
        <f t="shared" si="315"/>
        <v>#NAME?</v>
      </c>
      <c r="AM647" t="e">
        <f t="shared" si="322"/>
        <v>#NAME?</v>
      </c>
      <c r="AN647" t="e">
        <f t="shared" si="323"/>
        <v>#NAME?</v>
      </c>
      <c r="AP647" t="e">
        <f t="shared" si="316"/>
        <v>#NAME?</v>
      </c>
      <c r="AQ647" t="e">
        <f>VLOOKUP(AE647,Sheet3!$K$52:$L$77,2,TRUE)</f>
        <v>#NAME?</v>
      </c>
      <c r="AR647" t="e">
        <f t="shared" si="342"/>
        <v>#NAME?</v>
      </c>
      <c r="AU647" t="e">
        <f t="shared" si="324"/>
        <v>#NAME?</v>
      </c>
      <c r="AV647" t="e">
        <f t="shared" si="325"/>
        <v>#NAME?</v>
      </c>
      <c r="AW647" t="e">
        <f t="shared" si="326"/>
        <v>#NAME?</v>
      </c>
      <c r="AX647" t="e">
        <f>VLOOKUP(AD647,Sheet2!$A$6:$B$262,2,TRUE)</f>
        <v>#NAME?</v>
      </c>
      <c r="AY647" t="e">
        <f t="shared" si="327"/>
        <v>#NAME?</v>
      </c>
      <c r="AZ647" t="e">
        <f t="shared" si="328"/>
        <v>#NAME?</v>
      </c>
      <c r="BB647" t="e">
        <f t="shared" si="318"/>
        <v>#NAME?</v>
      </c>
    </row>
    <row r="648" spans="4:54" x14ac:dyDescent="0.55000000000000004">
      <c r="D648">
        <f t="shared" si="317"/>
        <v>9570</v>
      </c>
      <c r="E648">
        <f t="shared" si="313"/>
        <v>159.5</v>
      </c>
      <c r="F648">
        <v>18200</v>
      </c>
      <c r="H648">
        <f t="shared" si="330"/>
        <v>4550</v>
      </c>
      <c r="J648">
        <f t="shared" si="331"/>
        <v>376.03305785123968</v>
      </c>
      <c r="K648" t="e">
        <f t="shared" si="332"/>
        <v>#NAME?</v>
      </c>
      <c r="L648" t="e">
        <f>VLOOKUP(V648, Sheet2!E$6:F$261,2,TRUE)</f>
        <v>#NAME?</v>
      </c>
      <c r="M648" t="e">
        <f>VLOOKUP(L648,Sheet3!A$52:B$77,2,TRUE)</f>
        <v>#NAME?</v>
      </c>
      <c r="N648" t="e">
        <f t="shared" si="333"/>
        <v>#NAME?</v>
      </c>
      <c r="O648" t="e">
        <f t="shared" si="334"/>
        <v>#NAME?</v>
      </c>
      <c r="P648">
        <v>0</v>
      </c>
      <c r="Q648" t="e">
        <f t="shared" si="311"/>
        <v>#NAME?</v>
      </c>
      <c r="R648" t="e">
        <f t="shared" si="335"/>
        <v>#NAME?</v>
      </c>
      <c r="S648" t="e">
        <f t="shared" si="314"/>
        <v>#NAME?</v>
      </c>
      <c r="T648" t="e">
        <f t="shared" si="336"/>
        <v>#NAME?</v>
      </c>
      <c r="V648" t="e">
        <f t="shared" si="337"/>
        <v>#NAME?</v>
      </c>
      <c r="W648" t="e">
        <f t="shared" si="338"/>
        <v>#NAME?</v>
      </c>
      <c r="X648" t="e">
        <f t="shared" si="339"/>
        <v>#NAME?</v>
      </c>
      <c r="Y648" t="e">
        <f>VLOOKUP(K648,Sheet2!$A$6:$B$262,2,TRUE)</f>
        <v>#NAME?</v>
      </c>
      <c r="Z648" t="e">
        <f t="shared" si="340"/>
        <v>#NAME?</v>
      </c>
      <c r="AA648" t="e">
        <f t="shared" si="341"/>
        <v>#NAME?</v>
      </c>
      <c r="AD648" t="e">
        <f t="shared" si="319"/>
        <v>#NAME?</v>
      </c>
      <c r="AE648" t="e">
        <f>VLOOKUP(AU647,Sheet2!$E$6:$F$261,2,TRUE)</f>
        <v>#NAME?</v>
      </c>
      <c r="AF648" t="e">
        <f>VLOOKUP(AE648,Sheet3!K$52:L$77,2,TRUE)</f>
        <v>#NAME?</v>
      </c>
      <c r="AG648" t="e">
        <f t="shared" si="320"/>
        <v>#NAME?</v>
      </c>
      <c r="AH648">
        <f t="shared" si="321"/>
        <v>1</v>
      </c>
      <c r="AI648">
        <f t="shared" si="329"/>
        <v>4500</v>
      </c>
      <c r="AJ648" t="e">
        <f t="shared" si="312"/>
        <v>#NAME?</v>
      </c>
      <c r="AK648" t="e">
        <f t="shared" si="315"/>
        <v>#NAME?</v>
      </c>
      <c r="AM648" t="e">
        <f t="shared" si="322"/>
        <v>#NAME?</v>
      </c>
      <c r="AN648" t="e">
        <f t="shared" si="323"/>
        <v>#NAME?</v>
      </c>
      <c r="AP648" t="e">
        <f t="shared" si="316"/>
        <v>#NAME?</v>
      </c>
      <c r="AQ648" t="e">
        <f>VLOOKUP(AE648,Sheet3!$K$52:$L$77,2,TRUE)</f>
        <v>#NAME?</v>
      </c>
      <c r="AR648" t="e">
        <f t="shared" si="342"/>
        <v>#NAME?</v>
      </c>
      <c r="AU648" t="e">
        <f t="shared" si="324"/>
        <v>#NAME?</v>
      </c>
      <c r="AV648" t="e">
        <f t="shared" si="325"/>
        <v>#NAME?</v>
      </c>
      <c r="AW648" t="e">
        <f t="shared" si="326"/>
        <v>#NAME?</v>
      </c>
      <c r="AX648" t="e">
        <f>VLOOKUP(AD648,Sheet2!$A$6:$B$262,2,TRUE)</f>
        <v>#NAME?</v>
      </c>
      <c r="AY648" t="e">
        <f t="shared" si="327"/>
        <v>#NAME?</v>
      </c>
      <c r="AZ648" t="e">
        <f t="shared" si="328"/>
        <v>#NAME?</v>
      </c>
      <c r="BB648" t="e">
        <f t="shared" si="318"/>
        <v>#NAME?</v>
      </c>
    </row>
    <row r="649" spans="4:54" x14ac:dyDescent="0.55000000000000004">
      <c r="D649">
        <f t="shared" si="317"/>
        <v>9585</v>
      </c>
      <c r="E649">
        <f t="shared" si="313"/>
        <v>159.75</v>
      </c>
      <c r="F649">
        <v>18200</v>
      </c>
      <c r="H649">
        <f t="shared" si="330"/>
        <v>4550</v>
      </c>
      <c r="J649">
        <f t="shared" si="331"/>
        <v>376.03305785123968</v>
      </c>
      <c r="K649" t="e">
        <f t="shared" si="332"/>
        <v>#NAME?</v>
      </c>
      <c r="L649" t="e">
        <f>VLOOKUP(V649, Sheet2!E$6:F$261,2,TRUE)</f>
        <v>#NAME?</v>
      </c>
      <c r="M649" t="e">
        <f>VLOOKUP(L649,Sheet3!A$52:B$77,2,TRUE)</f>
        <v>#NAME?</v>
      </c>
      <c r="N649" t="e">
        <f t="shared" si="333"/>
        <v>#NAME?</v>
      </c>
      <c r="O649" t="e">
        <f t="shared" si="334"/>
        <v>#NAME?</v>
      </c>
      <c r="P649">
        <v>0</v>
      </c>
      <c r="Q649" t="e">
        <f t="shared" si="311"/>
        <v>#NAME?</v>
      </c>
      <c r="R649" t="e">
        <f t="shared" si="335"/>
        <v>#NAME?</v>
      </c>
      <c r="S649" t="e">
        <f t="shared" si="314"/>
        <v>#NAME?</v>
      </c>
      <c r="T649" t="e">
        <f t="shared" si="336"/>
        <v>#NAME?</v>
      </c>
      <c r="V649" t="e">
        <f t="shared" si="337"/>
        <v>#NAME?</v>
      </c>
      <c r="W649" t="e">
        <f t="shared" si="338"/>
        <v>#NAME?</v>
      </c>
      <c r="X649" t="e">
        <f t="shared" si="339"/>
        <v>#NAME?</v>
      </c>
      <c r="Y649" t="e">
        <f>VLOOKUP(K649,Sheet2!$A$6:$B$262,2,TRUE)</f>
        <v>#NAME?</v>
      </c>
      <c r="Z649" t="e">
        <f t="shared" si="340"/>
        <v>#NAME?</v>
      </c>
      <c r="AA649" t="e">
        <f t="shared" si="341"/>
        <v>#NAME?</v>
      </c>
      <c r="AD649" t="e">
        <f t="shared" si="319"/>
        <v>#NAME?</v>
      </c>
      <c r="AE649" t="e">
        <f>VLOOKUP(AU648,Sheet2!$E$6:$F$261,2,TRUE)</f>
        <v>#NAME?</v>
      </c>
      <c r="AF649" t="e">
        <f>VLOOKUP(AE649,Sheet3!K$52:L$77,2,TRUE)</f>
        <v>#NAME?</v>
      </c>
      <c r="AG649" t="e">
        <f t="shared" si="320"/>
        <v>#NAME?</v>
      </c>
      <c r="AH649">
        <f t="shared" si="321"/>
        <v>1</v>
      </c>
      <c r="AI649">
        <f t="shared" si="329"/>
        <v>4500</v>
      </c>
      <c r="AJ649" t="e">
        <f t="shared" si="312"/>
        <v>#NAME?</v>
      </c>
      <c r="AK649" t="e">
        <f t="shared" si="315"/>
        <v>#NAME?</v>
      </c>
      <c r="AM649" t="e">
        <f t="shared" si="322"/>
        <v>#NAME?</v>
      </c>
      <c r="AN649" t="e">
        <f t="shared" si="323"/>
        <v>#NAME?</v>
      </c>
      <c r="AP649" t="e">
        <f t="shared" si="316"/>
        <v>#NAME?</v>
      </c>
      <c r="AQ649" t="e">
        <f>VLOOKUP(AE649,Sheet3!$K$52:$L$77,2,TRUE)</f>
        <v>#NAME?</v>
      </c>
      <c r="AR649" t="e">
        <f t="shared" si="342"/>
        <v>#NAME?</v>
      </c>
      <c r="AU649" t="e">
        <f t="shared" si="324"/>
        <v>#NAME?</v>
      </c>
      <c r="AV649" t="e">
        <f t="shared" si="325"/>
        <v>#NAME?</v>
      </c>
      <c r="AW649" t="e">
        <f t="shared" si="326"/>
        <v>#NAME?</v>
      </c>
      <c r="AX649" t="e">
        <f>VLOOKUP(AD649,Sheet2!$A$6:$B$262,2,TRUE)</f>
        <v>#NAME?</v>
      </c>
      <c r="AY649" t="e">
        <f t="shared" si="327"/>
        <v>#NAME?</v>
      </c>
      <c r="AZ649" t="e">
        <f t="shared" si="328"/>
        <v>#NAME?</v>
      </c>
      <c r="BB649" t="e">
        <f t="shared" si="318"/>
        <v>#NAME?</v>
      </c>
    </row>
    <row r="650" spans="4:54" x14ac:dyDescent="0.55000000000000004">
      <c r="D650">
        <f t="shared" si="317"/>
        <v>9600</v>
      </c>
      <c r="E650">
        <f t="shared" si="313"/>
        <v>160</v>
      </c>
      <c r="F650">
        <v>18200</v>
      </c>
      <c r="H650">
        <f t="shared" si="330"/>
        <v>4550</v>
      </c>
      <c r="J650">
        <f t="shared" si="331"/>
        <v>376.03305785123968</v>
      </c>
      <c r="K650" t="e">
        <f t="shared" si="332"/>
        <v>#NAME?</v>
      </c>
      <c r="L650" t="e">
        <f>VLOOKUP(V650, Sheet2!E$6:F$261,2,TRUE)</f>
        <v>#NAME?</v>
      </c>
      <c r="M650" t="e">
        <f>VLOOKUP(L650,Sheet3!A$52:B$77,2,TRUE)</f>
        <v>#NAME?</v>
      </c>
      <c r="N650" t="e">
        <f t="shared" si="333"/>
        <v>#NAME?</v>
      </c>
      <c r="O650" t="e">
        <f t="shared" si="334"/>
        <v>#NAME?</v>
      </c>
      <c r="P650">
        <v>0</v>
      </c>
      <c r="Q650" t="e">
        <f t="shared" ref="Q650:Q713" si="343">VLOOKUP(N650,$A$8:$B$28,2,TRUE)</f>
        <v>#NAME?</v>
      </c>
      <c r="R650" t="e">
        <f t="shared" si="335"/>
        <v>#NAME?</v>
      </c>
      <c r="S650" t="e">
        <f t="shared" si="314"/>
        <v>#NAME?</v>
      </c>
      <c r="T650" t="e">
        <f t="shared" si="336"/>
        <v>#NAME?</v>
      </c>
      <c r="V650" t="e">
        <f t="shared" si="337"/>
        <v>#NAME?</v>
      </c>
      <c r="W650" t="e">
        <f t="shared" si="338"/>
        <v>#NAME?</v>
      </c>
      <c r="X650" t="e">
        <f t="shared" si="339"/>
        <v>#NAME?</v>
      </c>
      <c r="Y650" t="e">
        <f>VLOOKUP(K650,Sheet2!$A$6:$B$262,2,TRUE)</f>
        <v>#NAME?</v>
      </c>
      <c r="Z650" t="e">
        <f t="shared" si="340"/>
        <v>#NAME?</v>
      </c>
      <c r="AA650" t="e">
        <f t="shared" si="341"/>
        <v>#NAME?</v>
      </c>
      <c r="AD650" t="e">
        <f t="shared" si="319"/>
        <v>#NAME?</v>
      </c>
      <c r="AE650" t="e">
        <f>VLOOKUP(AU649,Sheet2!$E$6:$F$261,2,TRUE)</f>
        <v>#NAME?</v>
      </c>
      <c r="AF650" t="e">
        <f>VLOOKUP(AE650,Sheet3!K$52:L$77,2,TRUE)</f>
        <v>#NAME?</v>
      </c>
      <c r="AG650" t="e">
        <f t="shared" si="320"/>
        <v>#NAME?</v>
      </c>
      <c r="AH650">
        <f t="shared" si="321"/>
        <v>1</v>
      </c>
      <c r="AI650">
        <f t="shared" si="329"/>
        <v>4500</v>
      </c>
      <c r="AJ650" t="e">
        <f t="shared" ref="AJ650:AJ713" si="344">VLOOKUP(AG650,$A$8:$B$28,2,TRUE)</f>
        <v>#NAME?</v>
      </c>
      <c r="AK650" t="e">
        <f t="shared" si="315"/>
        <v>#NAME?</v>
      </c>
      <c r="AM650" t="e">
        <f t="shared" si="322"/>
        <v>#NAME?</v>
      </c>
      <c r="AN650" t="e">
        <f t="shared" si="323"/>
        <v>#NAME?</v>
      </c>
      <c r="AP650" t="e">
        <f t="shared" si="316"/>
        <v>#NAME?</v>
      </c>
      <c r="AQ650" t="e">
        <f>VLOOKUP(AE650,Sheet3!$K$52:$L$77,2,TRUE)</f>
        <v>#NAME?</v>
      </c>
      <c r="AR650" t="e">
        <f t="shared" si="342"/>
        <v>#NAME?</v>
      </c>
      <c r="AU650" t="e">
        <f t="shared" si="324"/>
        <v>#NAME?</v>
      </c>
      <c r="AV650" t="e">
        <f t="shared" si="325"/>
        <v>#NAME?</v>
      </c>
      <c r="AW650" t="e">
        <f t="shared" si="326"/>
        <v>#NAME?</v>
      </c>
      <c r="AX650" t="e">
        <f>VLOOKUP(AD650,Sheet2!$A$6:$B$262,2,TRUE)</f>
        <v>#NAME?</v>
      </c>
      <c r="AY650" t="e">
        <f t="shared" si="327"/>
        <v>#NAME?</v>
      </c>
      <c r="AZ650" t="e">
        <f t="shared" si="328"/>
        <v>#NAME?</v>
      </c>
      <c r="BB650" t="e">
        <f t="shared" si="318"/>
        <v>#NAME?</v>
      </c>
    </row>
    <row r="651" spans="4:54" x14ac:dyDescent="0.55000000000000004">
      <c r="D651">
        <f t="shared" si="317"/>
        <v>9615</v>
      </c>
      <c r="E651">
        <f t="shared" ref="E651:E714" si="345">+D651/60</f>
        <v>160.25</v>
      </c>
      <c r="F651">
        <v>18200</v>
      </c>
      <c r="H651">
        <f t="shared" si="330"/>
        <v>4550</v>
      </c>
      <c r="J651">
        <f t="shared" si="331"/>
        <v>376.03305785123968</v>
      </c>
      <c r="K651" t="e">
        <f t="shared" si="332"/>
        <v>#NAME?</v>
      </c>
      <c r="L651" t="e">
        <f>VLOOKUP(V651, Sheet2!E$6:F$261,2,TRUE)</f>
        <v>#NAME?</v>
      </c>
      <c r="M651" t="e">
        <f>VLOOKUP(L651,Sheet3!A$52:B$77,2,TRUE)</f>
        <v>#NAME?</v>
      </c>
      <c r="N651" t="e">
        <f t="shared" si="333"/>
        <v>#NAME?</v>
      </c>
      <c r="O651" t="e">
        <f t="shared" si="334"/>
        <v>#NAME?</v>
      </c>
      <c r="P651">
        <v>0</v>
      </c>
      <c r="Q651" t="e">
        <f t="shared" si="343"/>
        <v>#NAME?</v>
      </c>
      <c r="R651" t="e">
        <f t="shared" si="335"/>
        <v>#NAME?</v>
      </c>
      <c r="S651" t="e">
        <f t="shared" ref="S651:S714" si="346">VLOOKUP(O651,$A$8:$B$28,2,TRUE)</f>
        <v>#NAME?</v>
      </c>
      <c r="T651" t="e">
        <f t="shared" si="336"/>
        <v>#NAME?</v>
      </c>
      <c r="V651" t="e">
        <f t="shared" si="337"/>
        <v>#NAME?</v>
      </c>
      <c r="W651" t="e">
        <f t="shared" si="338"/>
        <v>#NAME?</v>
      </c>
      <c r="X651" t="e">
        <f t="shared" si="339"/>
        <v>#NAME?</v>
      </c>
      <c r="Y651" t="e">
        <f>VLOOKUP(K651,Sheet2!$A$6:$B$262,2,TRUE)</f>
        <v>#NAME?</v>
      </c>
      <c r="Z651" t="e">
        <f t="shared" si="340"/>
        <v>#NAME?</v>
      </c>
      <c r="AA651" t="e">
        <f t="shared" si="341"/>
        <v>#NAME?</v>
      </c>
      <c r="AD651" t="e">
        <f t="shared" si="319"/>
        <v>#NAME?</v>
      </c>
      <c r="AE651" t="e">
        <f>VLOOKUP(AU650,Sheet2!$E$6:$F$261,2,TRUE)</f>
        <v>#NAME?</v>
      </c>
      <c r="AF651" t="e">
        <f>VLOOKUP(AE651,Sheet3!K$52:L$77,2,TRUE)</f>
        <v>#NAME?</v>
      </c>
      <c r="AG651" t="e">
        <f t="shared" si="320"/>
        <v>#NAME?</v>
      </c>
      <c r="AH651">
        <f t="shared" si="321"/>
        <v>1</v>
      </c>
      <c r="AI651">
        <f t="shared" si="329"/>
        <v>4500</v>
      </c>
      <c r="AJ651" t="e">
        <f t="shared" si="344"/>
        <v>#NAME?</v>
      </c>
      <c r="AK651" t="e">
        <f t="shared" ref="AK651:AK714" si="347">+AJ651*$AD$3*POWER(AG651,1.5)*AF651</f>
        <v>#NAME?</v>
      </c>
      <c r="AM651" t="e">
        <f t="shared" si="322"/>
        <v>#NAME?</v>
      </c>
      <c r="AN651" t="e">
        <f t="shared" si="323"/>
        <v>#NAME?</v>
      </c>
      <c r="AP651" t="e">
        <f t="shared" ref="AP651:AP714" si="348">+VLOOKUP(AM651,$A$8:$B$28,2,TRUE)</f>
        <v>#NAME?</v>
      </c>
      <c r="AQ651" t="e">
        <f>VLOOKUP(AE651,Sheet3!$K$52:$L$77,2,TRUE)</f>
        <v>#NAME?</v>
      </c>
      <c r="AR651" t="e">
        <f t="shared" si="342"/>
        <v>#NAME?</v>
      </c>
      <c r="AU651" t="e">
        <f t="shared" si="324"/>
        <v>#NAME?</v>
      </c>
      <c r="AV651" t="e">
        <f t="shared" si="325"/>
        <v>#NAME?</v>
      </c>
      <c r="AW651" t="e">
        <f t="shared" si="326"/>
        <v>#NAME?</v>
      </c>
      <c r="AX651" t="e">
        <f>VLOOKUP(AD651,Sheet2!$A$6:$B$262,2,TRUE)</f>
        <v>#NAME?</v>
      </c>
      <c r="AY651" t="e">
        <f t="shared" si="327"/>
        <v>#NAME?</v>
      </c>
      <c r="AZ651" t="e">
        <f t="shared" si="328"/>
        <v>#NAME?</v>
      </c>
      <c r="BB651" t="e">
        <f t="shared" si="318"/>
        <v>#NAME?</v>
      </c>
    </row>
    <row r="652" spans="4:54" x14ac:dyDescent="0.55000000000000004">
      <c r="D652">
        <f t="shared" ref="D652:D715" si="349">+D651+15</f>
        <v>9630</v>
      </c>
      <c r="E652">
        <f t="shared" si="345"/>
        <v>160.5</v>
      </c>
      <c r="F652">
        <v>18100</v>
      </c>
      <c r="H652">
        <f t="shared" si="330"/>
        <v>4525</v>
      </c>
      <c r="J652">
        <f t="shared" si="331"/>
        <v>373.96694214876032</v>
      </c>
      <c r="K652" t="e">
        <f t="shared" si="332"/>
        <v>#NAME?</v>
      </c>
      <c r="L652" t="e">
        <f>VLOOKUP(V652, Sheet2!E$6:F$261,2,TRUE)</f>
        <v>#NAME?</v>
      </c>
      <c r="M652" t="e">
        <f>VLOOKUP(L652,Sheet3!A$52:B$77,2,TRUE)</f>
        <v>#NAME?</v>
      </c>
      <c r="N652" t="e">
        <f t="shared" si="333"/>
        <v>#NAME?</v>
      </c>
      <c r="O652" t="e">
        <f t="shared" si="334"/>
        <v>#NAME?</v>
      </c>
      <c r="P652">
        <v>0</v>
      </c>
      <c r="Q652" t="e">
        <f t="shared" si="343"/>
        <v>#NAME?</v>
      </c>
      <c r="R652" t="e">
        <f t="shared" si="335"/>
        <v>#NAME?</v>
      </c>
      <c r="S652" t="e">
        <f t="shared" si="346"/>
        <v>#NAME?</v>
      </c>
      <c r="T652" t="e">
        <f t="shared" si="336"/>
        <v>#NAME?</v>
      </c>
      <c r="V652" t="e">
        <f t="shared" si="337"/>
        <v>#NAME?</v>
      </c>
      <c r="W652" t="e">
        <f t="shared" si="338"/>
        <v>#NAME?</v>
      </c>
      <c r="X652" t="e">
        <f t="shared" si="339"/>
        <v>#NAME?</v>
      </c>
      <c r="Y652" t="e">
        <f>VLOOKUP(K652,Sheet2!$A$6:$B$262,2,TRUE)</f>
        <v>#NAME?</v>
      </c>
      <c r="Z652" t="e">
        <f t="shared" si="340"/>
        <v>#NAME?</v>
      </c>
      <c r="AA652" t="e">
        <f t="shared" si="341"/>
        <v>#NAME?</v>
      </c>
      <c r="AD652" t="e">
        <f t="shared" si="319"/>
        <v>#NAME?</v>
      </c>
      <c r="AE652" t="e">
        <f>VLOOKUP(AU651,Sheet2!$E$6:$F$261,2,TRUE)</f>
        <v>#NAME?</v>
      </c>
      <c r="AF652" t="e">
        <f>VLOOKUP(AE652,Sheet3!K$52:L$77,2,TRUE)</f>
        <v>#NAME?</v>
      </c>
      <c r="AG652" t="e">
        <f t="shared" si="320"/>
        <v>#NAME?</v>
      </c>
      <c r="AH652">
        <f t="shared" si="321"/>
        <v>1</v>
      </c>
      <c r="AI652">
        <f t="shared" si="329"/>
        <v>4500</v>
      </c>
      <c r="AJ652" t="e">
        <f t="shared" si="344"/>
        <v>#NAME?</v>
      </c>
      <c r="AK652" t="e">
        <f t="shared" si="347"/>
        <v>#NAME?</v>
      </c>
      <c r="AM652" t="e">
        <f t="shared" si="322"/>
        <v>#NAME?</v>
      </c>
      <c r="AN652" t="e">
        <f t="shared" si="323"/>
        <v>#NAME?</v>
      </c>
      <c r="AP652" t="e">
        <f t="shared" si="348"/>
        <v>#NAME?</v>
      </c>
      <c r="AQ652" t="e">
        <f>VLOOKUP(AE652,Sheet3!$K$52:$L$77,2,TRUE)</f>
        <v>#NAME?</v>
      </c>
      <c r="AR652" t="e">
        <f t="shared" si="342"/>
        <v>#NAME?</v>
      </c>
      <c r="AU652" t="e">
        <f t="shared" si="324"/>
        <v>#NAME?</v>
      </c>
      <c r="AV652" t="e">
        <f t="shared" si="325"/>
        <v>#NAME?</v>
      </c>
      <c r="AW652" t="e">
        <f t="shared" si="326"/>
        <v>#NAME?</v>
      </c>
      <c r="AX652" t="e">
        <f>VLOOKUP(AD652,Sheet2!$A$6:$B$262,2,TRUE)</f>
        <v>#NAME?</v>
      </c>
      <c r="AY652" t="e">
        <f t="shared" si="327"/>
        <v>#NAME?</v>
      </c>
      <c r="AZ652" t="e">
        <f t="shared" si="328"/>
        <v>#NAME?</v>
      </c>
      <c r="BB652" t="e">
        <f t="shared" ref="BB652:BB715" si="350">+AZ652-AA652</f>
        <v>#NAME?</v>
      </c>
    </row>
    <row r="653" spans="4:54" x14ac:dyDescent="0.55000000000000004">
      <c r="D653">
        <f t="shared" si="349"/>
        <v>9645</v>
      </c>
      <c r="E653">
        <f t="shared" si="345"/>
        <v>160.75</v>
      </c>
      <c r="F653">
        <v>18100</v>
      </c>
      <c r="H653">
        <f t="shared" si="330"/>
        <v>4525</v>
      </c>
      <c r="J653">
        <f t="shared" si="331"/>
        <v>373.96694214876032</v>
      </c>
      <c r="K653" t="e">
        <f t="shared" si="332"/>
        <v>#NAME?</v>
      </c>
      <c r="L653" t="e">
        <f>VLOOKUP(V653, Sheet2!E$6:F$261,2,TRUE)</f>
        <v>#NAME?</v>
      </c>
      <c r="M653" t="e">
        <f>VLOOKUP(L653,Sheet3!A$52:B$77,2,TRUE)</f>
        <v>#NAME?</v>
      </c>
      <c r="N653" t="e">
        <f t="shared" si="333"/>
        <v>#NAME?</v>
      </c>
      <c r="O653" t="e">
        <f t="shared" si="334"/>
        <v>#NAME?</v>
      </c>
      <c r="P653">
        <v>0</v>
      </c>
      <c r="Q653" t="e">
        <f t="shared" si="343"/>
        <v>#NAME?</v>
      </c>
      <c r="R653" t="e">
        <f t="shared" si="335"/>
        <v>#NAME?</v>
      </c>
      <c r="S653" t="e">
        <f t="shared" si="346"/>
        <v>#NAME?</v>
      </c>
      <c r="T653" t="e">
        <f t="shared" si="336"/>
        <v>#NAME?</v>
      </c>
      <c r="V653" t="e">
        <f t="shared" si="337"/>
        <v>#NAME?</v>
      </c>
      <c r="W653" t="e">
        <f t="shared" si="338"/>
        <v>#NAME?</v>
      </c>
      <c r="X653" t="e">
        <f t="shared" si="339"/>
        <v>#NAME?</v>
      </c>
      <c r="Y653" t="e">
        <f>VLOOKUP(K653,Sheet2!$A$6:$B$262,2,TRUE)</f>
        <v>#NAME?</v>
      </c>
      <c r="Z653" t="e">
        <f t="shared" si="340"/>
        <v>#NAME?</v>
      </c>
      <c r="AA653" t="e">
        <f t="shared" si="341"/>
        <v>#NAME?</v>
      </c>
      <c r="AD653" t="e">
        <f t="shared" ref="AD653:AD716" si="351">+AZ652</f>
        <v>#NAME?</v>
      </c>
      <c r="AE653" t="e">
        <f>VLOOKUP(AU652,Sheet2!$E$6:$F$261,2,TRUE)</f>
        <v>#NAME?</v>
      </c>
      <c r="AF653" t="e">
        <f>VLOOKUP(AE653,Sheet3!K$52:L$77,2,TRUE)</f>
        <v>#NAME?</v>
      </c>
      <c r="AG653" t="e">
        <f t="shared" ref="AG653:AG716" si="352">+AD653-$AF$3</f>
        <v>#NAME?</v>
      </c>
      <c r="AH653">
        <f t="shared" ref="AH653:AH716" si="353">VLOOKUP(F653, $AM$3:$AN$5,2,TRUE)</f>
        <v>1</v>
      </c>
      <c r="AI653">
        <f t="shared" si="329"/>
        <v>4500</v>
      </c>
      <c r="AJ653" t="e">
        <f t="shared" si="344"/>
        <v>#NAME?</v>
      </c>
      <c r="AK653" t="e">
        <f t="shared" si="347"/>
        <v>#NAME?</v>
      </c>
      <c r="AM653" t="e">
        <f t="shared" ref="AM653:AM716" si="354">+AD653-$AO$3</f>
        <v>#NAME?</v>
      </c>
      <c r="AN653" t="e">
        <f t="shared" ref="AN653:AN716" si="355">+VLOOKUP(AM653,$AQ$3:$AR$5,2,TRUE)</f>
        <v>#NAME?</v>
      </c>
      <c r="AP653" t="e">
        <f t="shared" si="348"/>
        <v>#NAME?</v>
      </c>
      <c r="AQ653" t="e">
        <f>VLOOKUP(AE653,Sheet3!$K$52:$L$77,2,TRUE)</f>
        <v>#NAME?</v>
      </c>
      <c r="AR653" t="e">
        <f t="shared" si="342"/>
        <v>#NAME?</v>
      </c>
      <c r="AU653" t="e">
        <f t="shared" ref="AU653:AU716" si="356">+AI653+AK653+AR653</f>
        <v>#NAME?</v>
      </c>
      <c r="AV653" t="e">
        <f t="shared" ref="AV653:AV716" si="357">+F653-AU653</f>
        <v>#NAME?</v>
      </c>
      <c r="AW653" t="e">
        <f t="shared" ref="AW653:AW716" si="358">+AV653*0.25*3600/43560</f>
        <v>#NAME?</v>
      </c>
      <c r="AX653" t="e">
        <f>VLOOKUP(AD653,Sheet2!$A$6:$B$262,2,TRUE)</f>
        <v>#NAME?</v>
      </c>
      <c r="AY653" t="e">
        <f t="shared" ref="AY653:AY716" si="359">+AW653/AX653</f>
        <v>#NAME?</v>
      </c>
      <c r="AZ653" t="e">
        <f t="shared" ref="AZ653:AZ716" si="360">+AD653+AY653</f>
        <v>#NAME?</v>
      </c>
      <c r="BB653" t="e">
        <f t="shared" si="350"/>
        <v>#NAME?</v>
      </c>
    </row>
    <row r="654" spans="4:54" x14ac:dyDescent="0.55000000000000004">
      <c r="D654">
        <f t="shared" si="349"/>
        <v>9660</v>
      </c>
      <c r="E654">
        <f t="shared" si="345"/>
        <v>161</v>
      </c>
      <c r="F654">
        <v>18000</v>
      </c>
      <c r="H654">
        <f t="shared" si="330"/>
        <v>4500</v>
      </c>
      <c r="J654">
        <f t="shared" si="331"/>
        <v>371.90082644628097</v>
      </c>
      <c r="K654" t="e">
        <f t="shared" si="332"/>
        <v>#NAME?</v>
      </c>
      <c r="L654" t="e">
        <f>VLOOKUP(V654, Sheet2!E$6:F$261,2,TRUE)</f>
        <v>#NAME?</v>
      </c>
      <c r="M654" t="e">
        <f>VLOOKUP(L654,Sheet3!A$52:B$77,2,TRUE)</f>
        <v>#NAME?</v>
      </c>
      <c r="N654" t="e">
        <f t="shared" si="333"/>
        <v>#NAME?</v>
      </c>
      <c r="O654" t="e">
        <f t="shared" si="334"/>
        <v>#NAME?</v>
      </c>
      <c r="P654">
        <v>0</v>
      </c>
      <c r="Q654" t="e">
        <f t="shared" si="343"/>
        <v>#NAME?</v>
      </c>
      <c r="R654" t="e">
        <f t="shared" si="335"/>
        <v>#NAME?</v>
      </c>
      <c r="S654" t="e">
        <f t="shared" si="346"/>
        <v>#NAME?</v>
      </c>
      <c r="T654" t="e">
        <f t="shared" si="336"/>
        <v>#NAME?</v>
      </c>
      <c r="V654" t="e">
        <f t="shared" si="337"/>
        <v>#NAME?</v>
      </c>
      <c r="W654" t="e">
        <f t="shared" si="338"/>
        <v>#NAME?</v>
      </c>
      <c r="X654" t="e">
        <f t="shared" si="339"/>
        <v>#NAME?</v>
      </c>
      <c r="Y654" t="e">
        <f>VLOOKUP(K654,Sheet2!$A$6:$B$262,2,TRUE)</f>
        <v>#NAME?</v>
      </c>
      <c r="Z654" t="e">
        <f t="shared" si="340"/>
        <v>#NAME?</v>
      </c>
      <c r="AA654" t="e">
        <f t="shared" si="341"/>
        <v>#NAME?</v>
      </c>
      <c r="AD654" t="e">
        <f t="shared" si="351"/>
        <v>#NAME?</v>
      </c>
      <c r="AE654" t="e">
        <f>VLOOKUP(AU653,Sheet2!$E$6:$F$261,2,TRUE)</f>
        <v>#NAME?</v>
      </c>
      <c r="AF654" t="e">
        <f>VLOOKUP(AE654,Sheet3!K$52:L$77,2,TRUE)</f>
        <v>#NAME?</v>
      </c>
      <c r="AG654" t="e">
        <f t="shared" si="352"/>
        <v>#NAME?</v>
      </c>
      <c r="AH654">
        <f t="shared" si="353"/>
        <v>1</v>
      </c>
      <c r="AI654">
        <f t="shared" si="329"/>
        <v>4500</v>
      </c>
      <c r="AJ654" t="e">
        <f t="shared" si="344"/>
        <v>#NAME?</v>
      </c>
      <c r="AK654" t="e">
        <f t="shared" si="347"/>
        <v>#NAME?</v>
      </c>
      <c r="AM654" t="e">
        <f t="shared" si="354"/>
        <v>#NAME?</v>
      </c>
      <c r="AN654" t="e">
        <f t="shared" si="355"/>
        <v>#NAME?</v>
      </c>
      <c r="AP654" t="e">
        <f t="shared" si="348"/>
        <v>#NAME?</v>
      </c>
      <c r="AQ654" t="e">
        <f>VLOOKUP(AE654,Sheet3!$K$52:$L$77,2,TRUE)</f>
        <v>#NAME?</v>
      </c>
      <c r="AR654" t="e">
        <f t="shared" si="342"/>
        <v>#NAME?</v>
      </c>
      <c r="AU654" t="e">
        <f t="shared" si="356"/>
        <v>#NAME?</v>
      </c>
      <c r="AV654" t="e">
        <f t="shared" si="357"/>
        <v>#NAME?</v>
      </c>
      <c r="AW654" t="e">
        <f t="shared" si="358"/>
        <v>#NAME?</v>
      </c>
      <c r="AX654" t="e">
        <f>VLOOKUP(AD654,Sheet2!$A$6:$B$262,2,TRUE)</f>
        <v>#NAME?</v>
      </c>
      <c r="AY654" t="e">
        <f t="shared" si="359"/>
        <v>#NAME?</v>
      </c>
      <c r="AZ654" t="e">
        <f t="shared" si="360"/>
        <v>#NAME?</v>
      </c>
      <c r="BB654" t="e">
        <f t="shared" si="350"/>
        <v>#NAME?</v>
      </c>
    </row>
    <row r="655" spans="4:54" x14ac:dyDescent="0.55000000000000004">
      <c r="D655">
        <f t="shared" si="349"/>
        <v>9675</v>
      </c>
      <c r="E655">
        <f t="shared" si="345"/>
        <v>161.25</v>
      </c>
      <c r="F655">
        <v>18000</v>
      </c>
      <c r="H655">
        <f t="shared" si="330"/>
        <v>4500</v>
      </c>
      <c r="J655">
        <f t="shared" si="331"/>
        <v>371.90082644628097</v>
      </c>
      <c r="K655" t="e">
        <f t="shared" si="332"/>
        <v>#NAME?</v>
      </c>
      <c r="L655" t="e">
        <f>VLOOKUP(V655, Sheet2!E$6:F$261,2,TRUE)</f>
        <v>#NAME?</v>
      </c>
      <c r="M655" t="e">
        <f>VLOOKUP(L655,Sheet3!A$52:B$77,2,TRUE)</f>
        <v>#NAME?</v>
      </c>
      <c r="N655" t="e">
        <f t="shared" si="333"/>
        <v>#NAME?</v>
      </c>
      <c r="O655" t="e">
        <f t="shared" si="334"/>
        <v>#NAME?</v>
      </c>
      <c r="P655">
        <v>0</v>
      </c>
      <c r="Q655" t="e">
        <f t="shared" si="343"/>
        <v>#NAME?</v>
      </c>
      <c r="R655" t="e">
        <f t="shared" si="335"/>
        <v>#NAME?</v>
      </c>
      <c r="S655" t="e">
        <f t="shared" si="346"/>
        <v>#NAME?</v>
      </c>
      <c r="T655" t="e">
        <f t="shared" si="336"/>
        <v>#NAME?</v>
      </c>
      <c r="V655" t="e">
        <f t="shared" si="337"/>
        <v>#NAME?</v>
      </c>
      <c r="W655" t="e">
        <f t="shared" si="338"/>
        <v>#NAME?</v>
      </c>
      <c r="X655" t="e">
        <f t="shared" si="339"/>
        <v>#NAME?</v>
      </c>
      <c r="Y655" t="e">
        <f>VLOOKUP(K655,Sheet2!$A$6:$B$262,2,TRUE)</f>
        <v>#NAME?</v>
      </c>
      <c r="Z655" t="e">
        <f t="shared" si="340"/>
        <v>#NAME?</v>
      </c>
      <c r="AA655" t="e">
        <f t="shared" si="341"/>
        <v>#NAME?</v>
      </c>
      <c r="AD655" t="e">
        <f t="shared" si="351"/>
        <v>#NAME?</v>
      </c>
      <c r="AE655" t="e">
        <f>VLOOKUP(AU654,Sheet2!$E$6:$F$261,2,TRUE)</f>
        <v>#NAME?</v>
      </c>
      <c r="AF655" t="e">
        <f>VLOOKUP(AE655,Sheet3!K$52:L$77,2,TRUE)</f>
        <v>#NAME?</v>
      </c>
      <c r="AG655" t="e">
        <f t="shared" si="352"/>
        <v>#NAME?</v>
      </c>
      <c r="AH655">
        <f t="shared" si="353"/>
        <v>1</v>
      </c>
      <c r="AI655">
        <f t="shared" si="329"/>
        <v>4500</v>
      </c>
      <c r="AJ655" t="e">
        <f t="shared" si="344"/>
        <v>#NAME?</v>
      </c>
      <c r="AK655" t="e">
        <f t="shared" si="347"/>
        <v>#NAME?</v>
      </c>
      <c r="AM655" t="e">
        <f t="shared" si="354"/>
        <v>#NAME?</v>
      </c>
      <c r="AN655" t="e">
        <f t="shared" si="355"/>
        <v>#NAME?</v>
      </c>
      <c r="AP655" t="e">
        <f t="shared" si="348"/>
        <v>#NAME?</v>
      </c>
      <c r="AQ655" t="e">
        <f>VLOOKUP(AE655,Sheet3!$K$52:$L$77,2,TRUE)</f>
        <v>#NAME?</v>
      </c>
      <c r="AR655" t="e">
        <f t="shared" si="342"/>
        <v>#NAME?</v>
      </c>
      <c r="AU655" t="e">
        <f t="shared" si="356"/>
        <v>#NAME?</v>
      </c>
      <c r="AV655" t="e">
        <f t="shared" si="357"/>
        <v>#NAME?</v>
      </c>
      <c r="AW655" t="e">
        <f t="shared" si="358"/>
        <v>#NAME?</v>
      </c>
      <c r="AX655" t="e">
        <f>VLOOKUP(AD655,Sheet2!$A$6:$B$262,2,TRUE)</f>
        <v>#NAME?</v>
      </c>
      <c r="AY655" t="e">
        <f t="shared" si="359"/>
        <v>#NAME?</v>
      </c>
      <c r="AZ655" t="e">
        <f t="shared" si="360"/>
        <v>#NAME?</v>
      </c>
      <c r="BB655" t="e">
        <f t="shared" si="350"/>
        <v>#NAME?</v>
      </c>
    </row>
    <row r="656" spans="4:54" x14ac:dyDescent="0.55000000000000004">
      <c r="D656">
        <f t="shared" si="349"/>
        <v>9690</v>
      </c>
      <c r="E656">
        <f t="shared" si="345"/>
        <v>161.5</v>
      </c>
      <c r="F656">
        <v>17900</v>
      </c>
      <c r="H656">
        <f t="shared" si="330"/>
        <v>4475</v>
      </c>
      <c r="J656">
        <f t="shared" si="331"/>
        <v>369.83471074380168</v>
      </c>
      <c r="K656" t="e">
        <f t="shared" si="332"/>
        <v>#NAME?</v>
      </c>
      <c r="L656" t="e">
        <f>VLOOKUP(V656, Sheet2!E$6:F$261,2,TRUE)</f>
        <v>#NAME?</v>
      </c>
      <c r="M656" t="e">
        <f>VLOOKUP(L656,Sheet3!A$52:B$77,2,TRUE)</f>
        <v>#NAME?</v>
      </c>
      <c r="N656" t="e">
        <f t="shared" si="333"/>
        <v>#NAME?</v>
      </c>
      <c r="O656" t="e">
        <f t="shared" si="334"/>
        <v>#NAME?</v>
      </c>
      <c r="P656">
        <v>0</v>
      </c>
      <c r="Q656" t="e">
        <f t="shared" si="343"/>
        <v>#NAME?</v>
      </c>
      <c r="R656" t="e">
        <f t="shared" si="335"/>
        <v>#NAME?</v>
      </c>
      <c r="S656" t="e">
        <f t="shared" si="346"/>
        <v>#NAME?</v>
      </c>
      <c r="T656" t="e">
        <f t="shared" si="336"/>
        <v>#NAME?</v>
      </c>
      <c r="V656" t="e">
        <f t="shared" si="337"/>
        <v>#NAME?</v>
      </c>
      <c r="W656" t="e">
        <f t="shared" si="338"/>
        <v>#NAME?</v>
      </c>
      <c r="X656" t="e">
        <f t="shared" si="339"/>
        <v>#NAME?</v>
      </c>
      <c r="Y656" t="e">
        <f>VLOOKUP(K656,Sheet2!$A$6:$B$262,2,TRUE)</f>
        <v>#NAME?</v>
      </c>
      <c r="Z656" t="e">
        <f t="shared" si="340"/>
        <v>#NAME?</v>
      </c>
      <c r="AA656" t="e">
        <f t="shared" si="341"/>
        <v>#NAME?</v>
      </c>
      <c r="AD656" t="e">
        <f t="shared" si="351"/>
        <v>#NAME?</v>
      </c>
      <c r="AE656" t="e">
        <f>VLOOKUP(AU655,Sheet2!$E$6:$F$261,2,TRUE)</f>
        <v>#NAME?</v>
      </c>
      <c r="AF656" t="e">
        <f>VLOOKUP(AE656,Sheet3!K$52:L$77,2,TRUE)</f>
        <v>#NAME?</v>
      </c>
      <c r="AG656" t="e">
        <f t="shared" si="352"/>
        <v>#NAME?</v>
      </c>
      <c r="AH656">
        <f t="shared" si="353"/>
        <v>1</v>
      </c>
      <c r="AI656">
        <f t="shared" si="329"/>
        <v>4500</v>
      </c>
      <c r="AJ656" t="e">
        <f t="shared" si="344"/>
        <v>#NAME?</v>
      </c>
      <c r="AK656" t="e">
        <f t="shared" si="347"/>
        <v>#NAME?</v>
      </c>
      <c r="AM656" t="e">
        <f t="shared" si="354"/>
        <v>#NAME?</v>
      </c>
      <c r="AN656" t="e">
        <f t="shared" si="355"/>
        <v>#NAME?</v>
      </c>
      <c r="AP656" t="e">
        <f t="shared" si="348"/>
        <v>#NAME?</v>
      </c>
      <c r="AQ656" t="e">
        <f>VLOOKUP(AE656,Sheet3!$K$52:$L$77,2,TRUE)</f>
        <v>#NAME?</v>
      </c>
      <c r="AR656" t="e">
        <f t="shared" si="342"/>
        <v>#NAME?</v>
      </c>
      <c r="AU656" t="e">
        <f t="shared" si="356"/>
        <v>#NAME?</v>
      </c>
      <c r="AV656" t="e">
        <f t="shared" si="357"/>
        <v>#NAME?</v>
      </c>
      <c r="AW656" t="e">
        <f t="shared" si="358"/>
        <v>#NAME?</v>
      </c>
      <c r="AX656" t="e">
        <f>VLOOKUP(AD656,Sheet2!$A$6:$B$262,2,TRUE)</f>
        <v>#NAME?</v>
      </c>
      <c r="AY656" t="e">
        <f t="shared" si="359"/>
        <v>#NAME?</v>
      </c>
      <c r="AZ656" t="e">
        <f t="shared" si="360"/>
        <v>#NAME?</v>
      </c>
      <c r="BB656" t="e">
        <f t="shared" si="350"/>
        <v>#NAME?</v>
      </c>
    </row>
    <row r="657" spans="4:54" x14ac:dyDescent="0.55000000000000004">
      <c r="D657">
        <f t="shared" si="349"/>
        <v>9705</v>
      </c>
      <c r="E657">
        <f t="shared" si="345"/>
        <v>161.75</v>
      </c>
      <c r="F657">
        <v>17900</v>
      </c>
      <c r="H657">
        <f t="shared" si="330"/>
        <v>4475</v>
      </c>
      <c r="J657">
        <f t="shared" si="331"/>
        <v>369.83471074380168</v>
      </c>
      <c r="K657" t="e">
        <f t="shared" si="332"/>
        <v>#NAME?</v>
      </c>
      <c r="L657" t="e">
        <f>VLOOKUP(V657, Sheet2!E$6:F$261,2,TRUE)</f>
        <v>#NAME?</v>
      </c>
      <c r="M657" t="e">
        <f>VLOOKUP(L657,Sheet3!A$52:B$77,2,TRUE)</f>
        <v>#NAME?</v>
      </c>
      <c r="N657" t="e">
        <f t="shared" si="333"/>
        <v>#NAME?</v>
      </c>
      <c r="O657" t="e">
        <f t="shared" si="334"/>
        <v>#NAME?</v>
      </c>
      <c r="P657">
        <v>0</v>
      </c>
      <c r="Q657" t="e">
        <f t="shared" si="343"/>
        <v>#NAME?</v>
      </c>
      <c r="R657" t="e">
        <f t="shared" si="335"/>
        <v>#NAME?</v>
      </c>
      <c r="S657" t="e">
        <f t="shared" si="346"/>
        <v>#NAME?</v>
      </c>
      <c r="T657" t="e">
        <f t="shared" si="336"/>
        <v>#NAME?</v>
      </c>
      <c r="V657" t="e">
        <f t="shared" si="337"/>
        <v>#NAME?</v>
      </c>
      <c r="W657" t="e">
        <f t="shared" si="338"/>
        <v>#NAME?</v>
      </c>
      <c r="X657" t="e">
        <f t="shared" si="339"/>
        <v>#NAME?</v>
      </c>
      <c r="Y657" t="e">
        <f>VLOOKUP(K657,Sheet2!$A$6:$B$262,2,TRUE)</f>
        <v>#NAME?</v>
      </c>
      <c r="Z657" t="e">
        <f t="shared" si="340"/>
        <v>#NAME?</v>
      </c>
      <c r="AA657" t="e">
        <f t="shared" si="341"/>
        <v>#NAME?</v>
      </c>
      <c r="AD657" t="e">
        <f t="shared" si="351"/>
        <v>#NAME?</v>
      </c>
      <c r="AE657" t="e">
        <f>VLOOKUP(AU656,Sheet2!$E$6:$F$261,2,TRUE)</f>
        <v>#NAME?</v>
      </c>
      <c r="AF657" t="e">
        <f>VLOOKUP(AE657,Sheet3!K$52:L$77,2,TRUE)</f>
        <v>#NAME?</v>
      </c>
      <c r="AG657" t="e">
        <f t="shared" si="352"/>
        <v>#NAME?</v>
      </c>
      <c r="AH657">
        <f t="shared" si="353"/>
        <v>1</v>
      </c>
      <c r="AI657">
        <f t="shared" si="329"/>
        <v>4500</v>
      </c>
      <c r="AJ657" t="e">
        <f t="shared" si="344"/>
        <v>#NAME?</v>
      </c>
      <c r="AK657" t="e">
        <f t="shared" si="347"/>
        <v>#NAME?</v>
      </c>
      <c r="AM657" t="e">
        <f t="shared" si="354"/>
        <v>#NAME?</v>
      </c>
      <c r="AN657" t="e">
        <f t="shared" si="355"/>
        <v>#NAME?</v>
      </c>
      <c r="AP657" t="e">
        <f t="shared" si="348"/>
        <v>#NAME?</v>
      </c>
      <c r="AQ657" t="e">
        <f>VLOOKUP(AE657,Sheet3!$K$52:$L$77,2,TRUE)</f>
        <v>#NAME?</v>
      </c>
      <c r="AR657" t="e">
        <f t="shared" si="342"/>
        <v>#NAME?</v>
      </c>
      <c r="AU657" t="e">
        <f t="shared" si="356"/>
        <v>#NAME?</v>
      </c>
      <c r="AV657" t="e">
        <f t="shared" si="357"/>
        <v>#NAME?</v>
      </c>
      <c r="AW657" t="e">
        <f t="shared" si="358"/>
        <v>#NAME?</v>
      </c>
      <c r="AX657" t="e">
        <f>VLOOKUP(AD657,Sheet2!$A$6:$B$262,2,TRUE)</f>
        <v>#NAME?</v>
      </c>
      <c r="AY657" t="e">
        <f t="shared" si="359"/>
        <v>#NAME?</v>
      </c>
      <c r="AZ657" t="e">
        <f t="shared" si="360"/>
        <v>#NAME?</v>
      </c>
      <c r="BB657" t="e">
        <f t="shared" si="350"/>
        <v>#NAME?</v>
      </c>
    </row>
    <row r="658" spans="4:54" x14ac:dyDescent="0.55000000000000004">
      <c r="D658">
        <f t="shared" si="349"/>
        <v>9720</v>
      </c>
      <c r="E658">
        <f t="shared" si="345"/>
        <v>162</v>
      </c>
      <c r="F658">
        <v>17800</v>
      </c>
      <c r="H658">
        <f t="shared" si="330"/>
        <v>4450</v>
      </c>
      <c r="J658">
        <f t="shared" si="331"/>
        <v>367.76859504132233</v>
      </c>
      <c r="K658" t="e">
        <f t="shared" si="332"/>
        <v>#NAME?</v>
      </c>
      <c r="L658" t="e">
        <f>VLOOKUP(V658, Sheet2!E$6:F$261,2,TRUE)</f>
        <v>#NAME?</v>
      </c>
      <c r="M658" t="e">
        <f>VLOOKUP(L658,Sheet3!A$52:B$77,2,TRUE)</f>
        <v>#NAME?</v>
      </c>
      <c r="N658" t="e">
        <f t="shared" si="333"/>
        <v>#NAME?</v>
      </c>
      <c r="O658" t="e">
        <f t="shared" si="334"/>
        <v>#NAME?</v>
      </c>
      <c r="P658">
        <v>0</v>
      </c>
      <c r="Q658" t="e">
        <f t="shared" si="343"/>
        <v>#NAME?</v>
      </c>
      <c r="R658" t="e">
        <f t="shared" si="335"/>
        <v>#NAME?</v>
      </c>
      <c r="S658" t="e">
        <f t="shared" si="346"/>
        <v>#NAME?</v>
      </c>
      <c r="T658" t="e">
        <f t="shared" si="336"/>
        <v>#NAME?</v>
      </c>
      <c r="V658" t="e">
        <f t="shared" si="337"/>
        <v>#NAME?</v>
      </c>
      <c r="W658" t="e">
        <f t="shared" si="338"/>
        <v>#NAME?</v>
      </c>
      <c r="X658" t="e">
        <f t="shared" si="339"/>
        <v>#NAME?</v>
      </c>
      <c r="Y658" t="e">
        <f>VLOOKUP(K658,Sheet2!$A$6:$B$262,2,TRUE)</f>
        <v>#NAME?</v>
      </c>
      <c r="Z658" t="e">
        <f t="shared" si="340"/>
        <v>#NAME?</v>
      </c>
      <c r="AA658" t="e">
        <f t="shared" si="341"/>
        <v>#NAME?</v>
      </c>
      <c r="AD658" t="e">
        <f t="shared" si="351"/>
        <v>#NAME?</v>
      </c>
      <c r="AE658" t="e">
        <f>VLOOKUP(AU657,Sheet2!$E$6:$F$261,2,TRUE)</f>
        <v>#NAME?</v>
      </c>
      <c r="AF658" t="e">
        <f>VLOOKUP(AE658,Sheet3!K$52:L$77,2,TRUE)</f>
        <v>#NAME?</v>
      </c>
      <c r="AG658" t="e">
        <f t="shared" si="352"/>
        <v>#NAME?</v>
      </c>
      <c r="AH658">
        <f t="shared" si="353"/>
        <v>1</v>
      </c>
      <c r="AI658">
        <f t="shared" si="329"/>
        <v>4500</v>
      </c>
      <c r="AJ658" t="e">
        <f t="shared" si="344"/>
        <v>#NAME?</v>
      </c>
      <c r="AK658" t="e">
        <f t="shared" si="347"/>
        <v>#NAME?</v>
      </c>
      <c r="AM658" t="e">
        <f t="shared" si="354"/>
        <v>#NAME?</v>
      </c>
      <c r="AN658" t="e">
        <f t="shared" si="355"/>
        <v>#NAME?</v>
      </c>
      <c r="AP658" t="e">
        <f t="shared" si="348"/>
        <v>#NAME?</v>
      </c>
      <c r="AQ658" t="e">
        <f>VLOOKUP(AE658,Sheet3!$K$52:$L$77,2,TRUE)</f>
        <v>#NAME?</v>
      </c>
      <c r="AR658" t="e">
        <f t="shared" si="342"/>
        <v>#NAME?</v>
      </c>
      <c r="AU658" t="e">
        <f t="shared" si="356"/>
        <v>#NAME?</v>
      </c>
      <c r="AV658" t="e">
        <f t="shared" si="357"/>
        <v>#NAME?</v>
      </c>
      <c r="AW658" t="e">
        <f t="shared" si="358"/>
        <v>#NAME?</v>
      </c>
      <c r="AX658" t="e">
        <f>VLOOKUP(AD658,Sheet2!$A$6:$B$262,2,TRUE)</f>
        <v>#NAME?</v>
      </c>
      <c r="AY658" t="e">
        <f t="shared" si="359"/>
        <v>#NAME?</v>
      </c>
      <c r="AZ658" t="e">
        <f t="shared" si="360"/>
        <v>#NAME?</v>
      </c>
      <c r="BB658" t="e">
        <f t="shared" si="350"/>
        <v>#NAME?</v>
      </c>
    </row>
    <row r="659" spans="4:54" x14ac:dyDescent="0.55000000000000004">
      <c r="D659">
        <f t="shared" si="349"/>
        <v>9735</v>
      </c>
      <c r="E659">
        <f t="shared" si="345"/>
        <v>162.25</v>
      </c>
      <c r="F659">
        <v>17800</v>
      </c>
      <c r="H659">
        <f t="shared" si="330"/>
        <v>4450</v>
      </c>
      <c r="J659">
        <f t="shared" si="331"/>
        <v>367.76859504132233</v>
      </c>
      <c r="K659" t="e">
        <f t="shared" si="332"/>
        <v>#NAME?</v>
      </c>
      <c r="L659" t="e">
        <f>VLOOKUP(V659, Sheet2!E$6:F$261,2,TRUE)</f>
        <v>#NAME?</v>
      </c>
      <c r="M659" t="e">
        <f>VLOOKUP(L659,Sheet3!A$52:B$77,2,TRUE)</f>
        <v>#NAME?</v>
      </c>
      <c r="N659" t="e">
        <f t="shared" si="333"/>
        <v>#NAME?</v>
      </c>
      <c r="O659" t="e">
        <f t="shared" si="334"/>
        <v>#NAME?</v>
      </c>
      <c r="P659">
        <v>0</v>
      </c>
      <c r="Q659" t="e">
        <f t="shared" si="343"/>
        <v>#NAME?</v>
      </c>
      <c r="R659" t="e">
        <f t="shared" si="335"/>
        <v>#NAME?</v>
      </c>
      <c r="S659" t="e">
        <f t="shared" si="346"/>
        <v>#NAME?</v>
      </c>
      <c r="T659" t="e">
        <f t="shared" si="336"/>
        <v>#NAME?</v>
      </c>
      <c r="V659" t="e">
        <f t="shared" si="337"/>
        <v>#NAME?</v>
      </c>
      <c r="W659" t="e">
        <f t="shared" si="338"/>
        <v>#NAME?</v>
      </c>
      <c r="X659" t="e">
        <f t="shared" si="339"/>
        <v>#NAME?</v>
      </c>
      <c r="Y659" t="e">
        <f>VLOOKUP(K659,Sheet2!$A$6:$B$262,2,TRUE)</f>
        <v>#NAME?</v>
      </c>
      <c r="Z659" t="e">
        <f t="shared" si="340"/>
        <v>#NAME?</v>
      </c>
      <c r="AA659" t="e">
        <f t="shared" si="341"/>
        <v>#NAME?</v>
      </c>
      <c r="AD659" t="e">
        <f t="shared" si="351"/>
        <v>#NAME?</v>
      </c>
      <c r="AE659" t="e">
        <f>VLOOKUP(AU658,Sheet2!$E$6:$F$261,2,TRUE)</f>
        <v>#NAME?</v>
      </c>
      <c r="AF659" t="e">
        <f>VLOOKUP(AE659,Sheet3!K$52:L$77,2,TRUE)</f>
        <v>#NAME?</v>
      </c>
      <c r="AG659" t="e">
        <f t="shared" si="352"/>
        <v>#NAME?</v>
      </c>
      <c r="AH659">
        <f t="shared" si="353"/>
        <v>1</v>
      </c>
      <c r="AI659">
        <f t="shared" si="329"/>
        <v>4500</v>
      </c>
      <c r="AJ659" t="e">
        <f t="shared" si="344"/>
        <v>#NAME?</v>
      </c>
      <c r="AK659" t="e">
        <f t="shared" si="347"/>
        <v>#NAME?</v>
      </c>
      <c r="AM659" t="e">
        <f t="shared" si="354"/>
        <v>#NAME?</v>
      </c>
      <c r="AN659" t="e">
        <f t="shared" si="355"/>
        <v>#NAME?</v>
      </c>
      <c r="AP659" t="e">
        <f t="shared" si="348"/>
        <v>#NAME?</v>
      </c>
      <c r="AQ659" t="e">
        <f>VLOOKUP(AE659,Sheet3!$K$52:$L$77,2,TRUE)</f>
        <v>#NAME?</v>
      </c>
      <c r="AR659" t="e">
        <f t="shared" si="342"/>
        <v>#NAME?</v>
      </c>
      <c r="AU659" t="e">
        <f t="shared" si="356"/>
        <v>#NAME?</v>
      </c>
      <c r="AV659" t="e">
        <f t="shared" si="357"/>
        <v>#NAME?</v>
      </c>
      <c r="AW659" t="e">
        <f t="shared" si="358"/>
        <v>#NAME?</v>
      </c>
      <c r="AX659" t="e">
        <f>VLOOKUP(AD659,Sheet2!$A$6:$B$262,2,TRUE)</f>
        <v>#NAME?</v>
      </c>
      <c r="AY659" t="e">
        <f t="shared" si="359"/>
        <v>#NAME?</v>
      </c>
      <c r="AZ659" t="e">
        <f t="shared" si="360"/>
        <v>#NAME?</v>
      </c>
      <c r="BB659" t="e">
        <f t="shared" si="350"/>
        <v>#NAME?</v>
      </c>
    </row>
    <row r="660" spans="4:54" x14ac:dyDescent="0.55000000000000004">
      <c r="D660">
        <f t="shared" si="349"/>
        <v>9750</v>
      </c>
      <c r="E660">
        <f t="shared" si="345"/>
        <v>162.5</v>
      </c>
      <c r="F660">
        <v>17700</v>
      </c>
      <c r="H660">
        <f t="shared" si="330"/>
        <v>4425</v>
      </c>
      <c r="J660">
        <f t="shared" si="331"/>
        <v>365.70247933884298</v>
      </c>
      <c r="K660" t="e">
        <f t="shared" si="332"/>
        <v>#NAME?</v>
      </c>
      <c r="L660" t="e">
        <f>VLOOKUP(V660, Sheet2!E$6:F$261,2,TRUE)</f>
        <v>#NAME?</v>
      </c>
      <c r="M660" t="e">
        <f>VLOOKUP(L660,Sheet3!A$52:B$77,2,TRUE)</f>
        <v>#NAME?</v>
      </c>
      <c r="N660" t="e">
        <f t="shared" si="333"/>
        <v>#NAME?</v>
      </c>
      <c r="O660" t="e">
        <f t="shared" si="334"/>
        <v>#NAME?</v>
      </c>
      <c r="P660">
        <v>0</v>
      </c>
      <c r="Q660" t="e">
        <f t="shared" si="343"/>
        <v>#NAME?</v>
      </c>
      <c r="R660" t="e">
        <f t="shared" si="335"/>
        <v>#NAME?</v>
      </c>
      <c r="S660" t="e">
        <f t="shared" si="346"/>
        <v>#NAME?</v>
      </c>
      <c r="T660" t="e">
        <f t="shared" si="336"/>
        <v>#NAME?</v>
      </c>
      <c r="V660" t="e">
        <f t="shared" si="337"/>
        <v>#NAME?</v>
      </c>
      <c r="W660" t="e">
        <f t="shared" si="338"/>
        <v>#NAME?</v>
      </c>
      <c r="X660" t="e">
        <f t="shared" si="339"/>
        <v>#NAME?</v>
      </c>
      <c r="Y660" t="e">
        <f>VLOOKUP(K660,Sheet2!$A$6:$B$262,2,TRUE)</f>
        <v>#NAME?</v>
      </c>
      <c r="Z660" t="e">
        <f t="shared" si="340"/>
        <v>#NAME?</v>
      </c>
      <c r="AA660" t="e">
        <f t="shared" si="341"/>
        <v>#NAME?</v>
      </c>
      <c r="AD660" t="e">
        <f t="shared" si="351"/>
        <v>#NAME?</v>
      </c>
      <c r="AE660" t="e">
        <f>VLOOKUP(AU659,Sheet2!$E$6:$F$261,2,TRUE)</f>
        <v>#NAME?</v>
      </c>
      <c r="AF660" t="e">
        <f>VLOOKUP(AE660,Sheet3!K$52:L$77,2,TRUE)</f>
        <v>#NAME?</v>
      </c>
      <c r="AG660" t="e">
        <f t="shared" si="352"/>
        <v>#NAME?</v>
      </c>
      <c r="AH660">
        <f t="shared" si="353"/>
        <v>1</v>
      </c>
      <c r="AI660">
        <f t="shared" si="329"/>
        <v>4500</v>
      </c>
      <c r="AJ660" t="e">
        <f t="shared" si="344"/>
        <v>#NAME?</v>
      </c>
      <c r="AK660" t="e">
        <f t="shared" si="347"/>
        <v>#NAME?</v>
      </c>
      <c r="AM660" t="e">
        <f t="shared" si="354"/>
        <v>#NAME?</v>
      </c>
      <c r="AN660" t="e">
        <f t="shared" si="355"/>
        <v>#NAME?</v>
      </c>
      <c r="AP660" t="e">
        <f t="shared" si="348"/>
        <v>#NAME?</v>
      </c>
      <c r="AQ660" t="e">
        <f>VLOOKUP(AE660,Sheet3!$K$52:$L$77,2,TRUE)</f>
        <v>#NAME?</v>
      </c>
      <c r="AR660" t="e">
        <f t="shared" si="342"/>
        <v>#NAME?</v>
      </c>
      <c r="AU660" t="e">
        <f t="shared" si="356"/>
        <v>#NAME?</v>
      </c>
      <c r="AV660" t="e">
        <f t="shared" si="357"/>
        <v>#NAME?</v>
      </c>
      <c r="AW660" t="e">
        <f t="shared" si="358"/>
        <v>#NAME?</v>
      </c>
      <c r="AX660" t="e">
        <f>VLOOKUP(AD660,Sheet2!$A$6:$B$262,2,TRUE)</f>
        <v>#NAME?</v>
      </c>
      <c r="AY660" t="e">
        <f t="shared" si="359"/>
        <v>#NAME?</v>
      </c>
      <c r="AZ660" t="e">
        <f t="shared" si="360"/>
        <v>#NAME?</v>
      </c>
      <c r="BB660" t="e">
        <f t="shared" si="350"/>
        <v>#NAME?</v>
      </c>
    </row>
    <row r="661" spans="4:54" x14ac:dyDescent="0.55000000000000004">
      <c r="D661">
        <f t="shared" si="349"/>
        <v>9765</v>
      </c>
      <c r="E661">
        <f t="shared" si="345"/>
        <v>162.75</v>
      </c>
      <c r="F661">
        <v>17700</v>
      </c>
      <c r="H661">
        <f t="shared" si="330"/>
        <v>4425</v>
      </c>
      <c r="J661">
        <f t="shared" si="331"/>
        <v>365.70247933884298</v>
      </c>
      <c r="K661" t="e">
        <f t="shared" si="332"/>
        <v>#NAME?</v>
      </c>
      <c r="L661" t="e">
        <f>VLOOKUP(V661, Sheet2!E$6:F$261,2,TRUE)</f>
        <v>#NAME?</v>
      </c>
      <c r="M661" t="e">
        <f>VLOOKUP(L661,Sheet3!A$52:B$77,2,TRUE)</f>
        <v>#NAME?</v>
      </c>
      <c r="N661" t="e">
        <f t="shared" si="333"/>
        <v>#NAME?</v>
      </c>
      <c r="O661" t="e">
        <f t="shared" si="334"/>
        <v>#NAME?</v>
      </c>
      <c r="P661">
        <v>0</v>
      </c>
      <c r="Q661" t="e">
        <f t="shared" si="343"/>
        <v>#NAME?</v>
      </c>
      <c r="R661" t="e">
        <f t="shared" si="335"/>
        <v>#NAME?</v>
      </c>
      <c r="S661" t="e">
        <f t="shared" si="346"/>
        <v>#NAME?</v>
      </c>
      <c r="T661" t="e">
        <f t="shared" si="336"/>
        <v>#NAME?</v>
      </c>
      <c r="V661" t="e">
        <f t="shared" si="337"/>
        <v>#NAME?</v>
      </c>
      <c r="W661" t="e">
        <f t="shared" si="338"/>
        <v>#NAME?</v>
      </c>
      <c r="X661" t="e">
        <f t="shared" si="339"/>
        <v>#NAME?</v>
      </c>
      <c r="Y661" t="e">
        <f>VLOOKUP(K661,Sheet2!$A$6:$B$262,2,TRUE)</f>
        <v>#NAME?</v>
      </c>
      <c r="Z661" t="e">
        <f t="shared" si="340"/>
        <v>#NAME?</v>
      </c>
      <c r="AA661" t="e">
        <f t="shared" si="341"/>
        <v>#NAME?</v>
      </c>
      <c r="AD661" t="e">
        <f t="shared" si="351"/>
        <v>#NAME?</v>
      </c>
      <c r="AE661" t="e">
        <f>VLOOKUP(AU660,Sheet2!$E$6:$F$261,2,TRUE)</f>
        <v>#NAME?</v>
      </c>
      <c r="AF661" t="e">
        <f>VLOOKUP(AE661,Sheet3!K$52:L$77,2,TRUE)</f>
        <v>#NAME?</v>
      </c>
      <c r="AG661" t="e">
        <f t="shared" si="352"/>
        <v>#NAME?</v>
      </c>
      <c r="AH661">
        <f t="shared" si="353"/>
        <v>1</v>
      </c>
      <c r="AI661">
        <f t="shared" si="329"/>
        <v>4500</v>
      </c>
      <c r="AJ661" t="e">
        <f t="shared" si="344"/>
        <v>#NAME?</v>
      </c>
      <c r="AK661" t="e">
        <f t="shared" si="347"/>
        <v>#NAME?</v>
      </c>
      <c r="AM661" t="e">
        <f t="shared" si="354"/>
        <v>#NAME?</v>
      </c>
      <c r="AN661" t="e">
        <f t="shared" si="355"/>
        <v>#NAME?</v>
      </c>
      <c r="AP661" t="e">
        <f t="shared" si="348"/>
        <v>#NAME?</v>
      </c>
      <c r="AQ661" t="e">
        <f>VLOOKUP(AE661,Sheet3!$K$52:$L$77,2,TRUE)</f>
        <v>#NAME?</v>
      </c>
      <c r="AR661" t="e">
        <f t="shared" si="342"/>
        <v>#NAME?</v>
      </c>
      <c r="AU661" t="e">
        <f t="shared" si="356"/>
        <v>#NAME?</v>
      </c>
      <c r="AV661" t="e">
        <f t="shared" si="357"/>
        <v>#NAME?</v>
      </c>
      <c r="AW661" t="e">
        <f t="shared" si="358"/>
        <v>#NAME?</v>
      </c>
      <c r="AX661" t="e">
        <f>VLOOKUP(AD661,Sheet2!$A$6:$B$262,2,TRUE)</f>
        <v>#NAME?</v>
      </c>
      <c r="AY661" t="e">
        <f t="shared" si="359"/>
        <v>#NAME?</v>
      </c>
      <c r="AZ661" t="e">
        <f t="shared" si="360"/>
        <v>#NAME?</v>
      </c>
      <c r="BB661" t="e">
        <f t="shared" si="350"/>
        <v>#NAME?</v>
      </c>
    </row>
    <row r="662" spans="4:54" x14ac:dyDescent="0.55000000000000004">
      <c r="D662">
        <f t="shared" si="349"/>
        <v>9780</v>
      </c>
      <c r="E662">
        <f t="shared" si="345"/>
        <v>163</v>
      </c>
      <c r="F662">
        <v>17600</v>
      </c>
      <c r="H662">
        <f t="shared" si="330"/>
        <v>4400</v>
      </c>
      <c r="J662">
        <f t="shared" si="331"/>
        <v>363.63636363636363</v>
      </c>
      <c r="K662" t="e">
        <f t="shared" si="332"/>
        <v>#NAME?</v>
      </c>
      <c r="L662" t="e">
        <f>VLOOKUP(V662, Sheet2!E$6:F$261,2,TRUE)</f>
        <v>#NAME?</v>
      </c>
      <c r="M662" t="e">
        <f>VLOOKUP(L662,Sheet3!A$52:B$77,2,TRUE)</f>
        <v>#NAME?</v>
      </c>
      <c r="N662" t="e">
        <f t="shared" si="333"/>
        <v>#NAME?</v>
      </c>
      <c r="O662" t="e">
        <f t="shared" si="334"/>
        <v>#NAME?</v>
      </c>
      <c r="P662">
        <v>0</v>
      </c>
      <c r="Q662" t="e">
        <f t="shared" si="343"/>
        <v>#NAME?</v>
      </c>
      <c r="R662" t="e">
        <f t="shared" si="335"/>
        <v>#NAME?</v>
      </c>
      <c r="S662" t="e">
        <f t="shared" si="346"/>
        <v>#NAME?</v>
      </c>
      <c r="T662" t="e">
        <f t="shared" si="336"/>
        <v>#NAME?</v>
      </c>
      <c r="V662" t="e">
        <f t="shared" si="337"/>
        <v>#NAME?</v>
      </c>
      <c r="W662" t="e">
        <f t="shared" si="338"/>
        <v>#NAME?</v>
      </c>
      <c r="X662" t="e">
        <f t="shared" si="339"/>
        <v>#NAME?</v>
      </c>
      <c r="Y662" t="e">
        <f>VLOOKUP(K662,Sheet2!$A$6:$B$262,2,TRUE)</f>
        <v>#NAME?</v>
      </c>
      <c r="Z662" t="e">
        <f t="shared" si="340"/>
        <v>#NAME?</v>
      </c>
      <c r="AA662" t="e">
        <f t="shared" si="341"/>
        <v>#NAME?</v>
      </c>
      <c r="AD662" t="e">
        <f t="shared" si="351"/>
        <v>#NAME?</v>
      </c>
      <c r="AE662" t="e">
        <f>VLOOKUP(AU661,Sheet2!$E$6:$F$261,2,TRUE)</f>
        <v>#NAME?</v>
      </c>
      <c r="AF662" t="e">
        <f>VLOOKUP(AE662,Sheet3!K$52:L$77,2,TRUE)</f>
        <v>#NAME?</v>
      </c>
      <c r="AG662" t="e">
        <f t="shared" si="352"/>
        <v>#NAME?</v>
      </c>
      <c r="AH662">
        <f t="shared" si="353"/>
        <v>1</v>
      </c>
      <c r="AI662">
        <f t="shared" si="329"/>
        <v>4500</v>
      </c>
      <c r="AJ662" t="e">
        <f t="shared" si="344"/>
        <v>#NAME?</v>
      </c>
      <c r="AK662" t="e">
        <f t="shared" si="347"/>
        <v>#NAME?</v>
      </c>
      <c r="AM662" t="e">
        <f t="shared" si="354"/>
        <v>#NAME?</v>
      </c>
      <c r="AN662" t="e">
        <f t="shared" si="355"/>
        <v>#NAME?</v>
      </c>
      <c r="AP662" t="e">
        <f t="shared" si="348"/>
        <v>#NAME?</v>
      </c>
      <c r="AQ662" t="e">
        <f>VLOOKUP(AE662,Sheet3!$K$52:$L$77,2,TRUE)</f>
        <v>#NAME?</v>
      </c>
      <c r="AR662" t="e">
        <f t="shared" si="342"/>
        <v>#NAME?</v>
      </c>
      <c r="AU662" t="e">
        <f t="shared" si="356"/>
        <v>#NAME?</v>
      </c>
      <c r="AV662" t="e">
        <f t="shared" si="357"/>
        <v>#NAME?</v>
      </c>
      <c r="AW662" t="e">
        <f t="shared" si="358"/>
        <v>#NAME?</v>
      </c>
      <c r="AX662" t="e">
        <f>VLOOKUP(AD662,Sheet2!$A$6:$B$262,2,TRUE)</f>
        <v>#NAME?</v>
      </c>
      <c r="AY662" t="e">
        <f t="shared" si="359"/>
        <v>#NAME?</v>
      </c>
      <c r="AZ662" t="e">
        <f t="shared" si="360"/>
        <v>#NAME?</v>
      </c>
      <c r="BB662" t="e">
        <f t="shared" si="350"/>
        <v>#NAME?</v>
      </c>
    </row>
    <row r="663" spans="4:54" x14ac:dyDescent="0.55000000000000004">
      <c r="D663">
        <f t="shared" si="349"/>
        <v>9795</v>
      </c>
      <c r="E663">
        <f t="shared" si="345"/>
        <v>163.25</v>
      </c>
      <c r="F663">
        <v>17600</v>
      </c>
      <c r="H663">
        <f t="shared" si="330"/>
        <v>4400</v>
      </c>
      <c r="J663">
        <f t="shared" si="331"/>
        <v>363.63636363636363</v>
      </c>
      <c r="K663" t="e">
        <f t="shared" si="332"/>
        <v>#NAME?</v>
      </c>
      <c r="L663" t="e">
        <f>VLOOKUP(V663, Sheet2!E$6:F$261,2,TRUE)</f>
        <v>#NAME?</v>
      </c>
      <c r="M663" t="e">
        <f>VLOOKUP(L663,Sheet3!A$52:B$77,2,TRUE)</f>
        <v>#NAME?</v>
      </c>
      <c r="N663" t="e">
        <f t="shared" si="333"/>
        <v>#NAME?</v>
      </c>
      <c r="O663" t="e">
        <f t="shared" si="334"/>
        <v>#NAME?</v>
      </c>
      <c r="P663">
        <v>0</v>
      </c>
      <c r="Q663" t="e">
        <f t="shared" si="343"/>
        <v>#NAME?</v>
      </c>
      <c r="R663" t="e">
        <f t="shared" si="335"/>
        <v>#NAME?</v>
      </c>
      <c r="S663" t="e">
        <f t="shared" si="346"/>
        <v>#NAME?</v>
      </c>
      <c r="T663" t="e">
        <f t="shared" si="336"/>
        <v>#NAME?</v>
      </c>
      <c r="V663" t="e">
        <f t="shared" si="337"/>
        <v>#NAME?</v>
      </c>
      <c r="W663" t="e">
        <f t="shared" si="338"/>
        <v>#NAME?</v>
      </c>
      <c r="X663" t="e">
        <f t="shared" si="339"/>
        <v>#NAME?</v>
      </c>
      <c r="Y663" t="e">
        <f>VLOOKUP(K663,Sheet2!$A$6:$B$262,2,TRUE)</f>
        <v>#NAME?</v>
      </c>
      <c r="Z663" t="e">
        <f t="shared" si="340"/>
        <v>#NAME?</v>
      </c>
      <c r="AA663" t="e">
        <f t="shared" si="341"/>
        <v>#NAME?</v>
      </c>
      <c r="AD663" t="e">
        <f t="shared" si="351"/>
        <v>#NAME?</v>
      </c>
      <c r="AE663" t="e">
        <f>VLOOKUP(AU662,Sheet2!$E$6:$F$261,2,TRUE)</f>
        <v>#NAME?</v>
      </c>
      <c r="AF663" t="e">
        <f>VLOOKUP(AE663,Sheet3!K$52:L$77,2,TRUE)</f>
        <v>#NAME?</v>
      </c>
      <c r="AG663" t="e">
        <f t="shared" si="352"/>
        <v>#NAME?</v>
      </c>
      <c r="AH663">
        <f t="shared" si="353"/>
        <v>1</v>
      </c>
      <c r="AI663">
        <f t="shared" si="329"/>
        <v>4500</v>
      </c>
      <c r="AJ663" t="e">
        <f t="shared" si="344"/>
        <v>#NAME?</v>
      </c>
      <c r="AK663" t="e">
        <f t="shared" si="347"/>
        <v>#NAME?</v>
      </c>
      <c r="AM663" t="e">
        <f t="shared" si="354"/>
        <v>#NAME?</v>
      </c>
      <c r="AN663" t="e">
        <f t="shared" si="355"/>
        <v>#NAME?</v>
      </c>
      <c r="AP663" t="e">
        <f t="shared" si="348"/>
        <v>#NAME?</v>
      </c>
      <c r="AQ663" t="e">
        <f>VLOOKUP(AE663,Sheet3!$K$52:$L$77,2,TRUE)</f>
        <v>#NAME?</v>
      </c>
      <c r="AR663" t="e">
        <f t="shared" si="342"/>
        <v>#NAME?</v>
      </c>
      <c r="AU663" t="e">
        <f t="shared" si="356"/>
        <v>#NAME?</v>
      </c>
      <c r="AV663" t="e">
        <f t="shared" si="357"/>
        <v>#NAME?</v>
      </c>
      <c r="AW663" t="e">
        <f t="shared" si="358"/>
        <v>#NAME?</v>
      </c>
      <c r="AX663" t="e">
        <f>VLOOKUP(AD663,Sheet2!$A$6:$B$262,2,TRUE)</f>
        <v>#NAME?</v>
      </c>
      <c r="AY663" t="e">
        <f t="shared" si="359"/>
        <v>#NAME?</v>
      </c>
      <c r="AZ663" t="e">
        <f t="shared" si="360"/>
        <v>#NAME?</v>
      </c>
      <c r="BB663" t="e">
        <f t="shared" si="350"/>
        <v>#NAME?</v>
      </c>
    </row>
    <row r="664" spans="4:54" x14ac:dyDescent="0.55000000000000004">
      <c r="D664">
        <f t="shared" si="349"/>
        <v>9810</v>
      </c>
      <c r="E664">
        <f t="shared" si="345"/>
        <v>163.5</v>
      </c>
      <c r="F664">
        <v>17600</v>
      </c>
      <c r="H664">
        <f t="shared" si="330"/>
        <v>4400</v>
      </c>
      <c r="J664">
        <f t="shared" si="331"/>
        <v>363.63636363636363</v>
      </c>
      <c r="K664" t="e">
        <f t="shared" si="332"/>
        <v>#NAME?</v>
      </c>
      <c r="L664" t="e">
        <f>VLOOKUP(V664, Sheet2!E$6:F$261,2,TRUE)</f>
        <v>#NAME?</v>
      </c>
      <c r="M664" t="e">
        <f>VLOOKUP(L664,Sheet3!A$52:B$77,2,TRUE)</f>
        <v>#NAME?</v>
      </c>
      <c r="N664" t="e">
        <f t="shared" si="333"/>
        <v>#NAME?</v>
      </c>
      <c r="O664" t="e">
        <f t="shared" si="334"/>
        <v>#NAME?</v>
      </c>
      <c r="P664">
        <v>0</v>
      </c>
      <c r="Q664" t="e">
        <f t="shared" si="343"/>
        <v>#NAME?</v>
      </c>
      <c r="R664" t="e">
        <f t="shared" si="335"/>
        <v>#NAME?</v>
      </c>
      <c r="S664" t="e">
        <f t="shared" si="346"/>
        <v>#NAME?</v>
      </c>
      <c r="T664" t="e">
        <f t="shared" si="336"/>
        <v>#NAME?</v>
      </c>
      <c r="V664" t="e">
        <f t="shared" si="337"/>
        <v>#NAME?</v>
      </c>
      <c r="W664" t="e">
        <f t="shared" si="338"/>
        <v>#NAME?</v>
      </c>
      <c r="X664" t="e">
        <f t="shared" si="339"/>
        <v>#NAME?</v>
      </c>
      <c r="Y664" t="e">
        <f>VLOOKUP(K664,Sheet2!$A$6:$B$262,2,TRUE)</f>
        <v>#NAME?</v>
      </c>
      <c r="Z664" t="e">
        <f t="shared" si="340"/>
        <v>#NAME?</v>
      </c>
      <c r="AA664" t="e">
        <f t="shared" si="341"/>
        <v>#NAME?</v>
      </c>
      <c r="AD664" t="e">
        <f t="shared" si="351"/>
        <v>#NAME?</v>
      </c>
      <c r="AE664" t="e">
        <f>VLOOKUP(AU663,Sheet2!$E$6:$F$261,2,TRUE)</f>
        <v>#NAME?</v>
      </c>
      <c r="AF664" t="e">
        <f>VLOOKUP(AE664,Sheet3!K$52:L$77,2,TRUE)</f>
        <v>#NAME?</v>
      </c>
      <c r="AG664" t="e">
        <f t="shared" si="352"/>
        <v>#NAME?</v>
      </c>
      <c r="AH664">
        <f t="shared" si="353"/>
        <v>1</v>
      </c>
      <c r="AI664">
        <f t="shared" si="329"/>
        <v>4500</v>
      </c>
      <c r="AJ664" t="e">
        <f t="shared" si="344"/>
        <v>#NAME?</v>
      </c>
      <c r="AK664" t="e">
        <f t="shared" si="347"/>
        <v>#NAME?</v>
      </c>
      <c r="AM664" t="e">
        <f t="shared" si="354"/>
        <v>#NAME?</v>
      </c>
      <c r="AN664" t="e">
        <f t="shared" si="355"/>
        <v>#NAME?</v>
      </c>
      <c r="AP664" t="e">
        <f t="shared" si="348"/>
        <v>#NAME?</v>
      </c>
      <c r="AQ664" t="e">
        <f>VLOOKUP(AE664,Sheet3!$K$52:$L$77,2,TRUE)</f>
        <v>#NAME?</v>
      </c>
      <c r="AR664" t="e">
        <f t="shared" si="342"/>
        <v>#NAME?</v>
      </c>
      <c r="AU664" t="e">
        <f t="shared" si="356"/>
        <v>#NAME?</v>
      </c>
      <c r="AV664" t="e">
        <f t="shared" si="357"/>
        <v>#NAME?</v>
      </c>
      <c r="AW664" t="e">
        <f t="shared" si="358"/>
        <v>#NAME?</v>
      </c>
      <c r="AX664" t="e">
        <f>VLOOKUP(AD664,Sheet2!$A$6:$B$262,2,TRUE)</f>
        <v>#NAME?</v>
      </c>
      <c r="AY664" t="e">
        <f t="shared" si="359"/>
        <v>#NAME?</v>
      </c>
      <c r="AZ664" t="e">
        <f t="shared" si="360"/>
        <v>#NAME?</v>
      </c>
      <c r="BB664" t="e">
        <f t="shared" si="350"/>
        <v>#NAME?</v>
      </c>
    </row>
    <row r="665" spans="4:54" x14ac:dyDescent="0.55000000000000004">
      <c r="D665">
        <f t="shared" si="349"/>
        <v>9825</v>
      </c>
      <c r="E665">
        <f t="shared" si="345"/>
        <v>163.75</v>
      </c>
      <c r="F665">
        <v>17600</v>
      </c>
      <c r="H665">
        <f t="shared" si="330"/>
        <v>4400</v>
      </c>
      <c r="J665">
        <f t="shared" si="331"/>
        <v>363.63636363636363</v>
      </c>
      <c r="K665" t="e">
        <f t="shared" si="332"/>
        <v>#NAME?</v>
      </c>
      <c r="L665" t="e">
        <f>VLOOKUP(V665, Sheet2!E$6:F$261,2,TRUE)</f>
        <v>#NAME?</v>
      </c>
      <c r="M665" t="e">
        <f>VLOOKUP(L665,Sheet3!A$52:B$77,2,TRUE)</f>
        <v>#NAME?</v>
      </c>
      <c r="N665" t="e">
        <f t="shared" si="333"/>
        <v>#NAME?</v>
      </c>
      <c r="O665" t="e">
        <f t="shared" si="334"/>
        <v>#NAME?</v>
      </c>
      <c r="P665">
        <v>0</v>
      </c>
      <c r="Q665" t="e">
        <f t="shared" si="343"/>
        <v>#NAME?</v>
      </c>
      <c r="R665" t="e">
        <f t="shared" si="335"/>
        <v>#NAME?</v>
      </c>
      <c r="S665" t="e">
        <f t="shared" si="346"/>
        <v>#NAME?</v>
      </c>
      <c r="T665" t="e">
        <f t="shared" si="336"/>
        <v>#NAME?</v>
      </c>
      <c r="V665" t="e">
        <f t="shared" si="337"/>
        <v>#NAME?</v>
      </c>
      <c r="W665" t="e">
        <f t="shared" si="338"/>
        <v>#NAME?</v>
      </c>
      <c r="X665" t="e">
        <f t="shared" si="339"/>
        <v>#NAME?</v>
      </c>
      <c r="Y665" t="e">
        <f>VLOOKUP(K665,Sheet2!$A$6:$B$262,2,TRUE)</f>
        <v>#NAME?</v>
      </c>
      <c r="Z665" t="e">
        <f t="shared" si="340"/>
        <v>#NAME?</v>
      </c>
      <c r="AA665" t="e">
        <f t="shared" si="341"/>
        <v>#NAME?</v>
      </c>
      <c r="AD665" t="e">
        <f t="shared" si="351"/>
        <v>#NAME?</v>
      </c>
      <c r="AE665" t="e">
        <f>VLOOKUP(AU664,Sheet2!$E$6:$F$261,2,TRUE)</f>
        <v>#NAME?</v>
      </c>
      <c r="AF665" t="e">
        <f>VLOOKUP(AE665,Sheet3!K$52:L$77,2,TRUE)</f>
        <v>#NAME?</v>
      </c>
      <c r="AG665" t="e">
        <f t="shared" si="352"/>
        <v>#NAME?</v>
      </c>
      <c r="AH665">
        <f t="shared" si="353"/>
        <v>1</v>
      </c>
      <c r="AI665">
        <f t="shared" si="329"/>
        <v>4500</v>
      </c>
      <c r="AJ665" t="e">
        <f t="shared" si="344"/>
        <v>#NAME?</v>
      </c>
      <c r="AK665" t="e">
        <f t="shared" si="347"/>
        <v>#NAME?</v>
      </c>
      <c r="AM665" t="e">
        <f t="shared" si="354"/>
        <v>#NAME?</v>
      </c>
      <c r="AN665" t="e">
        <f t="shared" si="355"/>
        <v>#NAME?</v>
      </c>
      <c r="AP665" t="e">
        <f t="shared" si="348"/>
        <v>#NAME?</v>
      </c>
      <c r="AQ665" t="e">
        <f>VLOOKUP(AE665,Sheet3!$K$52:$L$77,2,TRUE)</f>
        <v>#NAME?</v>
      </c>
      <c r="AR665" t="e">
        <f t="shared" si="342"/>
        <v>#NAME?</v>
      </c>
      <c r="AU665" t="e">
        <f t="shared" si="356"/>
        <v>#NAME?</v>
      </c>
      <c r="AV665" t="e">
        <f t="shared" si="357"/>
        <v>#NAME?</v>
      </c>
      <c r="AW665" t="e">
        <f t="shared" si="358"/>
        <v>#NAME?</v>
      </c>
      <c r="AX665" t="e">
        <f>VLOOKUP(AD665,Sheet2!$A$6:$B$262,2,TRUE)</f>
        <v>#NAME?</v>
      </c>
      <c r="AY665" t="e">
        <f t="shared" si="359"/>
        <v>#NAME?</v>
      </c>
      <c r="AZ665" t="e">
        <f t="shared" si="360"/>
        <v>#NAME?</v>
      </c>
      <c r="BB665" t="e">
        <f t="shared" si="350"/>
        <v>#NAME?</v>
      </c>
    </row>
    <row r="666" spans="4:54" x14ac:dyDescent="0.55000000000000004">
      <c r="D666">
        <f t="shared" si="349"/>
        <v>9840</v>
      </c>
      <c r="E666">
        <f t="shared" si="345"/>
        <v>164</v>
      </c>
      <c r="F666">
        <v>17500</v>
      </c>
      <c r="H666">
        <f t="shared" si="330"/>
        <v>4375</v>
      </c>
      <c r="J666">
        <f t="shared" si="331"/>
        <v>361.57024793388427</v>
      </c>
      <c r="K666" t="e">
        <f t="shared" si="332"/>
        <v>#NAME?</v>
      </c>
      <c r="L666" t="e">
        <f>VLOOKUP(V666, Sheet2!E$6:F$261,2,TRUE)</f>
        <v>#NAME?</v>
      </c>
      <c r="M666" t="e">
        <f>VLOOKUP(L666,Sheet3!A$52:B$77,2,TRUE)</f>
        <v>#NAME?</v>
      </c>
      <c r="N666" t="e">
        <f t="shared" si="333"/>
        <v>#NAME?</v>
      </c>
      <c r="O666" t="e">
        <f t="shared" si="334"/>
        <v>#NAME?</v>
      </c>
      <c r="P666">
        <v>0</v>
      </c>
      <c r="Q666" t="e">
        <f t="shared" si="343"/>
        <v>#NAME?</v>
      </c>
      <c r="R666" t="e">
        <f t="shared" si="335"/>
        <v>#NAME?</v>
      </c>
      <c r="S666" t="e">
        <f t="shared" si="346"/>
        <v>#NAME?</v>
      </c>
      <c r="T666" t="e">
        <f t="shared" si="336"/>
        <v>#NAME?</v>
      </c>
      <c r="V666" t="e">
        <f t="shared" si="337"/>
        <v>#NAME?</v>
      </c>
      <c r="W666" t="e">
        <f t="shared" si="338"/>
        <v>#NAME?</v>
      </c>
      <c r="X666" t="e">
        <f t="shared" si="339"/>
        <v>#NAME?</v>
      </c>
      <c r="Y666" t="e">
        <f>VLOOKUP(K666,Sheet2!$A$6:$B$262,2,TRUE)</f>
        <v>#NAME?</v>
      </c>
      <c r="Z666" t="e">
        <f t="shared" si="340"/>
        <v>#NAME?</v>
      </c>
      <c r="AA666" t="e">
        <f t="shared" si="341"/>
        <v>#NAME?</v>
      </c>
      <c r="AD666" t="e">
        <f t="shared" si="351"/>
        <v>#NAME?</v>
      </c>
      <c r="AE666" t="e">
        <f>VLOOKUP(AU665,Sheet2!$E$6:$F$261,2,TRUE)</f>
        <v>#NAME?</v>
      </c>
      <c r="AF666" t="e">
        <f>VLOOKUP(AE666,Sheet3!K$52:L$77,2,TRUE)</f>
        <v>#NAME?</v>
      </c>
      <c r="AG666" t="e">
        <f t="shared" si="352"/>
        <v>#NAME?</v>
      </c>
      <c r="AH666">
        <f t="shared" si="353"/>
        <v>1</v>
      </c>
      <c r="AI666">
        <f t="shared" si="329"/>
        <v>4500</v>
      </c>
      <c r="AJ666" t="e">
        <f t="shared" si="344"/>
        <v>#NAME?</v>
      </c>
      <c r="AK666" t="e">
        <f t="shared" si="347"/>
        <v>#NAME?</v>
      </c>
      <c r="AM666" t="e">
        <f t="shared" si="354"/>
        <v>#NAME?</v>
      </c>
      <c r="AN666" t="e">
        <f t="shared" si="355"/>
        <v>#NAME?</v>
      </c>
      <c r="AP666" t="e">
        <f t="shared" si="348"/>
        <v>#NAME?</v>
      </c>
      <c r="AQ666" t="e">
        <f>VLOOKUP(AE666,Sheet3!$K$52:$L$77,2,TRUE)</f>
        <v>#NAME?</v>
      </c>
      <c r="AR666" t="e">
        <f t="shared" si="342"/>
        <v>#NAME?</v>
      </c>
      <c r="AU666" t="e">
        <f t="shared" si="356"/>
        <v>#NAME?</v>
      </c>
      <c r="AV666" t="e">
        <f t="shared" si="357"/>
        <v>#NAME?</v>
      </c>
      <c r="AW666" t="e">
        <f t="shared" si="358"/>
        <v>#NAME?</v>
      </c>
      <c r="AX666" t="e">
        <f>VLOOKUP(AD666,Sheet2!$A$6:$B$262,2,TRUE)</f>
        <v>#NAME?</v>
      </c>
      <c r="AY666" t="e">
        <f t="shared" si="359"/>
        <v>#NAME?</v>
      </c>
      <c r="AZ666" t="e">
        <f t="shared" si="360"/>
        <v>#NAME?</v>
      </c>
      <c r="BB666" t="e">
        <f t="shared" si="350"/>
        <v>#NAME?</v>
      </c>
    </row>
    <row r="667" spans="4:54" x14ac:dyDescent="0.55000000000000004">
      <c r="D667">
        <f t="shared" si="349"/>
        <v>9855</v>
      </c>
      <c r="E667">
        <f t="shared" si="345"/>
        <v>164.25</v>
      </c>
      <c r="F667">
        <v>17500</v>
      </c>
      <c r="H667">
        <f t="shared" si="330"/>
        <v>4375</v>
      </c>
      <c r="J667">
        <f t="shared" si="331"/>
        <v>361.57024793388427</v>
      </c>
      <c r="K667" t="e">
        <f t="shared" si="332"/>
        <v>#NAME?</v>
      </c>
      <c r="L667" t="e">
        <f>VLOOKUP(V667, Sheet2!E$6:F$261,2,TRUE)</f>
        <v>#NAME?</v>
      </c>
      <c r="M667" t="e">
        <f>VLOOKUP(L667,Sheet3!A$52:B$77,2,TRUE)</f>
        <v>#NAME?</v>
      </c>
      <c r="N667" t="e">
        <f t="shared" si="333"/>
        <v>#NAME?</v>
      </c>
      <c r="O667" t="e">
        <f t="shared" si="334"/>
        <v>#NAME?</v>
      </c>
      <c r="P667">
        <v>0</v>
      </c>
      <c r="Q667" t="e">
        <f t="shared" si="343"/>
        <v>#NAME?</v>
      </c>
      <c r="R667" t="e">
        <f t="shared" si="335"/>
        <v>#NAME?</v>
      </c>
      <c r="S667" t="e">
        <f t="shared" si="346"/>
        <v>#NAME?</v>
      </c>
      <c r="T667" t="e">
        <f t="shared" si="336"/>
        <v>#NAME?</v>
      </c>
      <c r="V667" t="e">
        <f t="shared" si="337"/>
        <v>#NAME?</v>
      </c>
      <c r="W667" t="e">
        <f t="shared" si="338"/>
        <v>#NAME?</v>
      </c>
      <c r="X667" t="e">
        <f t="shared" si="339"/>
        <v>#NAME?</v>
      </c>
      <c r="Y667" t="e">
        <f>VLOOKUP(K667,Sheet2!$A$6:$B$262,2,TRUE)</f>
        <v>#NAME?</v>
      </c>
      <c r="Z667" t="e">
        <f t="shared" si="340"/>
        <v>#NAME?</v>
      </c>
      <c r="AA667" t="e">
        <f t="shared" si="341"/>
        <v>#NAME?</v>
      </c>
      <c r="AD667" t="e">
        <f t="shared" si="351"/>
        <v>#NAME?</v>
      </c>
      <c r="AE667" t="e">
        <f>VLOOKUP(AU666,Sheet2!$E$6:$F$261,2,TRUE)</f>
        <v>#NAME?</v>
      </c>
      <c r="AF667" t="e">
        <f>VLOOKUP(AE667,Sheet3!K$52:L$77,2,TRUE)</f>
        <v>#NAME?</v>
      </c>
      <c r="AG667" t="e">
        <f t="shared" si="352"/>
        <v>#NAME?</v>
      </c>
      <c r="AH667">
        <f t="shared" si="353"/>
        <v>1</v>
      </c>
      <c r="AI667">
        <f t="shared" ref="AI667:AI730" si="361">4500*AH667</f>
        <v>4500</v>
      </c>
      <c r="AJ667" t="e">
        <f t="shared" si="344"/>
        <v>#NAME?</v>
      </c>
      <c r="AK667" t="e">
        <f t="shared" si="347"/>
        <v>#NAME?</v>
      </c>
      <c r="AM667" t="e">
        <f t="shared" si="354"/>
        <v>#NAME?</v>
      </c>
      <c r="AN667" t="e">
        <f t="shared" si="355"/>
        <v>#NAME?</v>
      </c>
      <c r="AP667" t="e">
        <f t="shared" si="348"/>
        <v>#NAME?</v>
      </c>
      <c r="AQ667" t="e">
        <f>VLOOKUP(AE667,Sheet3!$K$52:$L$77,2,TRUE)</f>
        <v>#NAME?</v>
      </c>
      <c r="AR667" t="e">
        <f t="shared" si="342"/>
        <v>#NAME?</v>
      </c>
      <c r="AU667" t="e">
        <f t="shared" si="356"/>
        <v>#NAME?</v>
      </c>
      <c r="AV667" t="e">
        <f t="shared" si="357"/>
        <v>#NAME?</v>
      </c>
      <c r="AW667" t="e">
        <f t="shared" si="358"/>
        <v>#NAME?</v>
      </c>
      <c r="AX667" t="e">
        <f>VLOOKUP(AD667,Sheet2!$A$6:$B$262,2,TRUE)</f>
        <v>#NAME?</v>
      </c>
      <c r="AY667" t="e">
        <f t="shared" si="359"/>
        <v>#NAME?</v>
      </c>
      <c r="AZ667" t="e">
        <f t="shared" si="360"/>
        <v>#NAME?</v>
      </c>
      <c r="BB667" t="e">
        <f t="shared" si="350"/>
        <v>#NAME?</v>
      </c>
    </row>
    <row r="668" spans="4:54" x14ac:dyDescent="0.55000000000000004">
      <c r="D668">
        <f t="shared" si="349"/>
        <v>9870</v>
      </c>
      <c r="E668">
        <f t="shared" si="345"/>
        <v>164.5</v>
      </c>
      <c r="F668">
        <v>17400</v>
      </c>
      <c r="H668">
        <f t="shared" si="330"/>
        <v>4350</v>
      </c>
      <c r="J668">
        <f t="shared" si="331"/>
        <v>359.50413223140498</v>
      </c>
      <c r="K668" t="e">
        <f t="shared" si="332"/>
        <v>#NAME?</v>
      </c>
      <c r="L668" t="e">
        <f>VLOOKUP(V668, Sheet2!E$6:F$261,2,TRUE)</f>
        <v>#NAME?</v>
      </c>
      <c r="M668" t="e">
        <f>VLOOKUP(L668,Sheet3!A$52:B$77,2,TRUE)</f>
        <v>#NAME?</v>
      </c>
      <c r="N668" t="e">
        <f t="shared" si="333"/>
        <v>#NAME?</v>
      </c>
      <c r="O668" t="e">
        <f t="shared" si="334"/>
        <v>#NAME?</v>
      </c>
      <c r="P668">
        <v>0</v>
      </c>
      <c r="Q668" t="e">
        <f t="shared" si="343"/>
        <v>#NAME?</v>
      </c>
      <c r="R668" t="e">
        <f t="shared" si="335"/>
        <v>#NAME?</v>
      </c>
      <c r="S668" t="e">
        <f t="shared" si="346"/>
        <v>#NAME?</v>
      </c>
      <c r="T668" t="e">
        <f t="shared" si="336"/>
        <v>#NAME?</v>
      </c>
      <c r="V668" t="e">
        <f t="shared" si="337"/>
        <v>#NAME?</v>
      </c>
      <c r="W668" t="e">
        <f t="shared" si="338"/>
        <v>#NAME?</v>
      </c>
      <c r="X668" t="e">
        <f t="shared" si="339"/>
        <v>#NAME?</v>
      </c>
      <c r="Y668" t="e">
        <f>VLOOKUP(K668,Sheet2!$A$6:$B$262,2,TRUE)</f>
        <v>#NAME?</v>
      </c>
      <c r="Z668" t="e">
        <f t="shared" si="340"/>
        <v>#NAME?</v>
      </c>
      <c r="AA668" t="e">
        <f t="shared" si="341"/>
        <v>#NAME?</v>
      </c>
      <c r="AD668" t="e">
        <f t="shared" si="351"/>
        <v>#NAME?</v>
      </c>
      <c r="AE668" t="e">
        <f>VLOOKUP(AU667,Sheet2!$E$6:$F$261,2,TRUE)</f>
        <v>#NAME?</v>
      </c>
      <c r="AF668" t="e">
        <f>VLOOKUP(AE668,Sheet3!K$52:L$77,2,TRUE)</f>
        <v>#NAME?</v>
      </c>
      <c r="AG668" t="e">
        <f t="shared" si="352"/>
        <v>#NAME?</v>
      </c>
      <c r="AH668">
        <f t="shared" si="353"/>
        <v>1</v>
      </c>
      <c r="AI668">
        <f t="shared" si="361"/>
        <v>4500</v>
      </c>
      <c r="AJ668" t="e">
        <f t="shared" si="344"/>
        <v>#NAME?</v>
      </c>
      <c r="AK668" t="e">
        <f t="shared" si="347"/>
        <v>#NAME?</v>
      </c>
      <c r="AM668" t="e">
        <f t="shared" si="354"/>
        <v>#NAME?</v>
      </c>
      <c r="AN668" t="e">
        <f t="shared" si="355"/>
        <v>#NAME?</v>
      </c>
      <c r="AP668" t="e">
        <f t="shared" si="348"/>
        <v>#NAME?</v>
      </c>
      <c r="AQ668" t="e">
        <f>VLOOKUP(AE668,Sheet3!$K$52:$L$77,2,TRUE)</f>
        <v>#NAME?</v>
      </c>
      <c r="AR668" t="e">
        <f t="shared" si="342"/>
        <v>#NAME?</v>
      </c>
      <c r="AU668" t="e">
        <f t="shared" si="356"/>
        <v>#NAME?</v>
      </c>
      <c r="AV668" t="e">
        <f t="shared" si="357"/>
        <v>#NAME?</v>
      </c>
      <c r="AW668" t="e">
        <f t="shared" si="358"/>
        <v>#NAME?</v>
      </c>
      <c r="AX668" t="e">
        <f>VLOOKUP(AD668,Sheet2!$A$6:$B$262,2,TRUE)</f>
        <v>#NAME?</v>
      </c>
      <c r="AY668" t="e">
        <f t="shared" si="359"/>
        <v>#NAME?</v>
      </c>
      <c r="AZ668" t="e">
        <f t="shared" si="360"/>
        <v>#NAME?</v>
      </c>
      <c r="BB668" t="e">
        <f t="shared" si="350"/>
        <v>#NAME?</v>
      </c>
    </row>
    <row r="669" spans="4:54" x14ac:dyDescent="0.55000000000000004">
      <c r="D669">
        <f t="shared" si="349"/>
        <v>9885</v>
      </c>
      <c r="E669">
        <f t="shared" si="345"/>
        <v>164.75</v>
      </c>
      <c r="F669">
        <v>17400</v>
      </c>
      <c r="H669">
        <f t="shared" si="330"/>
        <v>4350</v>
      </c>
      <c r="J669">
        <f t="shared" si="331"/>
        <v>359.50413223140498</v>
      </c>
      <c r="K669" t="e">
        <f t="shared" si="332"/>
        <v>#NAME?</v>
      </c>
      <c r="L669" t="e">
        <f>VLOOKUP(V669, Sheet2!E$6:F$261,2,TRUE)</f>
        <v>#NAME?</v>
      </c>
      <c r="M669" t="e">
        <f>VLOOKUP(L669,Sheet3!A$52:B$77,2,TRUE)</f>
        <v>#NAME?</v>
      </c>
      <c r="N669" t="e">
        <f t="shared" si="333"/>
        <v>#NAME?</v>
      </c>
      <c r="O669" t="e">
        <f t="shared" si="334"/>
        <v>#NAME?</v>
      </c>
      <c r="P669">
        <v>0</v>
      </c>
      <c r="Q669" t="e">
        <f t="shared" si="343"/>
        <v>#NAME?</v>
      </c>
      <c r="R669" t="e">
        <f t="shared" si="335"/>
        <v>#NAME?</v>
      </c>
      <c r="S669" t="e">
        <f t="shared" si="346"/>
        <v>#NAME?</v>
      </c>
      <c r="T669" t="e">
        <f t="shared" si="336"/>
        <v>#NAME?</v>
      </c>
      <c r="V669" t="e">
        <f t="shared" si="337"/>
        <v>#NAME?</v>
      </c>
      <c r="W669" t="e">
        <f t="shared" si="338"/>
        <v>#NAME?</v>
      </c>
      <c r="X669" t="e">
        <f t="shared" si="339"/>
        <v>#NAME?</v>
      </c>
      <c r="Y669" t="e">
        <f>VLOOKUP(K669,Sheet2!$A$6:$B$262,2,TRUE)</f>
        <v>#NAME?</v>
      </c>
      <c r="Z669" t="e">
        <f t="shared" si="340"/>
        <v>#NAME?</v>
      </c>
      <c r="AA669" t="e">
        <f t="shared" si="341"/>
        <v>#NAME?</v>
      </c>
      <c r="AD669" t="e">
        <f t="shared" si="351"/>
        <v>#NAME?</v>
      </c>
      <c r="AE669" t="e">
        <f>VLOOKUP(AU668,Sheet2!$E$6:$F$261,2,TRUE)</f>
        <v>#NAME?</v>
      </c>
      <c r="AF669" t="e">
        <f>VLOOKUP(AE669,Sheet3!K$52:L$77,2,TRUE)</f>
        <v>#NAME?</v>
      </c>
      <c r="AG669" t="e">
        <f t="shared" si="352"/>
        <v>#NAME?</v>
      </c>
      <c r="AH669">
        <f t="shared" si="353"/>
        <v>1</v>
      </c>
      <c r="AI669">
        <f t="shared" si="361"/>
        <v>4500</v>
      </c>
      <c r="AJ669" t="e">
        <f t="shared" si="344"/>
        <v>#NAME?</v>
      </c>
      <c r="AK669" t="e">
        <f t="shared" si="347"/>
        <v>#NAME?</v>
      </c>
      <c r="AM669" t="e">
        <f t="shared" si="354"/>
        <v>#NAME?</v>
      </c>
      <c r="AN669" t="e">
        <f t="shared" si="355"/>
        <v>#NAME?</v>
      </c>
      <c r="AP669" t="e">
        <f t="shared" si="348"/>
        <v>#NAME?</v>
      </c>
      <c r="AQ669" t="e">
        <f>VLOOKUP(AE669,Sheet3!$K$52:$L$77,2,TRUE)</f>
        <v>#NAME?</v>
      </c>
      <c r="AR669" t="e">
        <f t="shared" si="342"/>
        <v>#NAME?</v>
      </c>
      <c r="AU669" t="e">
        <f t="shared" si="356"/>
        <v>#NAME?</v>
      </c>
      <c r="AV669" t="e">
        <f t="shared" si="357"/>
        <v>#NAME?</v>
      </c>
      <c r="AW669" t="e">
        <f t="shared" si="358"/>
        <v>#NAME?</v>
      </c>
      <c r="AX669" t="e">
        <f>VLOOKUP(AD669,Sheet2!$A$6:$B$262,2,TRUE)</f>
        <v>#NAME?</v>
      </c>
      <c r="AY669" t="e">
        <f t="shared" si="359"/>
        <v>#NAME?</v>
      </c>
      <c r="AZ669" t="e">
        <f t="shared" si="360"/>
        <v>#NAME?</v>
      </c>
      <c r="BB669" t="e">
        <f t="shared" si="350"/>
        <v>#NAME?</v>
      </c>
    </row>
    <row r="670" spans="4:54" x14ac:dyDescent="0.55000000000000004">
      <c r="D670">
        <f t="shared" si="349"/>
        <v>9900</v>
      </c>
      <c r="E670">
        <f t="shared" si="345"/>
        <v>165</v>
      </c>
      <c r="F670">
        <v>17300</v>
      </c>
      <c r="H670">
        <f t="shared" si="330"/>
        <v>4325</v>
      </c>
      <c r="J670">
        <f t="shared" si="331"/>
        <v>357.43801652892563</v>
      </c>
      <c r="K670" t="e">
        <f t="shared" si="332"/>
        <v>#NAME?</v>
      </c>
      <c r="L670" t="e">
        <f>VLOOKUP(V670, Sheet2!E$6:F$261,2,TRUE)</f>
        <v>#NAME?</v>
      </c>
      <c r="M670" t="e">
        <f>VLOOKUP(L670,Sheet3!A$52:B$77,2,TRUE)</f>
        <v>#NAME?</v>
      </c>
      <c r="N670" t="e">
        <f t="shared" si="333"/>
        <v>#NAME?</v>
      </c>
      <c r="O670" t="e">
        <f t="shared" si="334"/>
        <v>#NAME?</v>
      </c>
      <c r="P670">
        <v>0</v>
      </c>
      <c r="Q670" t="e">
        <f t="shared" si="343"/>
        <v>#NAME?</v>
      </c>
      <c r="R670" t="e">
        <f t="shared" si="335"/>
        <v>#NAME?</v>
      </c>
      <c r="S670" t="e">
        <f t="shared" si="346"/>
        <v>#NAME?</v>
      </c>
      <c r="T670" t="e">
        <f t="shared" si="336"/>
        <v>#NAME?</v>
      </c>
      <c r="V670" t="e">
        <f t="shared" si="337"/>
        <v>#NAME?</v>
      </c>
      <c r="W670" t="e">
        <f t="shared" si="338"/>
        <v>#NAME?</v>
      </c>
      <c r="X670" t="e">
        <f t="shared" si="339"/>
        <v>#NAME?</v>
      </c>
      <c r="Y670" t="e">
        <f>VLOOKUP(K670,Sheet2!$A$6:$B$262,2,TRUE)</f>
        <v>#NAME?</v>
      </c>
      <c r="Z670" t="e">
        <f t="shared" si="340"/>
        <v>#NAME?</v>
      </c>
      <c r="AA670" t="e">
        <f t="shared" si="341"/>
        <v>#NAME?</v>
      </c>
      <c r="AD670" t="e">
        <f t="shared" si="351"/>
        <v>#NAME?</v>
      </c>
      <c r="AE670" t="e">
        <f>VLOOKUP(AU669,Sheet2!$E$6:$F$261,2,TRUE)</f>
        <v>#NAME?</v>
      </c>
      <c r="AF670" t="e">
        <f>VLOOKUP(AE670,Sheet3!K$52:L$77,2,TRUE)</f>
        <v>#NAME?</v>
      </c>
      <c r="AG670" t="e">
        <f t="shared" si="352"/>
        <v>#NAME?</v>
      </c>
      <c r="AH670">
        <f t="shared" si="353"/>
        <v>1</v>
      </c>
      <c r="AI670">
        <f t="shared" si="361"/>
        <v>4500</v>
      </c>
      <c r="AJ670" t="e">
        <f t="shared" si="344"/>
        <v>#NAME?</v>
      </c>
      <c r="AK670" t="e">
        <f t="shared" si="347"/>
        <v>#NAME?</v>
      </c>
      <c r="AM670" t="e">
        <f t="shared" si="354"/>
        <v>#NAME?</v>
      </c>
      <c r="AN670" t="e">
        <f t="shared" si="355"/>
        <v>#NAME?</v>
      </c>
      <c r="AP670" t="e">
        <f t="shared" si="348"/>
        <v>#NAME?</v>
      </c>
      <c r="AQ670" t="e">
        <f>VLOOKUP(AE670,Sheet3!$K$52:$L$77,2,TRUE)</f>
        <v>#NAME?</v>
      </c>
      <c r="AR670" t="e">
        <f t="shared" si="342"/>
        <v>#NAME?</v>
      </c>
      <c r="AU670" t="e">
        <f t="shared" si="356"/>
        <v>#NAME?</v>
      </c>
      <c r="AV670" t="e">
        <f t="shared" si="357"/>
        <v>#NAME?</v>
      </c>
      <c r="AW670" t="e">
        <f t="shared" si="358"/>
        <v>#NAME?</v>
      </c>
      <c r="AX670" t="e">
        <f>VLOOKUP(AD670,Sheet2!$A$6:$B$262,2,TRUE)</f>
        <v>#NAME?</v>
      </c>
      <c r="AY670" t="e">
        <f t="shared" si="359"/>
        <v>#NAME?</v>
      </c>
      <c r="AZ670" t="e">
        <f t="shared" si="360"/>
        <v>#NAME?</v>
      </c>
      <c r="BB670" t="e">
        <f t="shared" si="350"/>
        <v>#NAME?</v>
      </c>
    </row>
    <row r="671" spans="4:54" x14ac:dyDescent="0.55000000000000004">
      <c r="D671">
        <f t="shared" si="349"/>
        <v>9915</v>
      </c>
      <c r="E671">
        <f t="shared" si="345"/>
        <v>165.25</v>
      </c>
      <c r="F671">
        <v>17300</v>
      </c>
      <c r="H671">
        <f t="shared" ref="H671:H734" si="362">+F671*0.25</f>
        <v>4325</v>
      </c>
      <c r="J671">
        <f t="shared" ref="J671:J734" si="363">+H671*3600/43560</f>
        <v>357.43801652892563</v>
      </c>
      <c r="K671" t="e">
        <f t="shared" ref="K671:K734" si="364">+AA670</f>
        <v>#NAME?</v>
      </c>
      <c r="L671" t="e">
        <f>VLOOKUP(V671, Sheet2!E$6:F$261,2,TRUE)</f>
        <v>#NAME?</v>
      </c>
      <c r="M671" t="e">
        <f>VLOOKUP(L671,Sheet3!A$52:B$77,2,TRUE)</f>
        <v>#NAME?</v>
      </c>
      <c r="N671" t="e">
        <f t="shared" ref="N671:N734" si="365">+(K671-J$3)</f>
        <v>#NAME?</v>
      </c>
      <c r="O671" t="e">
        <f t="shared" ref="O671:O734" si="366">+K671-O$3</f>
        <v>#NAME?</v>
      </c>
      <c r="P671">
        <v>0</v>
      </c>
      <c r="Q671" t="e">
        <f t="shared" si="343"/>
        <v>#NAME?</v>
      </c>
      <c r="R671" t="e">
        <f t="shared" ref="R671:R734" si="367">+Q671*H$3*POWER(N671,1.5)*M670</f>
        <v>#NAME?</v>
      </c>
      <c r="S671" t="e">
        <f t="shared" si="346"/>
        <v>#NAME?</v>
      </c>
      <c r="T671" t="e">
        <f t="shared" ref="T671:T734" si="368">S671*L$3*POWER(O671,1.5)*M670</f>
        <v>#NAME?</v>
      </c>
      <c r="V671" t="e">
        <f t="shared" ref="V671:V734" si="369">+R671+T671</f>
        <v>#NAME?</v>
      </c>
      <c r="W671" t="e">
        <f t="shared" ref="W671:W734" si="370">+F671-V671</f>
        <v>#NAME?</v>
      </c>
      <c r="X671" t="e">
        <f t="shared" ref="X671:X734" si="371">+W671*0.25*3600/43560</f>
        <v>#NAME?</v>
      </c>
      <c r="Y671" t="e">
        <f>VLOOKUP(K671,Sheet2!$A$6:$B$262,2,TRUE)</f>
        <v>#NAME?</v>
      </c>
      <c r="Z671" t="e">
        <f t="shared" ref="Z671:Z734" si="372">+X671/Y671</f>
        <v>#NAME?</v>
      </c>
      <c r="AA671" t="e">
        <f t="shared" ref="AA671:AA734" si="373">+K671+Z671</f>
        <v>#NAME?</v>
      </c>
      <c r="AD671" t="e">
        <f t="shared" si="351"/>
        <v>#NAME?</v>
      </c>
      <c r="AE671" t="e">
        <f>VLOOKUP(AU670,Sheet2!$E$6:$F$261,2,TRUE)</f>
        <v>#NAME?</v>
      </c>
      <c r="AF671" t="e">
        <f>VLOOKUP(AE671,Sheet3!K$52:L$77,2,TRUE)</f>
        <v>#NAME?</v>
      </c>
      <c r="AG671" t="e">
        <f t="shared" si="352"/>
        <v>#NAME?</v>
      </c>
      <c r="AH671">
        <f t="shared" si="353"/>
        <v>1</v>
      </c>
      <c r="AI671">
        <f t="shared" si="361"/>
        <v>4500</v>
      </c>
      <c r="AJ671" t="e">
        <f t="shared" si="344"/>
        <v>#NAME?</v>
      </c>
      <c r="AK671" t="e">
        <f t="shared" si="347"/>
        <v>#NAME?</v>
      </c>
      <c r="AM671" t="e">
        <f t="shared" si="354"/>
        <v>#NAME?</v>
      </c>
      <c r="AN671" t="e">
        <f t="shared" si="355"/>
        <v>#NAME?</v>
      </c>
      <c r="AP671" t="e">
        <f t="shared" si="348"/>
        <v>#NAME?</v>
      </c>
      <c r="AQ671" t="e">
        <f>VLOOKUP(AE671,Sheet3!$K$52:$L$77,2,TRUE)</f>
        <v>#NAME?</v>
      </c>
      <c r="AR671" t="e">
        <f t="shared" si="342"/>
        <v>#NAME?</v>
      </c>
      <c r="AU671" t="e">
        <f t="shared" si="356"/>
        <v>#NAME?</v>
      </c>
      <c r="AV671" t="e">
        <f t="shared" si="357"/>
        <v>#NAME?</v>
      </c>
      <c r="AW671" t="e">
        <f t="shared" si="358"/>
        <v>#NAME?</v>
      </c>
      <c r="AX671" t="e">
        <f>VLOOKUP(AD671,Sheet2!$A$6:$B$262,2,TRUE)</f>
        <v>#NAME?</v>
      </c>
      <c r="AY671" t="e">
        <f t="shared" si="359"/>
        <v>#NAME?</v>
      </c>
      <c r="AZ671" t="e">
        <f t="shared" si="360"/>
        <v>#NAME?</v>
      </c>
      <c r="BB671" t="e">
        <f t="shared" si="350"/>
        <v>#NAME?</v>
      </c>
    </row>
    <row r="672" spans="4:54" x14ac:dyDescent="0.55000000000000004">
      <c r="D672">
        <f t="shared" si="349"/>
        <v>9930</v>
      </c>
      <c r="E672">
        <f t="shared" si="345"/>
        <v>165.5</v>
      </c>
      <c r="F672">
        <v>17200</v>
      </c>
      <c r="H672">
        <f t="shared" si="362"/>
        <v>4300</v>
      </c>
      <c r="J672">
        <f t="shared" si="363"/>
        <v>355.37190082644628</v>
      </c>
      <c r="K672" t="e">
        <f t="shared" si="364"/>
        <v>#NAME?</v>
      </c>
      <c r="L672" t="e">
        <f>VLOOKUP(V672, Sheet2!E$6:F$261,2,TRUE)</f>
        <v>#NAME?</v>
      </c>
      <c r="M672" t="e">
        <f>VLOOKUP(L672,Sheet3!A$52:B$77,2,TRUE)</f>
        <v>#NAME?</v>
      </c>
      <c r="N672" t="e">
        <f t="shared" si="365"/>
        <v>#NAME?</v>
      </c>
      <c r="O672" t="e">
        <f t="shared" si="366"/>
        <v>#NAME?</v>
      </c>
      <c r="P672">
        <v>0</v>
      </c>
      <c r="Q672" t="e">
        <f t="shared" si="343"/>
        <v>#NAME?</v>
      </c>
      <c r="R672" t="e">
        <f t="shared" si="367"/>
        <v>#NAME?</v>
      </c>
      <c r="S672" t="e">
        <f t="shared" si="346"/>
        <v>#NAME?</v>
      </c>
      <c r="T672" t="e">
        <f t="shared" si="368"/>
        <v>#NAME?</v>
      </c>
      <c r="V672" t="e">
        <f t="shared" si="369"/>
        <v>#NAME?</v>
      </c>
      <c r="W672" t="e">
        <f t="shared" si="370"/>
        <v>#NAME?</v>
      </c>
      <c r="X672" t="e">
        <f t="shared" si="371"/>
        <v>#NAME?</v>
      </c>
      <c r="Y672" t="e">
        <f>VLOOKUP(K672,Sheet2!$A$6:$B$262,2,TRUE)</f>
        <v>#NAME?</v>
      </c>
      <c r="Z672" t="e">
        <f t="shared" si="372"/>
        <v>#NAME?</v>
      </c>
      <c r="AA672" t="e">
        <f t="shared" si="373"/>
        <v>#NAME?</v>
      </c>
      <c r="AD672" t="e">
        <f t="shared" si="351"/>
        <v>#NAME?</v>
      </c>
      <c r="AE672" t="e">
        <f>VLOOKUP(AU671,Sheet2!$E$6:$F$261,2,TRUE)</f>
        <v>#NAME?</v>
      </c>
      <c r="AF672" t="e">
        <f>VLOOKUP(AE672,Sheet3!K$52:L$77,2,TRUE)</f>
        <v>#NAME?</v>
      </c>
      <c r="AG672" t="e">
        <f t="shared" si="352"/>
        <v>#NAME?</v>
      </c>
      <c r="AH672">
        <f t="shared" si="353"/>
        <v>1</v>
      </c>
      <c r="AI672">
        <f t="shared" si="361"/>
        <v>4500</v>
      </c>
      <c r="AJ672" t="e">
        <f t="shared" si="344"/>
        <v>#NAME?</v>
      </c>
      <c r="AK672" t="e">
        <f t="shared" si="347"/>
        <v>#NAME?</v>
      </c>
      <c r="AM672" t="e">
        <f t="shared" si="354"/>
        <v>#NAME?</v>
      </c>
      <c r="AN672" t="e">
        <f t="shared" si="355"/>
        <v>#NAME?</v>
      </c>
      <c r="AP672" t="e">
        <f t="shared" si="348"/>
        <v>#NAME?</v>
      </c>
      <c r="AQ672" t="e">
        <f>VLOOKUP(AE672,Sheet3!$K$52:$L$77,2,TRUE)</f>
        <v>#NAME?</v>
      </c>
      <c r="AR672" t="e">
        <f t="shared" si="342"/>
        <v>#NAME?</v>
      </c>
      <c r="AU672" t="e">
        <f t="shared" si="356"/>
        <v>#NAME?</v>
      </c>
      <c r="AV672" t="e">
        <f t="shared" si="357"/>
        <v>#NAME?</v>
      </c>
      <c r="AW672" t="e">
        <f t="shared" si="358"/>
        <v>#NAME?</v>
      </c>
      <c r="AX672" t="e">
        <f>VLOOKUP(AD672,Sheet2!$A$6:$B$262,2,TRUE)</f>
        <v>#NAME?</v>
      </c>
      <c r="AY672" t="e">
        <f t="shared" si="359"/>
        <v>#NAME?</v>
      </c>
      <c r="AZ672" t="e">
        <f t="shared" si="360"/>
        <v>#NAME?</v>
      </c>
      <c r="BB672" t="e">
        <f t="shared" si="350"/>
        <v>#NAME?</v>
      </c>
    </row>
    <row r="673" spans="4:54" x14ac:dyDescent="0.55000000000000004">
      <c r="D673">
        <f t="shared" si="349"/>
        <v>9945</v>
      </c>
      <c r="E673">
        <f t="shared" si="345"/>
        <v>165.75</v>
      </c>
      <c r="F673">
        <v>17200</v>
      </c>
      <c r="H673">
        <f t="shared" si="362"/>
        <v>4300</v>
      </c>
      <c r="J673">
        <f t="shared" si="363"/>
        <v>355.37190082644628</v>
      </c>
      <c r="K673" t="e">
        <f t="shared" si="364"/>
        <v>#NAME?</v>
      </c>
      <c r="L673" t="e">
        <f>VLOOKUP(V673, Sheet2!E$6:F$261,2,TRUE)</f>
        <v>#NAME?</v>
      </c>
      <c r="M673" t="e">
        <f>VLOOKUP(L673,Sheet3!A$52:B$77,2,TRUE)</f>
        <v>#NAME?</v>
      </c>
      <c r="N673" t="e">
        <f t="shared" si="365"/>
        <v>#NAME?</v>
      </c>
      <c r="O673" t="e">
        <f t="shared" si="366"/>
        <v>#NAME?</v>
      </c>
      <c r="P673">
        <v>0</v>
      </c>
      <c r="Q673" t="e">
        <f t="shared" si="343"/>
        <v>#NAME?</v>
      </c>
      <c r="R673" t="e">
        <f t="shared" si="367"/>
        <v>#NAME?</v>
      </c>
      <c r="S673" t="e">
        <f t="shared" si="346"/>
        <v>#NAME?</v>
      </c>
      <c r="T673" t="e">
        <f t="shared" si="368"/>
        <v>#NAME?</v>
      </c>
      <c r="V673" t="e">
        <f t="shared" si="369"/>
        <v>#NAME?</v>
      </c>
      <c r="W673" t="e">
        <f t="shared" si="370"/>
        <v>#NAME?</v>
      </c>
      <c r="X673" t="e">
        <f t="shared" si="371"/>
        <v>#NAME?</v>
      </c>
      <c r="Y673" t="e">
        <f>VLOOKUP(K673,Sheet2!$A$6:$B$262,2,TRUE)</f>
        <v>#NAME?</v>
      </c>
      <c r="Z673" t="e">
        <f t="shared" si="372"/>
        <v>#NAME?</v>
      </c>
      <c r="AA673" t="e">
        <f t="shared" si="373"/>
        <v>#NAME?</v>
      </c>
      <c r="AD673" t="e">
        <f t="shared" si="351"/>
        <v>#NAME?</v>
      </c>
      <c r="AE673" t="e">
        <f>VLOOKUP(AU672,Sheet2!$E$6:$F$261,2,TRUE)</f>
        <v>#NAME?</v>
      </c>
      <c r="AF673" t="e">
        <f>VLOOKUP(AE673,Sheet3!K$52:L$77,2,TRUE)</f>
        <v>#NAME?</v>
      </c>
      <c r="AG673" t="e">
        <f t="shared" si="352"/>
        <v>#NAME?</v>
      </c>
      <c r="AH673">
        <f t="shared" si="353"/>
        <v>1</v>
      </c>
      <c r="AI673">
        <f t="shared" si="361"/>
        <v>4500</v>
      </c>
      <c r="AJ673" t="e">
        <f t="shared" si="344"/>
        <v>#NAME?</v>
      </c>
      <c r="AK673" t="e">
        <f t="shared" si="347"/>
        <v>#NAME?</v>
      </c>
      <c r="AM673" t="e">
        <f t="shared" si="354"/>
        <v>#NAME?</v>
      </c>
      <c r="AN673" t="e">
        <f t="shared" si="355"/>
        <v>#NAME?</v>
      </c>
      <c r="AP673" t="e">
        <f t="shared" si="348"/>
        <v>#NAME?</v>
      </c>
      <c r="AQ673" t="e">
        <f>VLOOKUP(AE673,Sheet3!$K$52:$L$77,2,TRUE)</f>
        <v>#NAME?</v>
      </c>
      <c r="AR673" t="e">
        <f t="shared" si="342"/>
        <v>#NAME?</v>
      </c>
      <c r="AU673" t="e">
        <f t="shared" si="356"/>
        <v>#NAME?</v>
      </c>
      <c r="AV673" t="e">
        <f t="shared" si="357"/>
        <v>#NAME?</v>
      </c>
      <c r="AW673" t="e">
        <f t="shared" si="358"/>
        <v>#NAME?</v>
      </c>
      <c r="AX673" t="e">
        <f>VLOOKUP(AD673,Sheet2!$A$6:$B$262,2,TRUE)</f>
        <v>#NAME?</v>
      </c>
      <c r="AY673" t="e">
        <f t="shared" si="359"/>
        <v>#NAME?</v>
      </c>
      <c r="AZ673" t="e">
        <f t="shared" si="360"/>
        <v>#NAME?</v>
      </c>
      <c r="BB673" t="e">
        <f t="shared" si="350"/>
        <v>#NAME?</v>
      </c>
    </row>
    <row r="674" spans="4:54" x14ac:dyDescent="0.55000000000000004">
      <c r="D674">
        <f t="shared" si="349"/>
        <v>9960</v>
      </c>
      <c r="E674">
        <f t="shared" si="345"/>
        <v>166</v>
      </c>
      <c r="F674">
        <v>17200</v>
      </c>
      <c r="H674">
        <f t="shared" si="362"/>
        <v>4300</v>
      </c>
      <c r="J674">
        <f t="shared" si="363"/>
        <v>355.37190082644628</v>
      </c>
      <c r="K674" t="e">
        <f t="shared" si="364"/>
        <v>#NAME?</v>
      </c>
      <c r="L674" t="e">
        <f>VLOOKUP(V674, Sheet2!E$6:F$261,2,TRUE)</f>
        <v>#NAME?</v>
      </c>
      <c r="M674" t="e">
        <f>VLOOKUP(L674,Sheet3!A$52:B$77,2,TRUE)</f>
        <v>#NAME?</v>
      </c>
      <c r="N674" t="e">
        <f t="shared" si="365"/>
        <v>#NAME?</v>
      </c>
      <c r="O674" t="e">
        <f t="shared" si="366"/>
        <v>#NAME?</v>
      </c>
      <c r="P674">
        <v>0</v>
      </c>
      <c r="Q674" t="e">
        <f t="shared" si="343"/>
        <v>#NAME?</v>
      </c>
      <c r="R674" t="e">
        <f t="shared" si="367"/>
        <v>#NAME?</v>
      </c>
      <c r="S674" t="e">
        <f t="shared" si="346"/>
        <v>#NAME?</v>
      </c>
      <c r="T674" t="e">
        <f t="shared" si="368"/>
        <v>#NAME?</v>
      </c>
      <c r="V674" t="e">
        <f t="shared" si="369"/>
        <v>#NAME?</v>
      </c>
      <c r="W674" t="e">
        <f t="shared" si="370"/>
        <v>#NAME?</v>
      </c>
      <c r="X674" t="e">
        <f t="shared" si="371"/>
        <v>#NAME?</v>
      </c>
      <c r="Y674" t="e">
        <f>VLOOKUP(K674,Sheet2!$A$6:$B$262,2,TRUE)</f>
        <v>#NAME?</v>
      </c>
      <c r="Z674" t="e">
        <f t="shared" si="372"/>
        <v>#NAME?</v>
      </c>
      <c r="AA674" t="e">
        <f t="shared" si="373"/>
        <v>#NAME?</v>
      </c>
      <c r="AD674" t="e">
        <f t="shared" si="351"/>
        <v>#NAME?</v>
      </c>
      <c r="AE674" t="e">
        <f>VLOOKUP(AU673,Sheet2!$E$6:$F$261,2,TRUE)</f>
        <v>#NAME?</v>
      </c>
      <c r="AF674" t="e">
        <f>VLOOKUP(AE674,Sheet3!K$52:L$77,2,TRUE)</f>
        <v>#NAME?</v>
      </c>
      <c r="AG674" t="e">
        <f t="shared" si="352"/>
        <v>#NAME?</v>
      </c>
      <c r="AH674">
        <f t="shared" si="353"/>
        <v>1</v>
      </c>
      <c r="AI674">
        <f t="shared" si="361"/>
        <v>4500</v>
      </c>
      <c r="AJ674" t="e">
        <f t="shared" si="344"/>
        <v>#NAME?</v>
      </c>
      <c r="AK674" t="e">
        <f t="shared" si="347"/>
        <v>#NAME?</v>
      </c>
      <c r="AM674" t="e">
        <f t="shared" si="354"/>
        <v>#NAME?</v>
      </c>
      <c r="AN674" t="e">
        <f t="shared" si="355"/>
        <v>#NAME?</v>
      </c>
      <c r="AP674" t="e">
        <f t="shared" si="348"/>
        <v>#NAME?</v>
      </c>
      <c r="AQ674" t="e">
        <f>VLOOKUP(AE674,Sheet3!$K$52:$L$77,2,TRUE)</f>
        <v>#NAME?</v>
      </c>
      <c r="AR674" t="e">
        <f t="shared" si="342"/>
        <v>#NAME?</v>
      </c>
      <c r="AU674" t="e">
        <f t="shared" si="356"/>
        <v>#NAME?</v>
      </c>
      <c r="AV674" t="e">
        <f t="shared" si="357"/>
        <v>#NAME?</v>
      </c>
      <c r="AW674" t="e">
        <f t="shared" si="358"/>
        <v>#NAME?</v>
      </c>
      <c r="AX674" t="e">
        <f>VLOOKUP(AD674,Sheet2!$A$6:$B$262,2,TRUE)</f>
        <v>#NAME?</v>
      </c>
      <c r="AY674" t="e">
        <f t="shared" si="359"/>
        <v>#NAME?</v>
      </c>
      <c r="AZ674" t="e">
        <f t="shared" si="360"/>
        <v>#NAME?</v>
      </c>
      <c r="BB674" t="e">
        <f t="shared" si="350"/>
        <v>#NAME?</v>
      </c>
    </row>
    <row r="675" spans="4:54" x14ac:dyDescent="0.55000000000000004">
      <c r="D675">
        <f t="shared" si="349"/>
        <v>9975</v>
      </c>
      <c r="E675">
        <f t="shared" si="345"/>
        <v>166.25</v>
      </c>
      <c r="F675">
        <v>17200</v>
      </c>
      <c r="H675">
        <f t="shared" si="362"/>
        <v>4300</v>
      </c>
      <c r="J675">
        <f t="shared" si="363"/>
        <v>355.37190082644628</v>
      </c>
      <c r="K675" t="e">
        <f t="shared" si="364"/>
        <v>#NAME?</v>
      </c>
      <c r="L675" t="e">
        <f>VLOOKUP(V675, Sheet2!E$6:F$261,2,TRUE)</f>
        <v>#NAME?</v>
      </c>
      <c r="M675" t="e">
        <f>VLOOKUP(L675,Sheet3!A$52:B$77,2,TRUE)</f>
        <v>#NAME?</v>
      </c>
      <c r="N675" t="e">
        <f t="shared" si="365"/>
        <v>#NAME?</v>
      </c>
      <c r="O675" t="e">
        <f t="shared" si="366"/>
        <v>#NAME?</v>
      </c>
      <c r="P675">
        <v>0</v>
      </c>
      <c r="Q675" t="e">
        <f t="shared" si="343"/>
        <v>#NAME?</v>
      </c>
      <c r="R675" t="e">
        <f t="shared" si="367"/>
        <v>#NAME?</v>
      </c>
      <c r="S675" t="e">
        <f t="shared" si="346"/>
        <v>#NAME?</v>
      </c>
      <c r="T675" t="e">
        <f t="shared" si="368"/>
        <v>#NAME?</v>
      </c>
      <c r="V675" t="e">
        <f t="shared" si="369"/>
        <v>#NAME?</v>
      </c>
      <c r="W675" t="e">
        <f t="shared" si="370"/>
        <v>#NAME?</v>
      </c>
      <c r="X675" t="e">
        <f t="shared" si="371"/>
        <v>#NAME?</v>
      </c>
      <c r="Y675" t="e">
        <f>VLOOKUP(K675,Sheet2!$A$6:$B$262,2,TRUE)</f>
        <v>#NAME?</v>
      </c>
      <c r="Z675" t="e">
        <f t="shared" si="372"/>
        <v>#NAME?</v>
      </c>
      <c r="AA675" t="e">
        <f t="shared" si="373"/>
        <v>#NAME?</v>
      </c>
      <c r="AD675" t="e">
        <f t="shared" si="351"/>
        <v>#NAME?</v>
      </c>
      <c r="AE675" t="e">
        <f>VLOOKUP(AU674,Sheet2!$E$6:$F$261,2,TRUE)</f>
        <v>#NAME?</v>
      </c>
      <c r="AF675" t="e">
        <f>VLOOKUP(AE675,Sheet3!K$52:L$77,2,TRUE)</f>
        <v>#NAME?</v>
      </c>
      <c r="AG675" t="e">
        <f t="shared" si="352"/>
        <v>#NAME?</v>
      </c>
      <c r="AH675">
        <f t="shared" si="353"/>
        <v>1</v>
      </c>
      <c r="AI675">
        <f t="shared" si="361"/>
        <v>4500</v>
      </c>
      <c r="AJ675" t="e">
        <f t="shared" si="344"/>
        <v>#NAME?</v>
      </c>
      <c r="AK675" t="e">
        <f t="shared" si="347"/>
        <v>#NAME?</v>
      </c>
      <c r="AM675" t="e">
        <f t="shared" si="354"/>
        <v>#NAME?</v>
      </c>
      <c r="AN675" t="e">
        <f t="shared" si="355"/>
        <v>#NAME?</v>
      </c>
      <c r="AP675" t="e">
        <f t="shared" si="348"/>
        <v>#NAME?</v>
      </c>
      <c r="AQ675" t="e">
        <f>VLOOKUP(AE675,Sheet3!$K$52:$L$77,2,TRUE)</f>
        <v>#NAME?</v>
      </c>
      <c r="AR675" t="e">
        <f t="shared" si="342"/>
        <v>#NAME?</v>
      </c>
      <c r="AU675" t="e">
        <f t="shared" si="356"/>
        <v>#NAME?</v>
      </c>
      <c r="AV675" t="e">
        <f t="shared" si="357"/>
        <v>#NAME?</v>
      </c>
      <c r="AW675" t="e">
        <f t="shared" si="358"/>
        <v>#NAME?</v>
      </c>
      <c r="AX675" t="e">
        <f>VLOOKUP(AD675,Sheet2!$A$6:$B$262,2,TRUE)</f>
        <v>#NAME?</v>
      </c>
      <c r="AY675" t="e">
        <f t="shared" si="359"/>
        <v>#NAME?</v>
      </c>
      <c r="AZ675" t="e">
        <f t="shared" si="360"/>
        <v>#NAME?</v>
      </c>
      <c r="BB675" t="e">
        <f t="shared" si="350"/>
        <v>#NAME?</v>
      </c>
    </row>
    <row r="676" spans="4:54" x14ac:dyDescent="0.55000000000000004">
      <c r="D676">
        <f t="shared" si="349"/>
        <v>9990</v>
      </c>
      <c r="E676">
        <f t="shared" si="345"/>
        <v>166.5</v>
      </c>
      <c r="F676">
        <v>17100</v>
      </c>
      <c r="H676">
        <f t="shared" si="362"/>
        <v>4275</v>
      </c>
      <c r="J676">
        <f t="shared" si="363"/>
        <v>353.30578512396693</v>
      </c>
      <c r="K676" t="e">
        <f t="shared" si="364"/>
        <v>#NAME?</v>
      </c>
      <c r="L676" t="e">
        <f>VLOOKUP(V676, Sheet2!E$6:F$261,2,TRUE)</f>
        <v>#NAME?</v>
      </c>
      <c r="M676" t="e">
        <f>VLOOKUP(L676,Sheet3!A$52:B$77,2,TRUE)</f>
        <v>#NAME?</v>
      </c>
      <c r="N676" t="e">
        <f t="shared" si="365"/>
        <v>#NAME?</v>
      </c>
      <c r="O676" t="e">
        <f t="shared" si="366"/>
        <v>#NAME?</v>
      </c>
      <c r="P676">
        <v>0</v>
      </c>
      <c r="Q676" t="e">
        <f t="shared" si="343"/>
        <v>#NAME?</v>
      </c>
      <c r="R676" t="e">
        <f t="shared" si="367"/>
        <v>#NAME?</v>
      </c>
      <c r="S676" t="e">
        <f t="shared" si="346"/>
        <v>#NAME?</v>
      </c>
      <c r="T676" t="e">
        <f t="shared" si="368"/>
        <v>#NAME?</v>
      </c>
      <c r="V676" t="e">
        <f t="shared" si="369"/>
        <v>#NAME?</v>
      </c>
      <c r="W676" t="e">
        <f t="shared" si="370"/>
        <v>#NAME?</v>
      </c>
      <c r="X676" t="e">
        <f t="shared" si="371"/>
        <v>#NAME?</v>
      </c>
      <c r="Y676" t="e">
        <f>VLOOKUP(K676,Sheet2!$A$6:$B$262,2,TRUE)</f>
        <v>#NAME?</v>
      </c>
      <c r="Z676" t="e">
        <f t="shared" si="372"/>
        <v>#NAME?</v>
      </c>
      <c r="AA676" t="e">
        <f t="shared" si="373"/>
        <v>#NAME?</v>
      </c>
      <c r="AD676" t="e">
        <f t="shared" si="351"/>
        <v>#NAME?</v>
      </c>
      <c r="AE676" t="e">
        <f>VLOOKUP(AU675,Sheet2!$E$6:$F$261,2,TRUE)</f>
        <v>#NAME?</v>
      </c>
      <c r="AF676" t="e">
        <f>VLOOKUP(AE676,Sheet3!K$52:L$77,2,TRUE)</f>
        <v>#NAME?</v>
      </c>
      <c r="AG676" t="e">
        <f t="shared" si="352"/>
        <v>#NAME?</v>
      </c>
      <c r="AH676">
        <f t="shared" si="353"/>
        <v>1</v>
      </c>
      <c r="AI676">
        <f t="shared" si="361"/>
        <v>4500</v>
      </c>
      <c r="AJ676" t="e">
        <f t="shared" si="344"/>
        <v>#NAME?</v>
      </c>
      <c r="AK676" t="e">
        <f t="shared" si="347"/>
        <v>#NAME?</v>
      </c>
      <c r="AM676" t="e">
        <f t="shared" si="354"/>
        <v>#NAME?</v>
      </c>
      <c r="AN676" t="e">
        <f t="shared" si="355"/>
        <v>#NAME?</v>
      </c>
      <c r="AP676" t="e">
        <f t="shared" si="348"/>
        <v>#NAME?</v>
      </c>
      <c r="AQ676" t="e">
        <f>VLOOKUP(AE676,Sheet3!$K$52:$L$77,2,TRUE)</f>
        <v>#NAME?</v>
      </c>
      <c r="AR676" t="e">
        <f t="shared" si="342"/>
        <v>#NAME?</v>
      </c>
      <c r="AU676" t="e">
        <f t="shared" si="356"/>
        <v>#NAME?</v>
      </c>
      <c r="AV676" t="e">
        <f t="shared" si="357"/>
        <v>#NAME?</v>
      </c>
      <c r="AW676" t="e">
        <f t="shared" si="358"/>
        <v>#NAME?</v>
      </c>
      <c r="AX676" t="e">
        <f>VLOOKUP(AD676,Sheet2!$A$6:$B$262,2,TRUE)</f>
        <v>#NAME?</v>
      </c>
      <c r="AY676" t="e">
        <f t="shared" si="359"/>
        <v>#NAME?</v>
      </c>
      <c r="AZ676" t="e">
        <f t="shared" si="360"/>
        <v>#NAME?</v>
      </c>
      <c r="BB676" t="e">
        <f t="shared" si="350"/>
        <v>#NAME?</v>
      </c>
    </row>
    <row r="677" spans="4:54" x14ac:dyDescent="0.55000000000000004">
      <c r="D677">
        <f t="shared" si="349"/>
        <v>10005</v>
      </c>
      <c r="E677">
        <f t="shared" si="345"/>
        <v>166.75</v>
      </c>
      <c r="F677">
        <v>17000</v>
      </c>
      <c r="H677">
        <f t="shared" si="362"/>
        <v>4250</v>
      </c>
      <c r="J677">
        <f t="shared" si="363"/>
        <v>351.23966942148758</v>
      </c>
      <c r="K677" t="e">
        <f t="shared" si="364"/>
        <v>#NAME?</v>
      </c>
      <c r="L677" t="e">
        <f>VLOOKUP(V677, Sheet2!E$6:F$261,2,TRUE)</f>
        <v>#NAME?</v>
      </c>
      <c r="M677" t="e">
        <f>VLOOKUP(L677,Sheet3!A$52:B$77,2,TRUE)</f>
        <v>#NAME?</v>
      </c>
      <c r="N677" t="e">
        <f t="shared" si="365"/>
        <v>#NAME?</v>
      </c>
      <c r="O677" t="e">
        <f t="shared" si="366"/>
        <v>#NAME?</v>
      </c>
      <c r="P677">
        <v>0</v>
      </c>
      <c r="Q677" t="e">
        <f t="shared" si="343"/>
        <v>#NAME?</v>
      </c>
      <c r="R677" t="e">
        <f t="shared" si="367"/>
        <v>#NAME?</v>
      </c>
      <c r="S677" t="e">
        <f t="shared" si="346"/>
        <v>#NAME?</v>
      </c>
      <c r="T677" t="e">
        <f t="shared" si="368"/>
        <v>#NAME?</v>
      </c>
      <c r="V677" t="e">
        <f t="shared" si="369"/>
        <v>#NAME?</v>
      </c>
      <c r="W677" t="e">
        <f t="shared" si="370"/>
        <v>#NAME?</v>
      </c>
      <c r="X677" t="e">
        <f t="shared" si="371"/>
        <v>#NAME?</v>
      </c>
      <c r="Y677" t="e">
        <f>VLOOKUP(K677,Sheet2!$A$6:$B$262,2,TRUE)</f>
        <v>#NAME?</v>
      </c>
      <c r="Z677" t="e">
        <f t="shared" si="372"/>
        <v>#NAME?</v>
      </c>
      <c r="AA677" t="e">
        <f t="shared" si="373"/>
        <v>#NAME?</v>
      </c>
      <c r="AD677" t="e">
        <f t="shared" si="351"/>
        <v>#NAME?</v>
      </c>
      <c r="AE677" t="e">
        <f>VLOOKUP(AU676,Sheet2!$E$6:$F$261,2,TRUE)</f>
        <v>#NAME?</v>
      </c>
      <c r="AF677" t="e">
        <f>VLOOKUP(AE677,Sheet3!K$52:L$77,2,TRUE)</f>
        <v>#NAME?</v>
      </c>
      <c r="AG677" t="e">
        <f t="shared" si="352"/>
        <v>#NAME?</v>
      </c>
      <c r="AH677">
        <f t="shared" si="353"/>
        <v>1</v>
      </c>
      <c r="AI677">
        <f t="shared" si="361"/>
        <v>4500</v>
      </c>
      <c r="AJ677" t="e">
        <f t="shared" si="344"/>
        <v>#NAME?</v>
      </c>
      <c r="AK677" t="e">
        <f t="shared" si="347"/>
        <v>#NAME?</v>
      </c>
      <c r="AM677" t="e">
        <f t="shared" si="354"/>
        <v>#NAME?</v>
      </c>
      <c r="AN677" t="e">
        <f t="shared" si="355"/>
        <v>#NAME?</v>
      </c>
      <c r="AP677" t="e">
        <f t="shared" si="348"/>
        <v>#NAME?</v>
      </c>
      <c r="AQ677" t="e">
        <f>VLOOKUP(AE677,Sheet3!$K$52:$L$77,2,TRUE)</f>
        <v>#NAME?</v>
      </c>
      <c r="AR677" t="e">
        <f t="shared" si="342"/>
        <v>#NAME?</v>
      </c>
      <c r="AU677" t="e">
        <f t="shared" si="356"/>
        <v>#NAME?</v>
      </c>
      <c r="AV677" t="e">
        <f t="shared" si="357"/>
        <v>#NAME?</v>
      </c>
      <c r="AW677" t="e">
        <f t="shared" si="358"/>
        <v>#NAME?</v>
      </c>
      <c r="AX677" t="e">
        <f>VLOOKUP(AD677,Sheet2!$A$6:$B$262,2,TRUE)</f>
        <v>#NAME?</v>
      </c>
      <c r="AY677" t="e">
        <f t="shared" si="359"/>
        <v>#NAME?</v>
      </c>
      <c r="AZ677" t="e">
        <f t="shared" si="360"/>
        <v>#NAME?</v>
      </c>
      <c r="BB677" t="e">
        <f t="shared" si="350"/>
        <v>#NAME?</v>
      </c>
    </row>
    <row r="678" spans="4:54" x14ac:dyDescent="0.55000000000000004">
      <c r="D678">
        <f t="shared" si="349"/>
        <v>10020</v>
      </c>
      <c r="E678">
        <f t="shared" si="345"/>
        <v>167</v>
      </c>
      <c r="F678">
        <v>17000</v>
      </c>
      <c r="H678">
        <f t="shared" si="362"/>
        <v>4250</v>
      </c>
      <c r="J678">
        <f t="shared" si="363"/>
        <v>351.23966942148758</v>
      </c>
      <c r="K678" t="e">
        <f t="shared" si="364"/>
        <v>#NAME?</v>
      </c>
      <c r="L678" t="e">
        <f>VLOOKUP(V678, Sheet2!E$6:F$261,2,TRUE)</f>
        <v>#NAME?</v>
      </c>
      <c r="M678" t="e">
        <f>VLOOKUP(L678,Sheet3!A$52:B$77,2,TRUE)</f>
        <v>#NAME?</v>
      </c>
      <c r="N678" t="e">
        <f t="shared" si="365"/>
        <v>#NAME?</v>
      </c>
      <c r="O678" t="e">
        <f t="shared" si="366"/>
        <v>#NAME?</v>
      </c>
      <c r="P678">
        <v>0</v>
      </c>
      <c r="Q678" t="e">
        <f t="shared" si="343"/>
        <v>#NAME?</v>
      </c>
      <c r="R678" t="e">
        <f t="shared" si="367"/>
        <v>#NAME?</v>
      </c>
      <c r="S678" t="e">
        <f t="shared" si="346"/>
        <v>#NAME?</v>
      </c>
      <c r="T678" t="e">
        <f t="shared" si="368"/>
        <v>#NAME?</v>
      </c>
      <c r="V678" t="e">
        <f t="shared" si="369"/>
        <v>#NAME?</v>
      </c>
      <c r="W678" t="e">
        <f t="shared" si="370"/>
        <v>#NAME?</v>
      </c>
      <c r="X678" t="e">
        <f t="shared" si="371"/>
        <v>#NAME?</v>
      </c>
      <c r="Y678" t="e">
        <f>VLOOKUP(K678,Sheet2!$A$6:$B$262,2,TRUE)</f>
        <v>#NAME?</v>
      </c>
      <c r="Z678" t="e">
        <f t="shared" si="372"/>
        <v>#NAME?</v>
      </c>
      <c r="AA678" t="e">
        <f t="shared" si="373"/>
        <v>#NAME?</v>
      </c>
      <c r="AD678" t="e">
        <f t="shared" si="351"/>
        <v>#NAME?</v>
      </c>
      <c r="AE678" t="e">
        <f>VLOOKUP(AU677,Sheet2!$E$6:$F$261,2,TRUE)</f>
        <v>#NAME?</v>
      </c>
      <c r="AF678" t="e">
        <f>VLOOKUP(AE678,Sheet3!K$52:L$77,2,TRUE)</f>
        <v>#NAME?</v>
      </c>
      <c r="AG678" t="e">
        <f t="shared" si="352"/>
        <v>#NAME?</v>
      </c>
      <c r="AH678">
        <f t="shared" si="353"/>
        <v>1</v>
      </c>
      <c r="AI678">
        <f t="shared" si="361"/>
        <v>4500</v>
      </c>
      <c r="AJ678" t="e">
        <f t="shared" si="344"/>
        <v>#NAME?</v>
      </c>
      <c r="AK678" t="e">
        <f t="shared" si="347"/>
        <v>#NAME?</v>
      </c>
      <c r="AM678" t="e">
        <f t="shared" si="354"/>
        <v>#NAME?</v>
      </c>
      <c r="AN678" t="e">
        <f t="shared" si="355"/>
        <v>#NAME?</v>
      </c>
      <c r="AP678" t="e">
        <f t="shared" si="348"/>
        <v>#NAME?</v>
      </c>
      <c r="AQ678" t="e">
        <f>VLOOKUP(AE678,Sheet3!$K$52:$L$77,2,TRUE)</f>
        <v>#NAME?</v>
      </c>
      <c r="AR678" t="e">
        <f t="shared" si="342"/>
        <v>#NAME?</v>
      </c>
      <c r="AU678" t="e">
        <f t="shared" si="356"/>
        <v>#NAME?</v>
      </c>
      <c r="AV678" t="e">
        <f t="shared" si="357"/>
        <v>#NAME?</v>
      </c>
      <c r="AW678" t="e">
        <f t="shared" si="358"/>
        <v>#NAME?</v>
      </c>
      <c r="AX678" t="e">
        <f>VLOOKUP(AD678,Sheet2!$A$6:$B$262,2,TRUE)</f>
        <v>#NAME?</v>
      </c>
      <c r="AY678" t="e">
        <f t="shared" si="359"/>
        <v>#NAME?</v>
      </c>
      <c r="AZ678" t="e">
        <f t="shared" si="360"/>
        <v>#NAME?</v>
      </c>
      <c r="BB678" t="e">
        <f t="shared" si="350"/>
        <v>#NAME?</v>
      </c>
    </row>
    <row r="679" spans="4:54" x14ac:dyDescent="0.55000000000000004">
      <c r="D679">
        <f t="shared" si="349"/>
        <v>10035</v>
      </c>
      <c r="E679">
        <f t="shared" si="345"/>
        <v>167.25</v>
      </c>
      <c r="F679">
        <v>17000</v>
      </c>
      <c r="H679">
        <f t="shared" si="362"/>
        <v>4250</v>
      </c>
      <c r="J679">
        <f t="shared" si="363"/>
        <v>351.23966942148758</v>
      </c>
      <c r="K679" t="e">
        <f t="shared" si="364"/>
        <v>#NAME?</v>
      </c>
      <c r="L679" t="e">
        <f>VLOOKUP(V679, Sheet2!E$6:F$261,2,TRUE)</f>
        <v>#NAME?</v>
      </c>
      <c r="M679" t="e">
        <f>VLOOKUP(L679,Sheet3!A$52:B$77,2,TRUE)</f>
        <v>#NAME?</v>
      </c>
      <c r="N679" t="e">
        <f t="shared" si="365"/>
        <v>#NAME?</v>
      </c>
      <c r="O679" t="e">
        <f t="shared" si="366"/>
        <v>#NAME?</v>
      </c>
      <c r="P679">
        <v>0</v>
      </c>
      <c r="Q679" t="e">
        <f t="shared" si="343"/>
        <v>#NAME?</v>
      </c>
      <c r="R679" t="e">
        <f t="shared" si="367"/>
        <v>#NAME?</v>
      </c>
      <c r="S679" t="e">
        <f t="shared" si="346"/>
        <v>#NAME?</v>
      </c>
      <c r="T679" t="e">
        <f t="shared" si="368"/>
        <v>#NAME?</v>
      </c>
      <c r="V679" t="e">
        <f t="shared" si="369"/>
        <v>#NAME?</v>
      </c>
      <c r="W679" t="e">
        <f t="shared" si="370"/>
        <v>#NAME?</v>
      </c>
      <c r="X679" t="e">
        <f t="shared" si="371"/>
        <v>#NAME?</v>
      </c>
      <c r="Y679" t="e">
        <f>VLOOKUP(K679,Sheet2!$A$6:$B$262,2,TRUE)</f>
        <v>#NAME?</v>
      </c>
      <c r="Z679" t="e">
        <f t="shared" si="372"/>
        <v>#NAME?</v>
      </c>
      <c r="AA679" t="e">
        <f t="shared" si="373"/>
        <v>#NAME?</v>
      </c>
      <c r="AD679" t="e">
        <f t="shared" si="351"/>
        <v>#NAME?</v>
      </c>
      <c r="AE679" t="e">
        <f>VLOOKUP(AU678,Sheet2!$E$6:$F$261,2,TRUE)</f>
        <v>#NAME?</v>
      </c>
      <c r="AF679" t="e">
        <f>VLOOKUP(AE679,Sheet3!K$52:L$77,2,TRUE)</f>
        <v>#NAME?</v>
      </c>
      <c r="AG679" t="e">
        <f t="shared" si="352"/>
        <v>#NAME?</v>
      </c>
      <c r="AH679">
        <f t="shared" si="353"/>
        <v>1</v>
      </c>
      <c r="AI679">
        <f t="shared" si="361"/>
        <v>4500</v>
      </c>
      <c r="AJ679" t="e">
        <f t="shared" si="344"/>
        <v>#NAME?</v>
      </c>
      <c r="AK679" t="e">
        <f t="shared" si="347"/>
        <v>#NAME?</v>
      </c>
      <c r="AM679" t="e">
        <f t="shared" si="354"/>
        <v>#NAME?</v>
      </c>
      <c r="AN679" t="e">
        <f t="shared" si="355"/>
        <v>#NAME?</v>
      </c>
      <c r="AP679" t="e">
        <f t="shared" si="348"/>
        <v>#NAME?</v>
      </c>
      <c r="AQ679" t="e">
        <f>VLOOKUP(AE679,Sheet3!$K$52:$L$77,2,TRUE)</f>
        <v>#NAME?</v>
      </c>
      <c r="AR679" t="e">
        <f t="shared" si="342"/>
        <v>#NAME?</v>
      </c>
      <c r="AU679" t="e">
        <f t="shared" si="356"/>
        <v>#NAME?</v>
      </c>
      <c r="AV679" t="e">
        <f t="shared" si="357"/>
        <v>#NAME?</v>
      </c>
      <c r="AW679" t="e">
        <f t="shared" si="358"/>
        <v>#NAME?</v>
      </c>
      <c r="AX679" t="e">
        <f>VLOOKUP(AD679,Sheet2!$A$6:$B$262,2,TRUE)</f>
        <v>#NAME?</v>
      </c>
      <c r="AY679" t="e">
        <f t="shared" si="359"/>
        <v>#NAME?</v>
      </c>
      <c r="AZ679" t="e">
        <f t="shared" si="360"/>
        <v>#NAME?</v>
      </c>
      <c r="BB679" t="e">
        <f t="shared" si="350"/>
        <v>#NAME?</v>
      </c>
    </row>
    <row r="680" spans="4:54" x14ac:dyDescent="0.55000000000000004">
      <c r="D680">
        <f t="shared" si="349"/>
        <v>10050</v>
      </c>
      <c r="E680">
        <f t="shared" si="345"/>
        <v>167.5</v>
      </c>
      <c r="F680">
        <v>16900</v>
      </c>
      <c r="H680">
        <f t="shared" si="362"/>
        <v>4225</v>
      </c>
      <c r="J680">
        <f t="shared" si="363"/>
        <v>349.17355371900828</v>
      </c>
      <c r="K680" t="e">
        <f t="shared" si="364"/>
        <v>#NAME?</v>
      </c>
      <c r="L680" t="e">
        <f>VLOOKUP(V680, Sheet2!E$6:F$261,2,TRUE)</f>
        <v>#NAME?</v>
      </c>
      <c r="M680" t="e">
        <f>VLOOKUP(L680,Sheet3!A$52:B$77,2,TRUE)</f>
        <v>#NAME?</v>
      </c>
      <c r="N680" t="e">
        <f t="shared" si="365"/>
        <v>#NAME?</v>
      </c>
      <c r="O680" t="e">
        <f t="shared" si="366"/>
        <v>#NAME?</v>
      </c>
      <c r="P680">
        <v>0</v>
      </c>
      <c r="Q680" t="e">
        <f t="shared" si="343"/>
        <v>#NAME?</v>
      </c>
      <c r="R680" t="e">
        <f t="shared" si="367"/>
        <v>#NAME?</v>
      </c>
      <c r="S680" t="e">
        <f t="shared" si="346"/>
        <v>#NAME?</v>
      </c>
      <c r="T680" t="e">
        <f t="shared" si="368"/>
        <v>#NAME?</v>
      </c>
      <c r="V680" t="e">
        <f t="shared" si="369"/>
        <v>#NAME?</v>
      </c>
      <c r="W680" t="e">
        <f t="shared" si="370"/>
        <v>#NAME?</v>
      </c>
      <c r="X680" t="e">
        <f t="shared" si="371"/>
        <v>#NAME?</v>
      </c>
      <c r="Y680" t="e">
        <f>VLOOKUP(K680,Sheet2!$A$6:$B$262,2,TRUE)</f>
        <v>#NAME?</v>
      </c>
      <c r="Z680" t="e">
        <f t="shared" si="372"/>
        <v>#NAME?</v>
      </c>
      <c r="AA680" t="e">
        <f t="shared" si="373"/>
        <v>#NAME?</v>
      </c>
      <c r="AD680" t="e">
        <f t="shared" si="351"/>
        <v>#NAME?</v>
      </c>
      <c r="AE680" t="e">
        <f>VLOOKUP(AU679,Sheet2!$E$6:$F$261,2,TRUE)</f>
        <v>#NAME?</v>
      </c>
      <c r="AF680" t="e">
        <f>VLOOKUP(AE680,Sheet3!K$52:L$77,2,TRUE)</f>
        <v>#NAME?</v>
      </c>
      <c r="AG680" t="e">
        <f t="shared" si="352"/>
        <v>#NAME?</v>
      </c>
      <c r="AH680">
        <f t="shared" si="353"/>
        <v>1</v>
      </c>
      <c r="AI680">
        <f t="shared" si="361"/>
        <v>4500</v>
      </c>
      <c r="AJ680" t="e">
        <f t="shared" si="344"/>
        <v>#NAME?</v>
      </c>
      <c r="AK680" t="e">
        <f t="shared" si="347"/>
        <v>#NAME?</v>
      </c>
      <c r="AM680" t="e">
        <f t="shared" si="354"/>
        <v>#NAME?</v>
      </c>
      <c r="AN680" t="e">
        <f t="shared" si="355"/>
        <v>#NAME?</v>
      </c>
      <c r="AP680" t="e">
        <f t="shared" si="348"/>
        <v>#NAME?</v>
      </c>
      <c r="AQ680" t="e">
        <f>VLOOKUP(AE680,Sheet3!$K$52:$L$77,2,TRUE)</f>
        <v>#NAME?</v>
      </c>
      <c r="AR680" t="e">
        <f t="shared" si="342"/>
        <v>#NAME?</v>
      </c>
      <c r="AU680" t="e">
        <f t="shared" si="356"/>
        <v>#NAME?</v>
      </c>
      <c r="AV680" t="e">
        <f t="shared" si="357"/>
        <v>#NAME?</v>
      </c>
      <c r="AW680" t="e">
        <f t="shared" si="358"/>
        <v>#NAME?</v>
      </c>
      <c r="AX680" t="e">
        <f>VLOOKUP(AD680,Sheet2!$A$6:$B$262,2,TRUE)</f>
        <v>#NAME?</v>
      </c>
      <c r="AY680" t="e">
        <f t="shared" si="359"/>
        <v>#NAME?</v>
      </c>
      <c r="AZ680" t="e">
        <f t="shared" si="360"/>
        <v>#NAME?</v>
      </c>
      <c r="BB680" t="e">
        <f t="shared" si="350"/>
        <v>#NAME?</v>
      </c>
    </row>
    <row r="681" spans="4:54" x14ac:dyDescent="0.55000000000000004">
      <c r="D681">
        <f t="shared" si="349"/>
        <v>10065</v>
      </c>
      <c r="E681">
        <f t="shared" si="345"/>
        <v>167.75</v>
      </c>
      <c r="F681">
        <v>16900</v>
      </c>
      <c r="H681">
        <f t="shared" si="362"/>
        <v>4225</v>
      </c>
      <c r="J681">
        <f t="shared" si="363"/>
        <v>349.17355371900828</v>
      </c>
      <c r="K681" t="e">
        <f t="shared" si="364"/>
        <v>#NAME?</v>
      </c>
      <c r="L681" t="e">
        <f>VLOOKUP(V681, Sheet2!E$6:F$261,2,TRUE)</f>
        <v>#NAME?</v>
      </c>
      <c r="M681" t="e">
        <f>VLOOKUP(L681,Sheet3!A$52:B$77,2,TRUE)</f>
        <v>#NAME?</v>
      </c>
      <c r="N681" t="e">
        <f t="shared" si="365"/>
        <v>#NAME?</v>
      </c>
      <c r="O681" t="e">
        <f t="shared" si="366"/>
        <v>#NAME?</v>
      </c>
      <c r="P681">
        <v>0</v>
      </c>
      <c r="Q681" t="e">
        <f t="shared" si="343"/>
        <v>#NAME?</v>
      </c>
      <c r="R681" t="e">
        <f t="shared" si="367"/>
        <v>#NAME?</v>
      </c>
      <c r="S681" t="e">
        <f t="shared" si="346"/>
        <v>#NAME?</v>
      </c>
      <c r="T681" t="e">
        <f t="shared" si="368"/>
        <v>#NAME?</v>
      </c>
      <c r="V681" t="e">
        <f t="shared" si="369"/>
        <v>#NAME?</v>
      </c>
      <c r="W681" t="e">
        <f t="shared" si="370"/>
        <v>#NAME?</v>
      </c>
      <c r="X681" t="e">
        <f t="shared" si="371"/>
        <v>#NAME?</v>
      </c>
      <c r="Y681" t="e">
        <f>VLOOKUP(K681,Sheet2!$A$6:$B$262,2,TRUE)</f>
        <v>#NAME?</v>
      </c>
      <c r="Z681" t="e">
        <f t="shared" si="372"/>
        <v>#NAME?</v>
      </c>
      <c r="AA681" t="e">
        <f t="shared" si="373"/>
        <v>#NAME?</v>
      </c>
      <c r="AD681" t="e">
        <f t="shared" si="351"/>
        <v>#NAME?</v>
      </c>
      <c r="AE681" t="e">
        <f>VLOOKUP(AU680,Sheet2!$E$6:$F$261,2,TRUE)</f>
        <v>#NAME?</v>
      </c>
      <c r="AF681" t="e">
        <f>VLOOKUP(AE681,Sheet3!K$52:L$77,2,TRUE)</f>
        <v>#NAME?</v>
      </c>
      <c r="AG681" t="e">
        <f t="shared" si="352"/>
        <v>#NAME?</v>
      </c>
      <c r="AH681">
        <f t="shared" si="353"/>
        <v>1</v>
      </c>
      <c r="AI681">
        <f t="shared" si="361"/>
        <v>4500</v>
      </c>
      <c r="AJ681" t="e">
        <f t="shared" si="344"/>
        <v>#NAME?</v>
      </c>
      <c r="AK681" t="e">
        <f t="shared" si="347"/>
        <v>#NAME?</v>
      </c>
      <c r="AM681" t="e">
        <f t="shared" si="354"/>
        <v>#NAME?</v>
      </c>
      <c r="AN681" t="e">
        <f t="shared" si="355"/>
        <v>#NAME?</v>
      </c>
      <c r="AP681" t="e">
        <f t="shared" si="348"/>
        <v>#NAME?</v>
      </c>
      <c r="AQ681" t="e">
        <f>VLOOKUP(AE681,Sheet3!$K$52:$L$77,2,TRUE)</f>
        <v>#NAME?</v>
      </c>
      <c r="AR681" t="e">
        <f t="shared" si="342"/>
        <v>#NAME?</v>
      </c>
      <c r="AU681" t="e">
        <f t="shared" si="356"/>
        <v>#NAME?</v>
      </c>
      <c r="AV681" t="e">
        <f t="shared" si="357"/>
        <v>#NAME?</v>
      </c>
      <c r="AW681" t="e">
        <f t="shared" si="358"/>
        <v>#NAME?</v>
      </c>
      <c r="AX681" t="e">
        <f>VLOOKUP(AD681,Sheet2!$A$6:$B$262,2,TRUE)</f>
        <v>#NAME?</v>
      </c>
      <c r="AY681" t="e">
        <f t="shared" si="359"/>
        <v>#NAME?</v>
      </c>
      <c r="AZ681" t="e">
        <f t="shared" si="360"/>
        <v>#NAME?</v>
      </c>
      <c r="BB681" t="e">
        <f t="shared" si="350"/>
        <v>#NAME?</v>
      </c>
    </row>
    <row r="682" spans="4:54" x14ac:dyDescent="0.55000000000000004">
      <c r="D682">
        <f t="shared" si="349"/>
        <v>10080</v>
      </c>
      <c r="E682">
        <f t="shared" si="345"/>
        <v>168</v>
      </c>
      <c r="F682">
        <v>16900</v>
      </c>
      <c r="G682">
        <f>+SUM(F587:F682)/96</f>
        <v>18647.916666666668</v>
      </c>
      <c r="H682">
        <f t="shared" si="362"/>
        <v>4225</v>
      </c>
      <c r="J682">
        <f t="shared" si="363"/>
        <v>349.17355371900828</v>
      </c>
      <c r="K682" t="e">
        <f t="shared" si="364"/>
        <v>#NAME?</v>
      </c>
      <c r="L682" t="e">
        <f>VLOOKUP(V682, Sheet2!E$6:F$261,2,TRUE)</f>
        <v>#NAME?</v>
      </c>
      <c r="M682" t="e">
        <f>VLOOKUP(L682,Sheet3!A$52:B$77,2,TRUE)</f>
        <v>#NAME?</v>
      </c>
      <c r="N682" t="e">
        <f t="shared" si="365"/>
        <v>#NAME?</v>
      </c>
      <c r="O682" t="e">
        <f t="shared" si="366"/>
        <v>#NAME?</v>
      </c>
      <c r="P682">
        <v>0</v>
      </c>
      <c r="Q682" t="e">
        <f t="shared" si="343"/>
        <v>#NAME?</v>
      </c>
      <c r="R682" t="e">
        <f t="shared" si="367"/>
        <v>#NAME?</v>
      </c>
      <c r="S682" t="e">
        <f t="shared" si="346"/>
        <v>#NAME?</v>
      </c>
      <c r="T682" t="e">
        <f t="shared" si="368"/>
        <v>#NAME?</v>
      </c>
      <c r="V682" t="e">
        <f t="shared" si="369"/>
        <v>#NAME?</v>
      </c>
      <c r="W682" t="e">
        <f t="shared" si="370"/>
        <v>#NAME?</v>
      </c>
      <c r="X682" t="e">
        <f t="shared" si="371"/>
        <v>#NAME?</v>
      </c>
      <c r="Y682" t="e">
        <f>VLOOKUP(K682,Sheet2!$A$6:$B$262,2,TRUE)</f>
        <v>#NAME?</v>
      </c>
      <c r="Z682" t="e">
        <f t="shared" si="372"/>
        <v>#NAME?</v>
      </c>
      <c r="AA682" t="e">
        <f t="shared" si="373"/>
        <v>#NAME?</v>
      </c>
      <c r="AD682" t="e">
        <f t="shared" si="351"/>
        <v>#NAME?</v>
      </c>
      <c r="AE682" t="e">
        <f>VLOOKUP(AU681,Sheet2!$E$6:$F$261,2,TRUE)</f>
        <v>#NAME?</v>
      </c>
      <c r="AF682" t="e">
        <f>VLOOKUP(AE682,Sheet3!K$52:L$77,2,TRUE)</f>
        <v>#NAME?</v>
      </c>
      <c r="AG682" t="e">
        <f t="shared" si="352"/>
        <v>#NAME?</v>
      </c>
      <c r="AH682">
        <f t="shared" si="353"/>
        <v>1</v>
      </c>
      <c r="AI682">
        <f t="shared" si="361"/>
        <v>4500</v>
      </c>
      <c r="AJ682" t="e">
        <f t="shared" si="344"/>
        <v>#NAME?</v>
      </c>
      <c r="AK682" t="e">
        <f t="shared" si="347"/>
        <v>#NAME?</v>
      </c>
      <c r="AM682" t="e">
        <f t="shared" si="354"/>
        <v>#NAME?</v>
      </c>
      <c r="AN682" t="e">
        <f t="shared" si="355"/>
        <v>#NAME?</v>
      </c>
      <c r="AP682" t="e">
        <f t="shared" si="348"/>
        <v>#NAME?</v>
      </c>
      <c r="AQ682" t="e">
        <f>VLOOKUP(AE682,Sheet3!$K$52:$L$77,2,TRUE)</f>
        <v>#NAME?</v>
      </c>
      <c r="AR682" t="e">
        <f t="shared" si="342"/>
        <v>#NAME?</v>
      </c>
      <c r="AU682" t="e">
        <f t="shared" si="356"/>
        <v>#NAME?</v>
      </c>
      <c r="AV682" t="e">
        <f t="shared" si="357"/>
        <v>#NAME?</v>
      </c>
      <c r="AW682" t="e">
        <f t="shared" si="358"/>
        <v>#NAME?</v>
      </c>
      <c r="AX682" t="e">
        <f>VLOOKUP(AD682,Sheet2!$A$6:$B$262,2,TRUE)</f>
        <v>#NAME?</v>
      </c>
      <c r="AY682" t="e">
        <f t="shared" si="359"/>
        <v>#NAME?</v>
      </c>
      <c r="AZ682" t="e">
        <f t="shared" si="360"/>
        <v>#NAME?</v>
      </c>
      <c r="BB682" t="e">
        <f t="shared" si="350"/>
        <v>#NAME?</v>
      </c>
    </row>
    <row r="683" spans="4:54" x14ac:dyDescent="0.55000000000000004">
      <c r="D683">
        <f t="shared" si="349"/>
        <v>10095</v>
      </c>
      <c r="E683">
        <f t="shared" si="345"/>
        <v>168.25</v>
      </c>
      <c r="F683">
        <v>16800</v>
      </c>
      <c r="H683">
        <f t="shared" si="362"/>
        <v>4200</v>
      </c>
      <c r="J683">
        <f t="shared" si="363"/>
        <v>347.10743801652893</v>
      </c>
      <c r="K683" t="e">
        <f t="shared" si="364"/>
        <v>#NAME?</v>
      </c>
      <c r="L683" t="e">
        <f>VLOOKUP(V683, Sheet2!E$6:F$261,2,TRUE)</f>
        <v>#NAME?</v>
      </c>
      <c r="M683" t="e">
        <f>VLOOKUP(L683,Sheet3!A$52:B$77,2,TRUE)</f>
        <v>#NAME?</v>
      </c>
      <c r="N683" t="e">
        <f t="shared" si="365"/>
        <v>#NAME?</v>
      </c>
      <c r="O683" t="e">
        <f t="shared" si="366"/>
        <v>#NAME?</v>
      </c>
      <c r="P683">
        <v>0</v>
      </c>
      <c r="Q683" t="e">
        <f t="shared" si="343"/>
        <v>#NAME?</v>
      </c>
      <c r="R683" t="e">
        <f t="shared" si="367"/>
        <v>#NAME?</v>
      </c>
      <c r="S683" t="e">
        <f t="shared" si="346"/>
        <v>#NAME?</v>
      </c>
      <c r="T683" t="e">
        <f t="shared" si="368"/>
        <v>#NAME?</v>
      </c>
      <c r="V683" t="e">
        <f t="shared" si="369"/>
        <v>#NAME?</v>
      </c>
      <c r="W683" t="e">
        <f t="shared" si="370"/>
        <v>#NAME?</v>
      </c>
      <c r="X683" t="e">
        <f t="shared" si="371"/>
        <v>#NAME?</v>
      </c>
      <c r="Y683" t="e">
        <f>VLOOKUP(K683,Sheet2!$A$6:$B$262,2,TRUE)</f>
        <v>#NAME?</v>
      </c>
      <c r="Z683" t="e">
        <f t="shared" si="372"/>
        <v>#NAME?</v>
      </c>
      <c r="AA683" t="e">
        <f t="shared" si="373"/>
        <v>#NAME?</v>
      </c>
      <c r="AD683" t="e">
        <f t="shared" si="351"/>
        <v>#NAME?</v>
      </c>
      <c r="AE683" t="e">
        <f>VLOOKUP(AU682,Sheet2!$E$6:$F$261,2,TRUE)</f>
        <v>#NAME?</v>
      </c>
      <c r="AF683" t="e">
        <f>VLOOKUP(AE683,Sheet3!K$52:L$77,2,TRUE)</f>
        <v>#NAME?</v>
      </c>
      <c r="AG683" t="e">
        <f t="shared" si="352"/>
        <v>#NAME?</v>
      </c>
      <c r="AH683">
        <f t="shared" si="353"/>
        <v>1</v>
      </c>
      <c r="AI683">
        <f t="shared" si="361"/>
        <v>4500</v>
      </c>
      <c r="AJ683" t="e">
        <f t="shared" si="344"/>
        <v>#NAME?</v>
      </c>
      <c r="AK683" t="e">
        <f t="shared" si="347"/>
        <v>#NAME?</v>
      </c>
      <c r="AM683" t="e">
        <f t="shared" si="354"/>
        <v>#NAME?</v>
      </c>
      <c r="AN683" t="e">
        <f t="shared" si="355"/>
        <v>#NAME?</v>
      </c>
      <c r="AP683" t="e">
        <f t="shared" si="348"/>
        <v>#NAME?</v>
      </c>
      <c r="AQ683" t="e">
        <f>VLOOKUP(AE683,Sheet3!$K$52:$L$77,2,TRUE)</f>
        <v>#NAME?</v>
      </c>
      <c r="AR683" t="e">
        <f t="shared" si="342"/>
        <v>#NAME?</v>
      </c>
      <c r="AU683" t="e">
        <f t="shared" si="356"/>
        <v>#NAME?</v>
      </c>
      <c r="AV683" t="e">
        <f t="shared" si="357"/>
        <v>#NAME?</v>
      </c>
      <c r="AW683" t="e">
        <f t="shared" si="358"/>
        <v>#NAME?</v>
      </c>
      <c r="AX683" t="e">
        <f>VLOOKUP(AD683,Sheet2!$A$6:$B$262,2,TRUE)</f>
        <v>#NAME?</v>
      </c>
      <c r="AY683" t="e">
        <f t="shared" si="359"/>
        <v>#NAME?</v>
      </c>
      <c r="AZ683" t="e">
        <f t="shared" si="360"/>
        <v>#NAME?</v>
      </c>
      <c r="BB683" t="e">
        <f t="shared" si="350"/>
        <v>#NAME?</v>
      </c>
    </row>
    <row r="684" spans="4:54" x14ac:dyDescent="0.55000000000000004">
      <c r="D684">
        <f t="shared" si="349"/>
        <v>10110</v>
      </c>
      <c r="E684">
        <f t="shared" si="345"/>
        <v>168.5</v>
      </c>
      <c r="F684">
        <v>16800</v>
      </c>
      <c r="H684">
        <f t="shared" si="362"/>
        <v>4200</v>
      </c>
      <c r="J684">
        <f t="shared" si="363"/>
        <v>347.10743801652893</v>
      </c>
      <c r="K684" t="e">
        <f t="shared" si="364"/>
        <v>#NAME?</v>
      </c>
      <c r="L684" t="e">
        <f>VLOOKUP(V684, Sheet2!E$6:F$261,2,TRUE)</f>
        <v>#NAME?</v>
      </c>
      <c r="M684" t="e">
        <f>VLOOKUP(L684,Sheet3!A$52:B$77,2,TRUE)</f>
        <v>#NAME?</v>
      </c>
      <c r="N684" t="e">
        <f t="shared" si="365"/>
        <v>#NAME?</v>
      </c>
      <c r="O684" t="e">
        <f t="shared" si="366"/>
        <v>#NAME?</v>
      </c>
      <c r="P684">
        <v>0</v>
      </c>
      <c r="Q684" t="e">
        <f t="shared" si="343"/>
        <v>#NAME?</v>
      </c>
      <c r="R684" t="e">
        <f t="shared" si="367"/>
        <v>#NAME?</v>
      </c>
      <c r="S684" t="e">
        <f t="shared" si="346"/>
        <v>#NAME?</v>
      </c>
      <c r="T684" t="e">
        <f t="shared" si="368"/>
        <v>#NAME?</v>
      </c>
      <c r="V684" t="e">
        <f t="shared" si="369"/>
        <v>#NAME?</v>
      </c>
      <c r="W684" t="e">
        <f t="shared" si="370"/>
        <v>#NAME?</v>
      </c>
      <c r="X684" t="e">
        <f t="shared" si="371"/>
        <v>#NAME?</v>
      </c>
      <c r="Y684" t="e">
        <f>VLOOKUP(K684,Sheet2!$A$6:$B$262,2,TRUE)</f>
        <v>#NAME?</v>
      </c>
      <c r="Z684" t="e">
        <f t="shared" si="372"/>
        <v>#NAME?</v>
      </c>
      <c r="AA684" t="e">
        <f t="shared" si="373"/>
        <v>#NAME?</v>
      </c>
      <c r="AD684" t="e">
        <f t="shared" si="351"/>
        <v>#NAME?</v>
      </c>
      <c r="AE684" t="e">
        <f>VLOOKUP(AU683,Sheet2!$E$6:$F$261,2,TRUE)</f>
        <v>#NAME?</v>
      </c>
      <c r="AF684" t="e">
        <f>VLOOKUP(AE684,Sheet3!K$52:L$77,2,TRUE)</f>
        <v>#NAME?</v>
      </c>
      <c r="AG684" t="e">
        <f t="shared" si="352"/>
        <v>#NAME?</v>
      </c>
      <c r="AH684">
        <f t="shared" si="353"/>
        <v>1</v>
      </c>
      <c r="AI684">
        <f t="shared" si="361"/>
        <v>4500</v>
      </c>
      <c r="AJ684" t="e">
        <f t="shared" si="344"/>
        <v>#NAME?</v>
      </c>
      <c r="AK684" t="e">
        <f t="shared" si="347"/>
        <v>#NAME?</v>
      </c>
      <c r="AM684" t="e">
        <f t="shared" si="354"/>
        <v>#NAME?</v>
      </c>
      <c r="AN684" t="e">
        <f t="shared" si="355"/>
        <v>#NAME?</v>
      </c>
      <c r="AP684" t="e">
        <f t="shared" si="348"/>
        <v>#NAME?</v>
      </c>
      <c r="AQ684" t="e">
        <f>VLOOKUP(AE684,Sheet3!$K$52:$L$77,2,TRUE)</f>
        <v>#NAME?</v>
      </c>
      <c r="AR684" t="e">
        <f t="shared" si="342"/>
        <v>#NAME?</v>
      </c>
      <c r="AU684" t="e">
        <f t="shared" si="356"/>
        <v>#NAME?</v>
      </c>
      <c r="AV684" t="e">
        <f t="shared" si="357"/>
        <v>#NAME?</v>
      </c>
      <c r="AW684" t="e">
        <f t="shared" si="358"/>
        <v>#NAME?</v>
      </c>
      <c r="AX684" t="e">
        <f>VLOOKUP(AD684,Sheet2!$A$6:$B$262,2,TRUE)</f>
        <v>#NAME?</v>
      </c>
      <c r="AY684" t="e">
        <f t="shared" si="359"/>
        <v>#NAME?</v>
      </c>
      <c r="AZ684" t="e">
        <f t="shared" si="360"/>
        <v>#NAME?</v>
      </c>
      <c r="BB684" t="e">
        <f t="shared" si="350"/>
        <v>#NAME?</v>
      </c>
    </row>
    <row r="685" spans="4:54" x14ac:dyDescent="0.55000000000000004">
      <c r="D685">
        <f t="shared" si="349"/>
        <v>10125</v>
      </c>
      <c r="E685">
        <f t="shared" si="345"/>
        <v>168.75</v>
      </c>
      <c r="F685">
        <v>16800</v>
      </c>
      <c r="H685">
        <f t="shared" si="362"/>
        <v>4200</v>
      </c>
      <c r="J685">
        <f t="shared" si="363"/>
        <v>347.10743801652893</v>
      </c>
      <c r="K685" t="e">
        <f t="shared" si="364"/>
        <v>#NAME?</v>
      </c>
      <c r="L685" t="e">
        <f>VLOOKUP(V685, Sheet2!E$6:F$261,2,TRUE)</f>
        <v>#NAME?</v>
      </c>
      <c r="M685" t="e">
        <f>VLOOKUP(L685,Sheet3!A$52:B$77,2,TRUE)</f>
        <v>#NAME?</v>
      </c>
      <c r="N685" t="e">
        <f t="shared" si="365"/>
        <v>#NAME?</v>
      </c>
      <c r="O685" t="e">
        <f t="shared" si="366"/>
        <v>#NAME?</v>
      </c>
      <c r="P685">
        <v>0</v>
      </c>
      <c r="Q685" t="e">
        <f t="shared" si="343"/>
        <v>#NAME?</v>
      </c>
      <c r="R685" t="e">
        <f t="shared" si="367"/>
        <v>#NAME?</v>
      </c>
      <c r="S685" t="e">
        <f t="shared" si="346"/>
        <v>#NAME?</v>
      </c>
      <c r="T685" t="e">
        <f t="shared" si="368"/>
        <v>#NAME?</v>
      </c>
      <c r="V685" t="e">
        <f t="shared" si="369"/>
        <v>#NAME?</v>
      </c>
      <c r="W685" t="e">
        <f t="shared" si="370"/>
        <v>#NAME?</v>
      </c>
      <c r="X685" t="e">
        <f t="shared" si="371"/>
        <v>#NAME?</v>
      </c>
      <c r="Y685" t="e">
        <f>VLOOKUP(K685,Sheet2!$A$6:$B$262,2,TRUE)</f>
        <v>#NAME?</v>
      </c>
      <c r="Z685" t="e">
        <f t="shared" si="372"/>
        <v>#NAME?</v>
      </c>
      <c r="AA685" t="e">
        <f t="shared" si="373"/>
        <v>#NAME?</v>
      </c>
      <c r="AD685" t="e">
        <f t="shared" si="351"/>
        <v>#NAME?</v>
      </c>
      <c r="AE685" t="e">
        <f>VLOOKUP(AU684,Sheet2!$E$6:$F$261,2,TRUE)</f>
        <v>#NAME?</v>
      </c>
      <c r="AF685" t="e">
        <f>VLOOKUP(AE685,Sheet3!K$52:L$77,2,TRUE)</f>
        <v>#NAME?</v>
      </c>
      <c r="AG685" t="e">
        <f t="shared" si="352"/>
        <v>#NAME?</v>
      </c>
      <c r="AH685">
        <f t="shared" si="353"/>
        <v>1</v>
      </c>
      <c r="AI685">
        <f t="shared" si="361"/>
        <v>4500</v>
      </c>
      <c r="AJ685" t="e">
        <f t="shared" si="344"/>
        <v>#NAME?</v>
      </c>
      <c r="AK685" t="e">
        <f t="shared" si="347"/>
        <v>#NAME?</v>
      </c>
      <c r="AM685" t="e">
        <f t="shared" si="354"/>
        <v>#NAME?</v>
      </c>
      <c r="AN685" t="e">
        <f t="shared" si="355"/>
        <v>#NAME?</v>
      </c>
      <c r="AP685" t="e">
        <f t="shared" si="348"/>
        <v>#NAME?</v>
      </c>
      <c r="AQ685" t="e">
        <f>VLOOKUP(AE685,Sheet3!$K$52:$L$77,2,TRUE)</f>
        <v>#NAME?</v>
      </c>
      <c r="AR685" t="e">
        <f t="shared" si="342"/>
        <v>#NAME?</v>
      </c>
      <c r="AU685" t="e">
        <f t="shared" si="356"/>
        <v>#NAME?</v>
      </c>
      <c r="AV685" t="e">
        <f t="shared" si="357"/>
        <v>#NAME?</v>
      </c>
      <c r="AW685" t="e">
        <f t="shared" si="358"/>
        <v>#NAME?</v>
      </c>
      <c r="AX685" t="e">
        <f>VLOOKUP(AD685,Sheet2!$A$6:$B$262,2,TRUE)</f>
        <v>#NAME?</v>
      </c>
      <c r="AY685" t="e">
        <f t="shared" si="359"/>
        <v>#NAME?</v>
      </c>
      <c r="AZ685" t="e">
        <f t="shared" si="360"/>
        <v>#NAME?</v>
      </c>
      <c r="BB685" t="e">
        <f t="shared" si="350"/>
        <v>#NAME?</v>
      </c>
    </row>
    <row r="686" spans="4:54" x14ac:dyDescent="0.55000000000000004">
      <c r="D686">
        <f t="shared" si="349"/>
        <v>10140</v>
      </c>
      <c r="E686">
        <f t="shared" si="345"/>
        <v>169</v>
      </c>
      <c r="F686">
        <v>16700</v>
      </c>
      <c r="H686">
        <f t="shared" si="362"/>
        <v>4175</v>
      </c>
      <c r="J686">
        <f t="shared" si="363"/>
        <v>345.04132231404958</v>
      </c>
      <c r="K686" t="e">
        <f t="shared" si="364"/>
        <v>#NAME?</v>
      </c>
      <c r="L686" t="e">
        <f>VLOOKUP(V686, Sheet2!E$6:F$261,2,TRUE)</f>
        <v>#NAME?</v>
      </c>
      <c r="M686" t="e">
        <f>VLOOKUP(L686,Sheet3!A$52:B$77,2,TRUE)</f>
        <v>#NAME?</v>
      </c>
      <c r="N686" t="e">
        <f t="shared" si="365"/>
        <v>#NAME?</v>
      </c>
      <c r="O686" t="e">
        <f t="shared" si="366"/>
        <v>#NAME?</v>
      </c>
      <c r="P686">
        <v>0</v>
      </c>
      <c r="Q686" t="e">
        <f t="shared" si="343"/>
        <v>#NAME?</v>
      </c>
      <c r="R686" t="e">
        <f t="shared" si="367"/>
        <v>#NAME?</v>
      </c>
      <c r="S686" t="e">
        <f t="shared" si="346"/>
        <v>#NAME?</v>
      </c>
      <c r="T686" t="e">
        <f t="shared" si="368"/>
        <v>#NAME?</v>
      </c>
      <c r="V686" t="e">
        <f t="shared" si="369"/>
        <v>#NAME?</v>
      </c>
      <c r="W686" t="e">
        <f t="shared" si="370"/>
        <v>#NAME?</v>
      </c>
      <c r="X686" t="e">
        <f t="shared" si="371"/>
        <v>#NAME?</v>
      </c>
      <c r="Y686" t="e">
        <f>VLOOKUP(K686,Sheet2!$A$6:$B$262,2,TRUE)</f>
        <v>#NAME?</v>
      </c>
      <c r="Z686" t="e">
        <f t="shared" si="372"/>
        <v>#NAME?</v>
      </c>
      <c r="AA686" t="e">
        <f t="shared" si="373"/>
        <v>#NAME?</v>
      </c>
      <c r="AD686" t="e">
        <f t="shared" si="351"/>
        <v>#NAME?</v>
      </c>
      <c r="AE686" t="e">
        <f>VLOOKUP(AU685,Sheet2!$E$6:$F$261,2,TRUE)</f>
        <v>#NAME?</v>
      </c>
      <c r="AF686" t="e">
        <f>VLOOKUP(AE686,Sheet3!K$52:L$77,2,TRUE)</f>
        <v>#NAME?</v>
      </c>
      <c r="AG686" t="e">
        <f t="shared" si="352"/>
        <v>#NAME?</v>
      </c>
      <c r="AH686">
        <f t="shared" si="353"/>
        <v>1</v>
      </c>
      <c r="AI686">
        <f t="shared" si="361"/>
        <v>4500</v>
      </c>
      <c r="AJ686" t="e">
        <f t="shared" si="344"/>
        <v>#NAME?</v>
      </c>
      <c r="AK686" t="e">
        <f t="shared" si="347"/>
        <v>#NAME?</v>
      </c>
      <c r="AM686" t="e">
        <f t="shared" si="354"/>
        <v>#NAME?</v>
      </c>
      <c r="AN686" t="e">
        <f t="shared" si="355"/>
        <v>#NAME?</v>
      </c>
      <c r="AP686" t="e">
        <f t="shared" si="348"/>
        <v>#NAME?</v>
      </c>
      <c r="AQ686" t="e">
        <f>VLOOKUP(AE686,Sheet3!$K$52:$L$77,2,TRUE)</f>
        <v>#NAME?</v>
      </c>
      <c r="AR686" t="e">
        <f t="shared" si="342"/>
        <v>#NAME?</v>
      </c>
      <c r="AU686" t="e">
        <f t="shared" si="356"/>
        <v>#NAME?</v>
      </c>
      <c r="AV686" t="e">
        <f t="shared" si="357"/>
        <v>#NAME?</v>
      </c>
      <c r="AW686" t="e">
        <f t="shared" si="358"/>
        <v>#NAME?</v>
      </c>
      <c r="AX686" t="e">
        <f>VLOOKUP(AD686,Sheet2!$A$6:$B$262,2,TRUE)</f>
        <v>#NAME?</v>
      </c>
      <c r="AY686" t="e">
        <f t="shared" si="359"/>
        <v>#NAME?</v>
      </c>
      <c r="AZ686" t="e">
        <f t="shared" si="360"/>
        <v>#NAME?</v>
      </c>
      <c r="BB686" t="e">
        <f t="shared" si="350"/>
        <v>#NAME?</v>
      </c>
    </row>
    <row r="687" spans="4:54" x14ac:dyDescent="0.55000000000000004">
      <c r="D687">
        <f t="shared" si="349"/>
        <v>10155</v>
      </c>
      <c r="E687">
        <f t="shared" si="345"/>
        <v>169.25</v>
      </c>
      <c r="F687">
        <v>16700</v>
      </c>
      <c r="H687">
        <f t="shared" si="362"/>
        <v>4175</v>
      </c>
      <c r="J687">
        <f t="shared" si="363"/>
        <v>345.04132231404958</v>
      </c>
      <c r="K687" t="e">
        <f t="shared" si="364"/>
        <v>#NAME?</v>
      </c>
      <c r="L687" t="e">
        <f>VLOOKUP(V687, Sheet2!E$6:F$261,2,TRUE)</f>
        <v>#NAME?</v>
      </c>
      <c r="M687" t="e">
        <f>VLOOKUP(L687,Sheet3!A$52:B$77,2,TRUE)</f>
        <v>#NAME?</v>
      </c>
      <c r="N687" t="e">
        <f t="shared" si="365"/>
        <v>#NAME?</v>
      </c>
      <c r="O687" t="e">
        <f t="shared" si="366"/>
        <v>#NAME?</v>
      </c>
      <c r="P687">
        <v>0</v>
      </c>
      <c r="Q687" t="e">
        <f t="shared" si="343"/>
        <v>#NAME?</v>
      </c>
      <c r="R687" t="e">
        <f t="shared" si="367"/>
        <v>#NAME?</v>
      </c>
      <c r="S687" t="e">
        <f t="shared" si="346"/>
        <v>#NAME?</v>
      </c>
      <c r="T687" t="e">
        <f t="shared" si="368"/>
        <v>#NAME?</v>
      </c>
      <c r="V687" t="e">
        <f t="shared" si="369"/>
        <v>#NAME?</v>
      </c>
      <c r="W687" t="e">
        <f t="shared" si="370"/>
        <v>#NAME?</v>
      </c>
      <c r="X687" t="e">
        <f t="shared" si="371"/>
        <v>#NAME?</v>
      </c>
      <c r="Y687" t="e">
        <f>VLOOKUP(K687,Sheet2!$A$6:$B$262,2,TRUE)</f>
        <v>#NAME?</v>
      </c>
      <c r="Z687" t="e">
        <f t="shared" si="372"/>
        <v>#NAME?</v>
      </c>
      <c r="AA687" t="e">
        <f t="shared" si="373"/>
        <v>#NAME?</v>
      </c>
      <c r="AD687" t="e">
        <f t="shared" si="351"/>
        <v>#NAME?</v>
      </c>
      <c r="AE687" t="e">
        <f>VLOOKUP(AU686,Sheet2!$E$6:$F$261,2,TRUE)</f>
        <v>#NAME?</v>
      </c>
      <c r="AF687" t="e">
        <f>VLOOKUP(AE687,Sheet3!K$52:L$77,2,TRUE)</f>
        <v>#NAME?</v>
      </c>
      <c r="AG687" t="e">
        <f t="shared" si="352"/>
        <v>#NAME?</v>
      </c>
      <c r="AH687">
        <f t="shared" si="353"/>
        <v>1</v>
      </c>
      <c r="AI687">
        <f t="shared" si="361"/>
        <v>4500</v>
      </c>
      <c r="AJ687" t="e">
        <f t="shared" si="344"/>
        <v>#NAME?</v>
      </c>
      <c r="AK687" t="e">
        <f t="shared" si="347"/>
        <v>#NAME?</v>
      </c>
      <c r="AM687" t="e">
        <f t="shared" si="354"/>
        <v>#NAME?</v>
      </c>
      <c r="AN687" t="e">
        <f t="shared" si="355"/>
        <v>#NAME?</v>
      </c>
      <c r="AP687" t="e">
        <f t="shared" si="348"/>
        <v>#NAME?</v>
      </c>
      <c r="AQ687" t="e">
        <f>VLOOKUP(AE687,Sheet3!$K$52:$L$77,2,TRUE)</f>
        <v>#NAME?</v>
      </c>
      <c r="AR687" t="e">
        <f t="shared" si="342"/>
        <v>#NAME?</v>
      </c>
      <c r="AU687" t="e">
        <f t="shared" si="356"/>
        <v>#NAME?</v>
      </c>
      <c r="AV687" t="e">
        <f t="shared" si="357"/>
        <v>#NAME?</v>
      </c>
      <c r="AW687" t="e">
        <f t="shared" si="358"/>
        <v>#NAME?</v>
      </c>
      <c r="AX687" t="e">
        <f>VLOOKUP(AD687,Sheet2!$A$6:$B$262,2,TRUE)</f>
        <v>#NAME?</v>
      </c>
      <c r="AY687" t="e">
        <f t="shared" si="359"/>
        <v>#NAME?</v>
      </c>
      <c r="AZ687" t="e">
        <f t="shared" si="360"/>
        <v>#NAME?</v>
      </c>
      <c r="BB687" t="e">
        <f t="shared" si="350"/>
        <v>#NAME?</v>
      </c>
    </row>
    <row r="688" spans="4:54" x14ac:dyDescent="0.55000000000000004">
      <c r="D688">
        <f t="shared" si="349"/>
        <v>10170</v>
      </c>
      <c r="E688">
        <f t="shared" si="345"/>
        <v>169.5</v>
      </c>
      <c r="F688">
        <v>16700</v>
      </c>
      <c r="H688">
        <f t="shared" si="362"/>
        <v>4175</v>
      </c>
      <c r="J688">
        <f t="shared" si="363"/>
        <v>345.04132231404958</v>
      </c>
      <c r="K688" t="e">
        <f t="shared" si="364"/>
        <v>#NAME?</v>
      </c>
      <c r="L688" t="e">
        <f>VLOOKUP(V688, Sheet2!E$6:F$261,2,TRUE)</f>
        <v>#NAME?</v>
      </c>
      <c r="M688" t="e">
        <f>VLOOKUP(L688,Sheet3!A$52:B$77,2,TRUE)</f>
        <v>#NAME?</v>
      </c>
      <c r="N688" t="e">
        <f t="shared" si="365"/>
        <v>#NAME?</v>
      </c>
      <c r="O688" t="e">
        <f t="shared" si="366"/>
        <v>#NAME?</v>
      </c>
      <c r="P688">
        <v>0</v>
      </c>
      <c r="Q688" t="e">
        <f t="shared" si="343"/>
        <v>#NAME?</v>
      </c>
      <c r="R688" t="e">
        <f t="shared" si="367"/>
        <v>#NAME?</v>
      </c>
      <c r="S688" t="e">
        <f t="shared" si="346"/>
        <v>#NAME?</v>
      </c>
      <c r="T688" t="e">
        <f t="shared" si="368"/>
        <v>#NAME?</v>
      </c>
      <c r="V688" t="e">
        <f t="shared" si="369"/>
        <v>#NAME?</v>
      </c>
      <c r="W688" t="e">
        <f t="shared" si="370"/>
        <v>#NAME?</v>
      </c>
      <c r="X688" t="e">
        <f t="shared" si="371"/>
        <v>#NAME?</v>
      </c>
      <c r="Y688" t="e">
        <f>VLOOKUP(K688,Sheet2!$A$6:$B$262,2,TRUE)</f>
        <v>#NAME?</v>
      </c>
      <c r="Z688" t="e">
        <f t="shared" si="372"/>
        <v>#NAME?</v>
      </c>
      <c r="AA688" t="e">
        <f t="shared" si="373"/>
        <v>#NAME?</v>
      </c>
      <c r="AD688" t="e">
        <f t="shared" si="351"/>
        <v>#NAME?</v>
      </c>
      <c r="AE688" t="e">
        <f>VLOOKUP(AU687,Sheet2!$E$6:$F$261,2,TRUE)</f>
        <v>#NAME?</v>
      </c>
      <c r="AF688" t="e">
        <f>VLOOKUP(AE688,Sheet3!K$52:L$77,2,TRUE)</f>
        <v>#NAME?</v>
      </c>
      <c r="AG688" t="e">
        <f t="shared" si="352"/>
        <v>#NAME?</v>
      </c>
      <c r="AH688">
        <f t="shared" si="353"/>
        <v>1</v>
      </c>
      <c r="AI688">
        <f t="shared" si="361"/>
        <v>4500</v>
      </c>
      <c r="AJ688" t="e">
        <f t="shared" si="344"/>
        <v>#NAME?</v>
      </c>
      <c r="AK688" t="e">
        <f t="shared" si="347"/>
        <v>#NAME?</v>
      </c>
      <c r="AM688" t="e">
        <f t="shared" si="354"/>
        <v>#NAME?</v>
      </c>
      <c r="AN688" t="e">
        <f t="shared" si="355"/>
        <v>#NAME?</v>
      </c>
      <c r="AP688" t="e">
        <f t="shared" si="348"/>
        <v>#NAME?</v>
      </c>
      <c r="AQ688" t="e">
        <f>VLOOKUP(AE688,Sheet3!$K$52:$L$77,2,TRUE)</f>
        <v>#NAME?</v>
      </c>
      <c r="AR688" t="e">
        <f t="shared" si="342"/>
        <v>#NAME?</v>
      </c>
      <c r="AU688" t="e">
        <f t="shared" si="356"/>
        <v>#NAME?</v>
      </c>
      <c r="AV688" t="e">
        <f t="shared" si="357"/>
        <v>#NAME?</v>
      </c>
      <c r="AW688" t="e">
        <f t="shared" si="358"/>
        <v>#NAME?</v>
      </c>
      <c r="AX688" t="e">
        <f>VLOOKUP(AD688,Sheet2!$A$6:$B$262,2,TRUE)</f>
        <v>#NAME?</v>
      </c>
      <c r="AY688" t="e">
        <f t="shared" si="359"/>
        <v>#NAME?</v>
      </c>
      <c r="AZ688" t="e">
        <f t="shared" si="360"/>
        <v>#NAME?</v>
      </c>
      <c r="BB688" t="e">
        <f t="shared" si="350"/>
        <v>#NAME?</v>
      </c>
    </row>
    <row r="689" spans="4:54" x14ac:dyDescent="0.55000000000000004">
      <c r="D689">
        <f t="shared" si="349"/>
        <v>10185</v>
      </c>
      <c r="E689">
        <f t="shared" si="345"/>
        <v>169.75</v>
      </c>
      <c r="F689">
        <v>16600</v>
      </c>
      <c r="H689">
        <f t="shared" si="362"/>
        <v>4150</v>
      </c>
      <c r="J689">
        <f t="shared" si="363"/>
        <v>342.97520661157023</v>
      </c>
      <c r="K689" t="e">
        <f t="shared" si="364"/>
        <v>#NAME?</v>
      </c>
      <c r="L689" t="e">
        <f>VLOOKUP(V689, Sheet2!E$6:F$261,2,TRUE)</f>
        <v>#NAME?</v>
      </c>
      <c r="M689" t="e">
        <f>VLOOKUP(L689,Sheet3!A$52:B$77,2,TRUE)</f>
        <v>#NAME?</v>
      </c>
      <c r="N689" t="e">
        <f t="shared" si="365"/>
        <v>#NAME?</v>
      </c>
      <c r="O689" t="e">
        <f t="shared" si="366"/>
        <v>#NAME?</v>
      </c>
      <c r="P689">
        <v>0</v>
      </c>
      <c r="Q689" t="e">
        <f t="shared" si="343"/>
        <v>#NAME?</v>
      </c>
      <c r="R689" t="e">
        <f t="shared" si="367"/>
        <v>#NAME?</v>
      </c>
      <c r="S689" t="e">
        <f t="shared" si="346"/>
        <v>#NAME?</v>
      </c>
      <c r="T689" t="e">
        <f t="shared" si="368"/>
        <v>#NAME?</v>
      </c>
      <c r="V689" t="e">
        <f t="shared" si="369"/>
        <v>#NAME?</v>
      </c>
      <c r="W689" t="e">
        <f t="shared" si="370"/>
        <v>#NAME?</v>
      </c>
      <c r="X689" t="e">
        <f t="shared" si="371"/>
        <v>#NAME?</v>
      </c>
      <c r="Y689" t="e">
        <f>VLOOKUP(K689,Sheet2!$A$6:$B$262,2,TRUE)</f>
        <v>#NAME?</v>
      </c>
      <c r="Z689" t="e">
        <f t="shared" si="372"/>
        <v>#NAME?</v>
      </c>
      <c r="AA689" t="e">
        <f t="shared" si="373"/>
        <v>#NAME?</v>
      </c>
      <c r="AD689" t="e">
        <f t="shared" si="351"/>
        <v>#NAME?</v>
      </c>
      <c r="AE689" t="e">
        <f>VLOOKUP(AU688,Sheet2!$E$6:$F$261,2,TRUE)</f>
        <v>#NAME?</v>
      </c>
      <c r="AF689" t="e">
        <f>VLOOKUP(AE689,Sheet3!K$52:L$77,2,TRUE)</f>
        <v>#NAME?</v>
      </c>
      <c r="AG689" t="e">
        <f t="shared" si="352"/>
        <v>#NAME?</v>
      </c>
      <c r="AH689">
        <f t="shared" si="353"/>
        <v>1</v>
      </c>
      <c r="AI689">
        <f t="shared" si="361"/>
        <v>4500</v>
      </c>
      <c r="AJ689" t="e">
        <f t="shared" si="344"/>
        <v>#NAME?</v>
      </c>
      <c r="AK689" t="e">
        <f t="shared" si="347"/>
        <v>#NAME?</v>
      </c>
      <c r="AM689" t="e">
        <f t="shared" si="354"/>
        <v>#NAME?</v>
      </c>
      <c r="AN689" t="e">
        <f t="shared" si="355"/>
        <v>#NAME?</v>
      </c>
      <c r="AP689" t="e">
        <f t="shared" si="348"/>
        <v>#NAME?</v>
      </c>
      <c r="AQ689" t="e">
        <f>VLOOKUP(AE689,Sheet3!$K$52:$L$77,2,TRUE)</f>
        <v>#NAME?</v>
      </c>
      <c r="AR689" t="e">
        <f t="shared" si="342"/>
        <v>#NAME?</v>
      </c>
      <c r="AU689" t="e">
        <f t="shared" si="356"/>
        <v>#NAME?</v>
      </c>
      <c r="AV689" t="e">
        <f t="shared" si="357"/>
        <v>#NAME?</v>
      </c>
      <c r="AW689" t="e">
        <f t="shared" si="358"/>
        <v>#NAME?</v>
      </c>
      <c r="AX689" t="e">
        <f>VLOOKUP(AD689,Sheet2!$A$6:$B$262,2,TRUE)</f>
        <v>#NAME?</v>
      </c>
      <c r="AY689" t="e">
        <f t="shared" si="359"/>
        <v>#NAME?</v>
      </c>
      <c r="AZ689" t="e">
        <f t="shared" si="360"/>
        <v>#NAME?</v>
      </c>
      <c r="BB689" t="e">
        <f t="shared" si="350"/>
        <v>#NAME?</v>
      </c>
    </row>
    <row r="690" spans="4:54" x14ac:dyDescent="0.55000000000000004">
      <c r="D690">
        <f t="shared" si="349"/>
        <v>10200</v>
      </c>
      <c r="E690">
        <f t="shared" si="345"/>
        <v>170</v>
      </c>
      <c r="F690">
        <v>16600</v>
      </c>
      <c r="H690">
        <f t="shared" si="362"/>
        <v>4150</v>
      </c>
      <c r="J690">
        <f t="shared" si="363"/>
        <v>342.97520661157023</v>
      </c>
      <c r="K690" t="e">
        <f t="shared" si="364"/>
        <v>#NAME?</v>
      </c>
      <c r="L690" t="e">
        <f>VLOOKUP(V690, Sheet2!E$6:F$261,2,TRUE)</f>
        <v>#NAME?</v>
      </c>
      <c r="M690" t="e">
        <f>VLOOKUP(L690,Sheet3!A$52:B$77,2,TRUE)</f>
        <v>#NAME?</v>
      </c>
      <c r="N690" t="e">
        <f t="shared" si="365"/>
        <v>#NAME?</v>
      </c>
      <c r="O690" t="e">
        <f t="shared" si="366"/>
        <v>#NAME?</v>
      </c>
      <c r="P690">
        <v>0</v>
      </c>
      <c r="Q690" t="e">
        <f t="shared" si="343"/>
        <v>#NAME?</v>
      </c>
      <c r="R690" t="e">
        <f t="shared" si="367"/>
        <v>#NAME?</v>
      </c>
      <c r="S690" t="e">
        <f t="shared" si="346"/>
        <v>#NAME?</v>
      </c>
      <c r="T690" t="e">
        <f t="shared" si="368"/>
        <v>#NAME?</v>
      </c>
      <c r="V690" t="e">
        <f t="shared" si="369"/>
        <v>#NAME?</v>
      </c>
      <c r="W690" t="e">
        <f t="shared" si="370"/>
        <v>#NAME?</v>
      </c>
      <c r="X690" t="e">
        <f t="shared" si="371"/>
        <v>#NAME?</v>
      </c>
      <c r="Y690" t="e">
        <f>VLOOKUP(K690,Sheet2!$A$6:$B$262,2,TRUE)</f>
        <v>#NAME?</v>
      </c>
      <c r="Z690" t="e">
        <f t="shared" si="372"/>
        <v>#NAME?</v>
      </c>
      <c r="AA690" t="e">
        <f t="shared" si="373"/>
        <v>#NAME?</v>
      </c>
      <c r="AD690" t="e">
        <f t="shared" si="351"/>
        <v>#NAME?</v>
      </c>
      <c r="AE690" t="e">
        <f>VLOOKUP(AU689,Sheet2!$E$6:$F$261,2,TRUE)</f>
        <v>#NAME?</v>
      </c>
      <c r="AF690" t="e">
        <f>VLOOKUP(AE690,Sheet3!K$52:L$77,2,TRUE)</f>
        <v>#NAME?</v>
      </c>
      <c r="AG690" t="e">
        <f t="shared" si="352"/>
        <v>#NAME?</v>
      </c>
      <c r="AH690">
        <f t="shared" si="353"/>
        <v>1</v>
      </c>
      <c r="AI690">
        <f t="shared" si="361"/>
        <v>4500</v>
      </c>
      <c r="AJ690" t="e">
        <f t="shared" si="344"/>
        <v>#NAME?</v>
      </c>
      <c r="AK690" t="e">
        <f t="shared" si="347"/>
        <v>#NAME?</v>
      </c>
      <c r="AM690" t="e">
        <f t="shared" si="354"/>
        <v>#NAME?</v>
      </c>
      <c r="AN690" t="e">
        <f t="shared" si="355"/>
        <v>#NAME?</v>
      </c>
      <c r="AP690" t="e">
        <f t="shared" si="348"/>
        <v>#NAME?</v>
      </c>
      <c r="AQ690" t="e">
        <f>VLOOKUP(AE690,Sheet3!$K$52:$L$77,2,TRUE)</f>
        <v>#NAME?</v>
      </c>
      <c r="AR690" t="e">
        <f t="shared" si="342"/>
        <v>#NAME?</v>
      </c>
      <c r="AU690" t="e">
        <f t="shared" si="356"/>
        <v>#NAME?</v>
      </c>
      <c r="AV690" t="e">
        <f t="shared" si="357"/>
        <v>#NAME?</v>
      </c>
      <c r="AW690" t="e">
        <f t="shared" si="358"/>
        <v>#NAME?</v>
      </c>
      <c r="AX690" t="e">
        <f>VLOOKUP(AD690,Sheet2!$A$6:$B$262,2,TRUE)</f>
        <v>#NAME?</v>
      </c>
      <c r="AY690" t="e">
        <f t="shared" si="359"/>
        <v>#NAME?</v>
      </c>
      <c r="AZ690" t="e">
        <f t="shared" si="360"/>
        <v>#NAME?</v>
      </c>
      <c r="BB690" t="e">
        <f t="shared" si="350"/>
        <v>#NAME?</v>
      </c>
    </row>
    <row r="691" spans="4:54" x14ac:dyDescent="0.55000000000000004">
      <c r="D691">
        <f t="shared" si="349"/>
        <v>10215</v>
      </c>
      <c r="E691">
        <f t="shared" si="345"/>
        <v>170.25</v>
      </c>
      <c r="F691">
        <v>16600</v>
      </c>
      <c r="H691">
        <f t="shared" si="362"/>
        <v>4150</v>
      </c>
      <c r="J691">
        <f t="shared" si="363"/>
        <v>342.97520661157023</v>
      </c>
      <c r="K691" t="e">
        <f t="shared" si="364"/>
        <v>#NAME?</v>
      </c>
      <c r="L691" t="e">
        <f>VLOOKUP(V691, Sheet2!E$6:F$261,2,TRUE)</f>
        <v>#NAME?</v>
      </c>
      <c r="M691" t="e">
        <f>VLOOKUP(L691,Sheet3!A$52:B$77,2,TRUE)</f>
        <v>#NAME?</v>
      </c>
      <c r="N691" t="e">
        <f t="shared" si="365"/>
        <v>#NAME?</v>
      </c>
      <c r="O691" t="e">
        <f t="shared" si="366"/>
        <v>#NAME?</v>
      </c>
      <c r="P691">
        <v>0</v>
      </c>
      <c r="Q691" t="e">
        <f t="shared" si="343"/>
        <v>#NAME?</v>
      </c>
      <c r="R691" t="e">
        <f t="shared" si="367"/>
        <v>#NAME?</v>
      </c>
      <c r="S691" t="e">
        <f t="shared" si="346"/>
        <v>#NAME?</v>
      </c>
      <c r="T691" t="e">
        <f t="shared" si="368"/>
        <v>#NAME?</v>
      </c>
      <c r="V691" t="e">
        <f t="shared" si="369"/>
        <v>#NAME?</v>
      </c>
      <c r="W691" t="e">
        <f t="shared" si="370"/>
        <v>#NAME?</v>
      </c>
      <c r="X691" t="e">
        <f t="shared" si="371"/>
        <v>#NAME?</v>
      </c>
      <c r="Y691" t="e">
        <f>VLOOKUP(K691,Sheet2!$A$6:$B$262,2,TRUE)</f>
        <v>#NAME?</v>
      </c>
      <c r="Z691" t="e">
        <f t="shared" si="372"/>
        <v>#NAME?</v>
      </c>
      <c r="AA691" t="e">
        <f t="shared" si="373"/>
        <v>#NAME?</v>
      </c>
      <c r="AD691" t="e">
        <f t="shared" si="351"/>
        <v>#NAME?</v>
      </c>
      <c r="AE691" t="e">
        <f>VLOOKUP(AU690,Sheet2!$E$6:$F$261,2,TRUE)</f>
        <v>#NAME?</v>
      </c>
      <c r="AF691" t="e">
        <f>VLOOKUP(AE691,Sheet3!K$52:L$77,2,TRUE)</f>
        <v>#NAME?</v>
      </c>
      <c r="AG691" t="e">
        <f t="shared" si="352"/>
        <v>#NAME?</v>
      </c>
      <c r="AH691">
        <f t="shared" si="353"/>
        <v>1</v>
      </c>
      <c r="AI691">
        <f t="shared" si="361"/>
        <v>4500</v>
      </c>
      <c r="AJ691" t="e">
        <f t="shared" si="344"/>
        <v>#NAME?</v>
      </c>
      <c r="AK691" t="e">
        <f t="shared" si="347"/>
        <v>#NAME?</v>
      </c>
      <c r="AM691" t="e">
        <f t="shared" si="354"/>
        <v>#NAME?</v>
      </c>
      <c r="AN691" t="e">
        <f t="shared" si="355"/>
        <v>#NAME?</v>
      </c>
      <c r="AP691" t="e">
        <f t="shared" si="348"/>
        <v>#NAME?</v>
      </c>
      <c r="AQ691" t="e">
        <f>VLOOKUP(AE691,Sheet3!$K$52:$L$77,2,TRUE)</f>
        <v>#NAME?</v>
      </c>
      <c r="AR691" t="e">
        <f t="shared" si="342"/>
        <v>#NAME?</v>
      </c>
      <c r="AU691" t="e">
        <f t="shared" si="356"/>
        <v>#NAME?</v>
      </c>
      <c r="AV691" t="e">
        <f t="shared" si="357"/>
        <v>#NAME?</v>
      </c>
      <c r="AW691" t="e">
        <f t="shared" si="358"/>
        <v>#NAME?</v>
      </c>
      <c r="AX691" t="e">
        <f>VLOOKUP(AD691,Sheet2!$A$6:$B$262,2,TRUE)</f>
        <v>#NAME?</v>
      </c>
      <c r="AY691" t="e">
        <f t="shared" si="359"/>
        <v>#NAME?</v>
      </c>
      <c r="AZ691" t="e">
        <f t="shared" si="360"/>
        <v>#NAME?</v>
      </c>
      <c r="BB691" t="e">
        <f t="shared" si="350"/>
        <v>#NAME?</v>
      </c>
    </row>
    <row r="692" spans="4:54" x14ac:dyDescent="0.55000000000000004">
      <c r="D692">
        <f t="shared" si="349"/>
        <v>10230</v>
      </c>
      <c r="E692">
        <f t="shared" si="345"/>
        <v>170.5</v>
      </c>
      <c r="F692">
        <v>16500</v>
      </c>
      <c r="H692">
        <f t="shared" si="362"/>
        <v>4125</v>
      </c>
      <c r="J692">
        <f t="shared" si="363"/>
        <v>340.90909090909093</v>
      </c>
      <c r="K692" t="e">
        <f t="shared" si="364"/>
        <v>#NAME?</v>
      </c>
      <c r="L692" t="e">
        <f>VLOOKUP(V692, Sheet2!E$6:F$261,2,TRUE)</f>
        <v>#NAME?</v>
      </c>
      <c r="M692" t="e">
        <f>VLOOKUP(L692,Sheet3!A$52:B$77,2,TRUE)</f>
        <v>#NAME?</v>
      </c>
      <c r="N692" t="e">
        <f t="shared" si="365"/>
        <v>#NAME?</v>
      </c>
      <c r="O692" t="e">
        <f t="shared" si="366"/>
        <v>#NAME?</v>
      </c>
      <c r="P692">
        <v>0</v>
      </c>
      <c r="Q692" t="e">
        <f t="shared" si="343"/>
        <v>#NAME?</v>
      </c>
      <c r="R692" t="e">
        <f t="shared" si="367"/>
        <v>#NAME?</v>
      </c>
      <c r="S692" t="e">
        <f t="shared" si="346"/>
        <v>#NAME?</v>
      </c>
      <c r="T692" t="e">
        <f t="shared" si="368"/>
        <v>#NAME?</v>
      </c>
      <c r="V692" t="e">
        <f t="shared" si="369"/>
        <v>#NAME?</v>
      </c>
      <c r="W692" t="e">
        <f t="shared" si="370"/>
        <v>#NAME?</v>
      </c>
      <c r="X692" t="e">
        <f t="shared" si="371"/>
        <v>#NAME?</v>
      </c>
      <c r="Y692" t="e">
        <f>VLOOKUP(K692,Sheet2!$A$6:$B$262,2,TRUE)</f>
        <v>#NAME?</v>
      </c>
      <c r="Z692" t="e">
        <f t="shared" si="372"/>
        <v>#NAME?</v>
      </c>
      <c r="AA692" t="e">
        <f t="shared" si="373"/>
        <v>#NAME?</v>
      </c>
      <c r="AD692" t="e">
        <f t="shared" si="351"/>
        <v>#NAME?</v>
      </c>
      <c r="AE692" t="e">
        <f>VLOOKUP(AU691,Sheet2!$E$6:$F$261,2,TRUE)</f>
        <v>#NAME?</v>
      </c>
      <c r="AF692" t="e">
        <f>VLOOKUP(AE692,Sheet3!K$52:L$77,2,TRUE)</f>
        <v>#NAME?</v>
      </c>
      <c r="AG692" t="e">
        <f t="shared" si="352"/>
        <v>#NAME?</v>
      </c>
      <c r="AH692">
        <f t="shared" si="353"/>
        <v>1</v>
      </c>
      <c r="AI692">
        <f t="shared" si="361"/>
        <v>4500</v>
      </c>
      <c r="AJ692" t="e">
        <f t="shared" si="344"/>
        <v>#NAME?</v>
      </c>
      <c r="AK692" t="e">
        <f t="shared" si="347"/>
        <v>#NAME?</v>
      </c>
      <c r="AM692" t="e">
        <f t="shared" si="354"/>
        <v>#NAME?</v>
      </c>
      <c r="AN692" t="e">
        <f t="shared" si="355"/>
        <v>#NAME?</v>
      </c>
      <c r="AP692" t="e">
        <f t="shared" si="348"/>
        <v>#NAME?</v>
      </c>
      <c r="AQ692" t="e">
        <f>VLOOKUP(AE692,Sheet3!$K$52:$L$77,2,TRUE)</f>
        <v>#NAME?</v>
      </c>
      <c r="AR692" t="e">
        <f t="shared" si="342"/>
        <v>#NAME?</v>
      </c>
      <c r="AU692" t="e">
        <f t="shared" si="356"/>
        <v>#NAME?</v>
      </c>
      <c r="AV692" t="e">
        <f t="shared" si="357"/>
        <v>#NAME?</v>
      </c>
      <c r="AW692" t="e">
        <f t="shared" si="358"/>
        <v>#NAME?</v>
      </c>
      <c r="AX692" t="e">
        <f>VLOOKUP(AD692,Sheet2!$A$6:$B$262,2,TRUE)</f>
        <v>#NAME?</v>
      </c>
      <c r="AY692" t="e">
        <f t="shared" si="359"/>
        <v>#NAME?</v>
      </c>
      <c r="AZ692" t="e">
        <f t="shared" si="360"/>
        <v>#NAME?</v>
      </c>
      <c r="BB692" t="e">
        <f t="shared" si="350"/>
        <v>#NAME?</v>
      </c>
    </row>
    <row r="693" spans="4:54" x14ac:dyDescent="0.55000000000000004">
      <c r="D693">
        <f t="shared" si="349"/>
        <v>10245</v>
      </c>
      <c r="E693">
        <f t="shared" si="345"/>
        <v>170.75</v>
      </c>
      <c r="F693">
        <v>16500</v>
      </c>
      <c r="H693">
        <f t="shared" si="362"/>
        <v>4125</v>
      </c>
      <c r="J693">
        <f t="shared" si="363"/>
        <v>340.90909090909093</v>
      </c>
      <c r="K693" t="e">
        <f t="shared" si="364"/>
        <v>#NAME?</v>
      </c>
      <c r="L693" t="e">
        <f>VLOOKUP(V693, Sheet2!E$6:F$261,2,TRUE)</f>
        <v>#NAME?</v>
      </c>
      <c r="M693" t="e">
        <f>VLOOKUP(L693,Sheet3!A$52:B$77,2,TRUE)</f>
        <v>#NAME?</v>
      </c>
      <c r="N693" t="e">
        <f t="shared" si="365"/>
        <v>#NAME?</v>
      </c>
      <c r="O693" t="e">
        <f t="shared" si="366"/>
        <v>#NAME?</v>
      </c>
      <c r="P693">
        <v>0</v>
      </c>
      <c r="Q693" t="e">
        <f t="shared" si="343"/>
        <v>#NAME?</v>
      </c>
      <c r="R693" t="e">
        <f t="shared" si="367"/>
        <v>#NAME?</v>
      </c>
      <c r="S693" t="e">
        <f t="shared" si="346"/>
        <v>#NAME?</v>
      </c>
      <c r="T693" t="e">
        <f t="shared" si="368"/>
        <v>#NAME?</v>
      </c>
      <c r="V693" t="e">
        <f t="shared" si="369"/>
        <v>#NAME?</v>
      </c>
      <c r="W693" t="e">
        <f t="shared" si="370"/>
        <v>#NAME?</v>
      </c>
      <c r="X693" t="e">
        <f t="shared" si="371"/>
        <v>#NAME?</v>
      </c>
      <c r="Y693" t="e">
        <f>VLOOKUP(K693,Sheet2!$A$6:$B$262,2,TRUE)</f>
        <v>#NAME?</v>
      </c>
      <c r="Z693" t="e">
        <f t="shared" si="372"/>
        <v>#NAME?</v>
      </c>
      <c r="AA693" t="e">
        <f t="shared" si="373"/>
        <v>#NAME?</v>
      </c>
      <c r="AD693" t="e">
        <f t="shared" si="351"/>
        <v>#NAME?</v>
      </c>
      <c r="AE693" t="e">
        <f>VLOOKUP(AU692,Sheet2!$E$6:$F$261,2,TRUE)</f>
        <v>#NAME?</v>
      </c>
      <c r="AF693" t="e">
        <f>VLOOKUP(AE693,Sheet3!K$52:L$77,2,TRUE)</f>
        <v>#NAME?</v>
      </c>
      <c r="AG693" t="e">
        <f t="shared" si="352"/>
        <v>#NAME?</v>
      </c>
      <c r="AH693">
        <f t="shared" si="353"/>
        <v>1</v>
      </c>
      <c r="AI693">
        <f t="shared" si="361"/>
        <v>4500</v>
      </c>
      <c r="AJ693" t="e">
        <f t="shared" si="344"/>
        <v>#NAME?</v>
      </c>
      <c r="AK693" t="e">
        <f t="shared" si="347"/>
        <v>#NAME?</v>
      </c>
      <c r="AM693" t="e">
        <f t="shared" si="354"/>
        <v>#NAME?</v>
      </c>
      <c r="AN693" t="e">
        <f t="shared" si="355"/>
        <v>#NAME?</v>
      </c>
      <c r="AP693" t="e">
        <f t="shared" si="348"/>
        <v>#NAME?</v>
      </c>
      <c r="AQ693" t="e">
        <f>VLOOKUP(AE693,Sheet3!$K$52:$L$77,2,TRUE)</f>
        <v>#NAME?</v>
      </c>
      <c r="AR693" t="e">
        <f t="shared" si="342"/>
        <v>#NAME?</v>
      </c>
      <c r="AU693" t="e">
        <f t="shared" si="356"/>
        <v>#NAME?</v>
      </c>
      <c r="AV693" t="e">
        <f t="shared" si="357"/>
        <v>#NAME?</v>
      </c>
      <c r="AW693" t="e">
        <f t="shared" si="358"/>
        <v>#NAME?</v>
      </c>
      <c r="AX693" t="e">
        <f>VLOOKUP(AD693,Sheet2!$A$6:$B$262,2,TRUE)</f>
        <v>#NAME?</v>
      </c>
      <c r="AY693" t="e">
        <f t="shared" si="359"/>
        <v>#NAME?</v>
      </c>
      <c r="AZ693" t="e">
        <f t="shared" si="360"/>
        <v>#NAME?</v>
      </c>
      <c r="BB693" t="e">
        <f t="shared" si="350"/>
        <v>#NAME?</v>
      </c>
    </row>
    <row r="694" spans="4:54" x14ac:dyDescent="0.55000000000000004">
      <c r="D694">
        <f t="shared" si="349"/>
        <v>10260</v>
      </c>
      <c r="E694">
        <f t="shared" si="345"/>
        <v>171</v>
      </c>
      <c r="F694">
        <v>16500</v>
      </c>
      <c r="H694">
        <f t="shared" si="362"/>
        <v>4125</v>
      </c>
      <c r="J694">
        <f t="shared" si="363"/>
        <v>340.90909090909093</v>
      </c>
      <c r="K694" t="e">
        <f t="shared" si="364"/>
        <v>#NAME?</v>
      </c>
      <c r="L694" t="e">
        <f>VLOOKUP(V694, Sheet2!E$6:F$261,2,TRUE)</f>
        <v>#NAME?</v>
      </c>
      <c r="M694" t="e">
        <f>VLOOKUP(L694,Sheet3!A$52:B$77,2,TRUE)</f>
        <v>#NAME?</v>
      </c>
      <c r="N694" t="e">
        <f t="shared" si="365"/>
        <v>#NAME?</v>
      </c>
      <c r="O694" t="e">
        <f t="shared" si="366"/>
        <v>#NAME?</v>
      </c>
      <c r="P694">
        <v>0</v>
      </c>
      <c r="Q694" t="e">
        <f t="shared" si="343"/>
        <v>#NAME?</v>
      </c>
      <c r="R694" t="e">
        <f t="shared" si="367"/>
        <v>#NAME?</v>
      </c>
      <c r="S694" t="e">
        <f t="shared" si="346"/>
        <v>#NAME?</v>
      </c>
      <c r="T694" t="e">
        <f t="shared" si="368"/>
        <v>#NAME?</v>
      </c>
      <c r="V694" t="e">
        <f t="shared" si="369"/>
        <v>#NAME?</v>
      </c>
      <c r="W694" t="e">
        <f t="shared" si="370"/>
        <v>#NAME?</v>
      </c>
      <c r="X694" t="e">
        <f t="shared" si="371"/>
        <v>#NAME?</v>
      </c>
      <c r="Y694" t="e">
        <f>VLOOKUP(K694,Sheet2!$A$6:$B$262,2,TRUE)</f>
        <v>#NAME?</v>
      </c>
      <c r="Z694" t="e">
        <f t="shared" si="372"/>
        <v>#NAME?</v>
      </c>
      <c r="AA694" t="e">
        <f t="shared" si="373"/>
        <v>#NAME?</v>
      </c>
      <c r="AD694" t="e">
        <f t="shared" si="351"/>
        <v>#NAME?</v>
      </c>
      <c r="AE694" t="e">
        <f>VLOOKUP(AU693,Sheet2!$E$6:$F$261,2,TRUE)</f>
        <v>#NAME?</v>
      </c>
      <c r="AF694" t="e">
        <f>VLOOKUP(AE694,Sheet3!K$52:L$77,2,TRUE)</f>
        <v>#NAME?</v>
      </c>
      <c r="AG694" t="e">
        <f t="shared" si="352"/>
        <v>#NAME?</v>
      </c>
      <c r="AH694">
        <f t="shared" si="353"/>
        <v>1</v>
      </c>
      <c r="AI694">
        <f t="shared" si="361"/>
        <v>4500</v>
      </c>
      <c r="AJ694" t="e">
        <f t="shared" si="344"/>
        <v>#NAME?</v>
      </c>
      <c r="AK694" t="e">
        <f t="shared" si="347"/>
        <v>#NAME?</v>
      </c>
      <c r="AM694" t="e">
        <f t="shared" si="354"/>
        <v>#NAME?</v>
      </c>
      <c r="AN694" t="e">
        <f t="shared" si="355"/>
        <v>#NAME?</v>
      </c>
      <c r="AP694" t="e">
        <f t="shared" si="348"/>
        <v>#NAME?</v>
      </c>
      <c r="AQ694" t="e">
        <f>VLOOKUP(AE694,Sheet3!$K$52:$L$77,2,TRUE)</f>
        <v>#NAME?</v>
      </c>
      <c r="AR694" t="e">
        <f t="shared" si="342"/>
        <v>#NAME?</v>
      </c>
      <c r="AU694" t="e">
        <f t="shared" si="356"/>
        <v>#NAME?</v>
      </c>
      <c r="AV694" t="e">
        <f t="shared" si="357"/>
        <v>#NAME?</v>
      </c>
      <c r="AW694" t="e">
        <f t="shared" si="358"/>
        <v>#NAME?</v>
      </c>
      <c r="AX694" t="e">
        <f>VLOOKUP(AD694,Sheet2!$A$6:$B$262,2,TRUE)</f>
        <v>#NAME?</v>
      </c>
      <c r="AY694" t="e">
        <f t="shared" si="359"/>
        <v>#NAME?</v>
      </c>
      <c r="AZ694" t="e">
        <f t="shared" si="360"/>
        <v>#NAME?</v>
      </c>
      <c r="BB694" t="e">
        <f t="shared" si="350"/>
        <v>#NAME?</v>
      </c>
    </row>
    <row r="695" spans="4:54" x14ac:dyDescent="0.55000000000000004">
      <c r="D695">
        <f t="shared" si="349"/>
        <v>10275</v>
      </c>
      <c r="E695">
        <f t="shared" si="345"/>
        <v>171.25</v>
      </c>
      <c r="F695">
        <v>16500</v>
      </c>
      <c r="H695">
        <f t="shared" si="362"/>
        <v>4125</v>
      </c>
      <c r="J695">
        <f t="shared" si="363"/>
        <v>340.90909090909093</v>
      </c>
      <c r="K695" t="e">
        <f t="shared" si="364"/>
        <v>#NAME?</v>
      </c>
      <c r="L695" t="e">
        <f>VLOOKUP(V695, Sheet2!E$6:F$261,2,TRUE)</f>
        <v>#NAME?</v>
      </c>
      <c r="M695" t="e">
        <f>VLOOKUP(L695,Sheet3!A$52:B$77,2,TRUE)</f>
        <v>#NAME?</v>
      </c>
      <c r="N695" t="e">
        <f t="shared" si="365"/>
        <v>#NAME?</v>
      </c>
      <c r="O695" t="e">
        <f t="shared" si="366"/>
        <v>#NAME?</v>
      </c>
      <c r="P695">
        <v>0</v>
      </c>
      <c r="Q695" t="e">
        <f t="shared" si="343"/>
        <v>#NAME?</v>
      </c>
      <c r="R695" t="e">
        <f t="shared" si="367"/>
        <v>#NAME?</v>
      </c>
      <c r="S695" t="e">
        <f t="shared" si="346"/>
        <v>#NAME?</v>
      </c>
      <c r="T695" t="e">
        <f t="shared" si="368"/>
        <v>#NAME?</v>
      </c>
      <c r="V695" t="e">
        <f t="shared" si="369"/>
        <v>#NAME?</v>
      </c>
      <c r="W695" t="e">
        <f t="shared" si="370"/>
        <v>#NAME?</v>
      </c>
      <c r="X695" t="e">
        <f t="shared" si="371"/>
        <v>#NAME?</v>
      </c>
      <c r="Y695" t="e">
        <f>VLOOKUP(K695,Sheet2!$A$6:$B$262,2,TRUE)</f>
        <v>#NAME?</v>
      </c>
      <c r="Z695" t="e">
        <f t="shared" si="372"/>
        <v>#NAME?</v>
      </c>
      <c r="AA695" t="e">
        <f t="shared" si="373"/>
        <v>#NAME?</v>
      </c>
      <c r="AD695" t="e">
        <f t="shared" si="351"/>
        <v>#NAME?</v>
      </c>
      <c r="AE695" t="e">
        <f>VLOOKUP(AU694,Sheet2!$E$6:$F$261,2,TRUE)</f>
        <v>#NAME?</v>
      </c>
      <c r="AF695" t="e">
        <f>VLOOKUP(AE695,Sheet3!K$52:L$77,2,TRUE)</f>
        <v>#NAME?</v>
      </c>
      <c r="AG695" t="e">
        <f t="shared" si="352"/>
        <v>#NAME?</v>
      </c>
      <c r="AH695">
        <f t="shared" si="353"/>
        <v>1</v>
      </c>
      <c r="AI695">
        <f t="shared" si="361"/>
        <v>4500</v>
      </c>
      <c r="AJ695" t="e">
        <f t="shared" si="344"/>
        <v>#NAME?</v>
      </c>
      <c r="AK695" t="e">
        <f t="shared" si="347"/>
        <v>#NAME?</v>
      </c>
      <c r="AM695" t="e">
        <f t="shared" si="354"/>
        <v>#NAME?</v>
      </c>
      <c r="AN695" t="e">
        <f t="shared" si="355"/>
        <v>#NAME?</v>
      </c>
      <c r="AP695" t="e">
        <f t="shared" si="348"/>
        <v>#NAME?</v>
      </c>
      <c r="AQ695" t="e">
        <f>VLOOKUP(AE695,Sheet3!$K$52:$L$77,2,TRUE)</f>
        <v>#NAME?</v>
      </c>
      <c r="AR695" t="e">
        <f t="shared" si="342"/>
        <v>#NAME?</v>
      </c>
      <c r="AU695" t="e">
        <f t="shared" si="356"/>
        <v>#NAME?</v>
      </c>
      <c r="AV695" t="e">
        <f t="shared" si="357"/>
        <v>#NAME?</v>
      </c>
      <c r="AW695" t="e">
        <f t="shared" si="358"/>
        <v>#NAME?</v>
      </c>
      <c r="AX695" t="e">
        <f>VLOOKUP(AD695,Sheet2!$A$6:$B$262,2,TRUE)</f>
        <v>#NAME?</v>
      </c>
      <c r="AY695" t="e">
        <f t="shared" si="359"/>
        <v>#NAME?</v>
      </c>
      <c r="AZ695" t="e">
        <f t="shared" si="360"/>
        <v>#NAME?</v>
      </c>
      <c r="BB695" t="e">
        <f t="shared" si="350"/>
        <v>#NAME?</v>
      </c>
    </row>
    <row r="696" spans="4:54" x14ac:dyDescent="0.55000000000000004">
      <c r="D696">
        <f t="shared" si="349"/>
        <v>10290</v>
      </c>
      <c r="E696">
        <f t="shared" si="345"/>
        <v>171.5</v>
      </c>
      <c r="F696">
        <v>16400</v>
      </c>
      <c r="H696">
        <f t="shared" si="362"/>
        <v>4100</v>
      </c>
      <c r="J696">
        <f t="shared" si="363"/>
        <v>338.84297520661158</v>
      </c>
      <c r="K696" t="e">
        <f t="shared" si="364"/>
        <v>#NAME?</v>
      </c>
      <c r="L696" t="e">
        <f>VLOOKUP(V696, Sheet2!E$6:F$261,2,TRUE)</f>
        <v>#NAME?</v>
      </c>
      <c r="M696" t="e">
        <f>VLOOKUP(L696,Sheet3!A$52:B$77,2,TRUE)</f>
        <v>#NAME?</v>
      </c>
      <c r="N696" t="e">
        <f t="shared" si="365"/>
        <v>#NAME?</v>
      </c>
      <c r="O696" t="e">
        <f t="shared" si="366"/>
        <v>#NAME?</v>
      </c>
      <c r="P696">
        <v>0</v>
      </c>
      <c r="Q696" t="e">
        <f t="shared" si="343"/>
        <v>#NAME?</v>
      </c>
      <c r="R696" t="e">
        <f t="shared" si="367"/>
        <v>#NAME?</v>
      </c>
      <c r="S696" t="e">
        <f t="shared" si="346"/>
        <v>#NAME?</v>
      </c>
      <c r="T696" t="e">
        <f t="shared" si="368"/>
        <v>#NAME?</v>
      </c>
      <c r="V696" t="e">
        <f t="shared" si="369"/>
        <v>#NAME?</v>
      </c>
      <c r="W696" t="e">
        <f t="shared" si="370"/>
        <v>#NAME?</v>
      </c>
      <c r="X696" t="e">
        <f t="shared" si="371"/>
        <v>#NAME?</v>
      </c>
      <c r="Y696" t="e">
        <f>VLOOKUP(K696,Sheet2!$A$6:$B$262,2,TRUE)</f>
        <v>#NAME?</v>
      </c>
      <c r="Z696" t="e">
        <f t="shared" si="372"/>
        <v>#NAME?</v>
      </c>
      <c r="AA696" t="e">
        <f t="shared" si="373"/>
        <v>#NAME?</v>
      </c>
      <c r="AD696" t="e">
        <f t="shared" si="351"/>
        <v>#NAME?</v>
      </c>
      <c r="AE696" t="e">
        <f>VLOOKUP(AU695,Sheet2!$E$6:$F$261,2,TRUE)</f>
        <v>#NAME?</v>
      </c>
      <c r="AF696" t="e">
        <f>VLOOKUP(AE696,Sheet3!K$52:L$77,2,TRUE)</f>
        <v>#NAME?</v>
      </c>
      <c r="AG696" t="e">
        <f t="shared" si="352"/>
        <v>#NAME?</v>
      </c>
      <c r="AH696">
        <f t="shared" si="353"/>
        <v>1</v>
      </c>
      <c r="AI696">
        <f t="shared" si="361"/>
        <v>4500</v>
      </c>
      <c r="AJ696" t="e">
        <f t="shared" si="344"/>
        <v>#NAME?</v>
      </c>
      <c r="AK696" t="e">
        <f t="shared" si="347"/>
        <v>#NAME?</v>
      </c>
      <c r="AM696" t="e">
        <f t="shared" si="354"/>
        <v>#NAME?</v>
      </c>
      <c r="AN696" t="e">
        <f t="shared" si="355"/>
        <v>#NAME?</v>
      </c>
      <c r="AP696" t="e">
        <f t="shared" si="348"/>
        <v>#NAME?</v>
      </c>
      <c r="AQ696" t="e">
        <f>VLOOKUP(AE696,Sheet3!$K$52:$L$77,2,TRUE)</f>
        <v>#NAME?</v>
      </c>
      <c r="AR696" t="e">
        <f t="shared" si="342"/>
        <v>#NAME?</v>
      </c>
      <c r="AU696" t="e">
        <f t="shared" si="356"/>
        <v>#NAME?</v>
      </c>
      <c r="AV696" t="e">
        <f t="shared" si="357"/>
        <v>#NAME?</v>
      </c>
      <c r="AW696" t="e">
        <f t="shared" si="358"/>
        <v>#NAME?</v>
      </c>
      <c r="AX696" t="e">
        <f>VLOOKUP(AD696,Sheet2!$A$6:$B$262,2,TRUE)</f>
        <v>#NAME?</v>
      </c>
      <c r="AY696" t="e">
        <f t="shared" si="359"/>
        <v>#NAME?</v>
      </c>
      <c r="AZ696" t="e">
        <f t="shared" si="360"/>
        <v>#NAME?</v>
      </c>
      <c r="BB696" t="e">
        <f t="shared" si="350"/>
        <v>#NAME?</v>
      </c>
    </row>
    <row r="697" spans="4:54" x14ac:dyDescent="0.55000000000000004">
      <c r="D697">
        <f t="shared" si="349"/>
        <v>10305</v>
      </c>
      <c r="E697">
        <f t="shared" si="345"/>
        <v>171.75</v>
      </c>
      <c r="F697">
        <v>16400</v>
      </c>
      <c r="H697">
        <f t="shared" si="362"/>
        <v>4100</v>
      </c>
      <c r="J697">
        <f t="shared" si="363"/>
        <v>338.84297520661158</v>
      </c>
      <c r="K697" t="e">
        <f t="shared" si="364"/>
        <v>#NAME?</v>
      </c>
      <c r="L697" t="e">
        <f>VLOOKUP(V697, Sheet2!E$6:F$261,2,TRUE)</f>
        <v>#NAME?</v>
      </c>
      <c r="M697" t="e">
        <f>VLOOKUP(L697,Sheet3!A$52:B$77,2,TRUE)</f>
        <v>#NAME?</v>
      </c>
      <c r="N697" t="e">
        <f t="shared" si="365"/>
        <v>#NAME?</v>
      </c>
      <c r="O697" t="e">
        <f t="shared" si="366"/>
        <v>#NAME?</v>
      </c>
      <c r="P697">
        <v>0</v>
      </c>
      <c r="Q697" t="e">
        <f t="shared" si="343"/>
        <v>#NAME?</v>
      </c>
      <c r="R697" t="e">
        <f t="shared" si="367"/>
        <v>#NAME?</v>
      </c>
      <c r="S697" t="e">
        <f t="shared" si="346"/>
        <v>#NAME?</v>
      </c>
      <c r="T697" t="e">
        <f t="shared" si="368"/>
        <v>#NAME?</v>
      </c>
      <c r="V697" t="e">
        <f t="shared" si="369"/>
        <v>#NAME?</v>
      </c>
      <c r="W697" t="e">
        <f t="shared" si="370"/>
        <v>#NAME?</v>
      </c>
      <c r="X697" t="e">
        <f t="shared" si="371"/>
        <v>#NAME?</v>
      </c>
      <c r="Y697" t="e">
        <f>VLOOKUP(K697,Sheet2!$A$6:$B$262,2,TRUE)</f>
        <v>#NAME?</v>
      </c>
      <c r="Z697" t="e">
        <f t="shared" si="372"/>
        <v>#NAME?</v>
      </c>
      <c r="AA697" t="e">
        <f t="shared" si="373"/>
        <v>#NAME?</v>
      </c>
      <c r="AD697" t="e">
        <f t="shared" si="351"/>
        <v>#NAME?</v>
      </c>
      <c r="AE697" t="e">
        <f>VLOOKUP(AU696,Sheet2!$E$6:$F$261,2,TRUE)</f>
        <v>#NAME?</v>
      </c>
      <c r="AF697" t="e">
        <f>VLOOKUP(AE697,Sheet3!K$52:L$77,2,TRUE)</f>
        <v>#NAME?</v>
      </c>
      <c r="AG697" t="e">
        <f t="shared" si="352"/>
        <v>#NAME?</v>
      </c>
      <c r="AH697">
        <f t="shared" si="353"/>
        <v>1</v>
      </c>
      <c r="AI697">
        <f t="shared" si="361"/>
        <v>4500</v>
      </c>
      <c r="AJ697" t="e">
        <f t="shared" si="344"/>
        <v>#NAME?</v>
      </c>
      <c r="AK697" t="e">
        <f t="shared" si="347"/>
        <v>#NAME?</v>
      </c>
      <c r="AM697" t="e">
        <f t="shared" si="354"/>
        <v>#NAME?</v>
      </c>
      <c r="AN697" t="e">
        <f t="shared" si="355"/>
        <v>#NAME?</v>
      </c>
      <c r="AP697" t="e">
        <f t="shared" si="348"/>
        <v>#NAME?</v>
      </c>
      <c r="AQ697" t="e">
        <f>VLOOKUP(AE697,Sheet3!$K$52:$L$77,2,TRUE)</f>
        <v>#NAME?</v>
      </c>
      <c r="AR697" t="e">
        <f t="shared" si="342"/>
        <v>#NAME?</v>
      </c>
      <c r="AU697" t="e">
        <f t="shared" si="356"/>
        <v>#NAME?</v>
      </c>
      <c r="AV697" t="e">
        <f t="shared" si="357"/>
        <v>#NAME?</v>
      </c>
      <c r="AW697" t="e">
        <f t="shared" si="358"/>
        <v>#NAME?</v>
      </c>
      <c r="AX697" t="e">
        <f>VLOOKUP(AD697,Sheet2!$A$6:$B$262,2,TRUE)</f>
        <v>#NAME?</v>
      </c>
      <c r="AY697" t="e">
        <f t="shared" si="359"/>
        <v>#NAME?</v>
      </c>
      <c r="AZ697" t="e">
        <f t="shared" si="360"/>
        <v>#NAME?</v>
      </c>
      <c r="BB697" t="e">
        <f t="shared" si="350"/>
        <v>#NAME?</v>
      </c>
    </row>
    <row r="698" spans="4:54" x14ac:dyDescent="0.55000000000000004">
      <c r="D698">
        <f t="shared" si="349"/>
        <v>10320</v>
      </c>
      <c r="E698">
        <f t="shared" si="345"/>
        <v>172</v>
      </c>
      <c r="F698">
        <v>16300</v>
      </c>
      <c r="H698">
        <f t="shared" si="362"/>
        <v>4075</v>
      </c>
      <c r="J698">
        <f t="shared" si="363"/>
        <v>336.77685950413223</v>
      </c>
      <c r="K698" t="e">
        <f t="shared" si="364"/>
        <v>#NAME?</v>
      </c>
      <c r="L698" t="e">
        <f>VLOOKUP(V698, Sheet2!E$6:F$261,2,TRUE)</f>
        <v>#NAME?</v>
      </c>
      <c r="M698" t="e">
        <f>VLOOKUP(L698,Sheet3!A$52:B$77,2,TRUE)</f>
        <v>#NAME?</v>
      </c>
      <c r="N698" t="e">
        <f t="shared" si="365"/>
        <v>#NAME?</v>
      </c>
      <c r="O698" t="e">
        <f t="shared" si="366"/>
        <v>#NAME?</v>
      </c>
      <c r="P698">
        <v>0</v>
      </c>
      <c r="Q698" t="e">
        <f t="shared" si="343"/>
        <v>#NAME?</v>
      </c>
      <c r="R698" t="e">
        <f t="shared" si="367"/>
        <v>#NAME?</v>
      </c>
      <c r="S698" t="e">
        <f t="shared" si="346"/>
        <v>#NAME?</v>
      </c>
      <c r="T698" t="e">
        <f t="shared" si="368"/>
        <v>#NAME?</v>
      </c>
      <c r="V698" t="e">
        <f t="shared" si="369"/>
        <v>#NAME?</v>
      </c>
      <c r="W698" t="e">
        <f t="shared" si="370"/>
        <v>#NAME?</v>
      </c>
      <c r="X698" t="e">
        <f t="shared" si="371"/>
        <v>#NAME?</v>
      </c>
      <c r="Y698" t="e">
        <f>VLOOKUP(K698,Sheet2!$A$6:$B$262,2,TRUE)</f>
        <v>#NAME?</v>
      </c>
      <c r="Z698" t="e">
        <f t="shared" si="372"/>
        <v>#NAME?</v>
      </c>
      <c r="AA698" t="e">
        <f t="shared" si="373"/>
        <v>#NAME?</v>
      </c>
      <c r="AD698" t="e">
        <f t="shared" si="351"/>
        <v>#NAME?</v>
      </c>
      <c r="AE698" t="e">
        <f>VLOOKUP(AU697,Sheet2!$E$6:$F$261,2,TRUE)</f>
        <v>#NAME?</v>
      </c>
      <c r="AF698" t="e">
        <f>VLOOKUP(AE698,Sheet3!K$52:L$77,2,TRUE)</f>
        <v>#NAME?</v>
      </c>
      <c r="AG698" t="e">
        <f t="shared" si="352"/>
        <v>#NAME?</v>
      </c>
      <c r="AH698">
        <f t="shared" si="353"/>
        <v>1</v>
      </c>
      <c r="AI698">
        <f t="shared" si="361"/>
        <v>4500</v>
      </c>
      <c r="AJ698" t="e">
        <f t="shared" si="344"/>
        <v>#NAME?</v>
      </c>
      <c r="AK698" t="e">
        <f t="shared" si="347"/>
        <v>#NAME?</v>
      </c>
      <c r="AM698" t="e">
        <f t="shared" si="354"/>
        <v>#NAME?</v>
      </c>
      <c r="AN698" t="e">
        <f t="shared" si="355"/>
        <v>#NAME?</v>
      </c>
      <c r="AP698" t="e">
        <f t="shared" si="348"/>
        <v>#NAME?</v>
      </c>
      <c r="AQ698" t="e">
        <f>VLOOKUP(AE698,Sheet3!$K$52:$L$77,2,TRUE)</f>
        <v>#NAME?</v>
      </c>
      <c r="AR698" t="e">
        <f t="shared" si="342"/>
        <v>#NAME?</v>
      </c>
      <c r="AU698" t="e">
        <f t="shared" si="356"/>
        <v>#NAME?</v>
      </c>
      <c r="AV698" t="e">
        <f t="shared" si="357"/>
        <v>#NAME?</v>
      </c>
      <c r="AW698" t="e">
        <f t="shared" si="358"/>
        <v>#NAME?</v>
      </c>
      <c r="AX698" t="e">
        <f>VLOOKUP(AD698,Sheet2!$A$6:$B$262,2,TRUE)</f>
        <v>#NAME?</v>
      </c>
      <c r="AY698" t="e">
        <f t="shared" si="359"/>
        <v>#NAME?</v>
      </c>
      <c r="AZ698" t="e">
        <f t="shared" si="360"/>
        <v>#NAME?</v>
      </c>
      <c r="BB698" t="e">
        <f t="shared" si="350"/>
        <v>#NAME?</v>
      </c>
    </row>
    <row r="699" spans="4:54" x14ac:dyDescent="0.55000000000000004">
      <c r="D699">
        <f t="shared" si="349"/>
        <v>10335</v>
      </c>
      <c r="E699">
        <f t="shared" si="345"/>
        <v>172.25</v>
      </c>
      <c r="F699">
        <v>16300</v>
      </c>
      <c r="H699">
        <f t="shared" si="362"/>
        <v>4075</v>
      </c>
      <c r="J699">
        <f t="shared" si="363"/>
        <v>336.77685950413223</v>
      </c>
      <c r="K699" t="e">
        <f t="shared" si="364"/>
        <v>#NAME?</v>
      </c>
      <c r="L699" t="e">
        <f>VLOOKUP(V699, Sheet2!E$6:F$261,2,TRUE)</f>
        <v>#NAME?</v>
      </c>
      <c r="M699" t="e">
        <f>VLOOKUP(L699,Sheet3!A$52:B$77,2,TRUE)</f>
        <v>#NAME?</v>
      </c>
      <c r="N699" t="e">
        <f t="shared" si="365"/>
        <v>#NAME?</v>
      </c>
      <c r="O699" t="e">
        <f t="shared" si="366"/>
        <v>#NAME?</v>
      </c>
      <c r="P699">
        <v>0</v>
      </c>
      <c r="Q699" t="e">
        <f t="shared" si="343"/>
        <v>#NAME?</v>
      </c>
      <c r="R699" t="e">
        <f t="shared" si="367"/>
        <v>#NAME?</v>
      </c>
      <c r="S699" t="e">
        <f t="shared" si="346"/>
        <v>#NAME?</v>
      </c>
      <c r="T699" t="e">
        <f t="shared" si="368"/>
        <v>#NAME?</v>
      </c>
      <c r="V699" t="e">
        <f t="shared" si="369"/>
        <v>#NAME?</v>
      </c>
      <c r="W699" t="e">
        <f t="shared" si="370"/>
        <v>#NAME?</v>
      </c>
      <c r="X699" t="e">
        <f t="shared" si="371"/>
        <v>#NAME?</v>
      </c>
      <c r="Y699" t="e">
        <f>VLOOKUP(K699,Sheet2!$A$6:$B$262,2,TRUE)</f>
        <v>#NAME?</v>
      </c>
      <c r="Z699" t="e">
        <f t="shared" si="372"/>
        <v>#NAME?</v>
      </c>
      <c r="AA699" t="e">
        <f t="shared" si="373"/>
        <v>#NAME?</v>
      </c>
      <c r="AD699" t="e">
        <f t="shared" si="351"/>
        <v>#NAME?</v>
      </c>
      <c r="AE699" t="e">
        <f>VLOOKUP(AU698,Sheet2!$E$6:$F$261,2,TRUE)</f>
        <v>#NAME?</v>
      </c>
      <c r="AF699" t="e">
        <f>VLOOKUP(AE699,Sheet3!K$52:L$77,2,TRUE)</f>
        <v>#NAME?</v>
      </c>
      <c r="AG699" t="e">
        <f t="shared" si="352"/>
        <v>#NAME?</v>
      </c>
      <c r="AH699">
        <f t="shared" si="353"/>
        <v>1</v>
      </c>
      <c r="AI699">
        <f t="shared" si="361"/>
        <v>4500</v>
      </c>
      <c r="AJ699" t="e">
        <f t="shared" si="344"/>
        <v>#NAME?</v>
      </c>
      <c r="AK699" t="e">
        <f t="shared" si="347"/>
        <v>#NAME?</v>
      </c>
      <c r="AM699" t="e">
        <f t="shared" si="354"/>
        <v>#NAME?</v>
      </c>
      <c r="AN699" t="e">
        <f t="shared" si="355"/>
        <v>#NAME?</v>
      </c>
      <c r="AP699" t="e">
        <f t="shared" si="348"/>
        <v>#NAME?</v>
      </c>
      <c r="AQ699" t="e">
        <f>VLOOKUP(AE699,Sheet3!$K$52:$L$77,2,TRUE)</f>
        <v>#NAME?</v>
      </c>
      <c r="AR699" t="e">
        <f t="shared" si="342"/>
        <v>#NAME?</v>
      </c>
      <c r="AU699" t="e">
        <f t="shared" si="356"/>
        <v>#NAME?</v>
      </c>
      <c r="AV699" t="e">
        <f t="shared" si="357"/>
        <v>#NAME?</v>
      </c>
      <c r="AW699" t="e">
        <f t="shared" si="358"/>
        <v>#NAME?</v>
      </c>
      <c r="AX699" t="e">
        <f>VLOOKUP(AD699,Sheet2!$A$6:$B$262,2,TRUE)</f>
        <v>#NAME?</v>
      </c>
      <c r="AY699" t="e">
        <f t="shared" si="359"/>
        <v>#NAME?</v>
      </c>
      <c r="AZ699" t="e">
        <f t="shared" si="360"/>
        <v>#NAME?</v>
      </c>
      <c r="BB699" t="e">
        <f t="shared" si="350"/>
        <v>#NAME?</v>
      </c>
    </row>
    <row r="700" spans="4:54" x14ac:dyDescent="0.55000000000000004">
      <c r="D700">
        <f t="shared" si="349"/>
        <v>10350</v>
      </c>
      <c r="E700">
        <f t="shared" si="345"/>
        <v>172.5</v>
      </c>
      <c r="F700">
        <v>16300</v>
      </c>
      <c r="H700">
        <f t="shared" si="362"/>
        <v>4075</v>
      </c>
      <c r="J700">
        <f t="shared" si="363"/>
        <v>336.77685950413223</v>
      </c>
      <c r="K700" t="e">
        <f t="shared" si="364"/>
        <v>#NAME?</v>
      </c>
      <c r="L700" t="e">
        <f>VLOOKUP(V700, Sheet2!E$6:F$261,2,TRUE)</f>
        <v>#NAME?</v>
      </c>
      <c r="M700" t="e">
        <f>VLOOKUP(L700,Sheet3!A$52:B$77,2,TRUE)</f>
        <v>#NAME?</v>
      </c>
      <c r="N700" t="e">
        <f t="shared" si="365"/>
        <v>#NAME?</v>
      </c>
      <c r="O700" t="e">
        <f t="shared" si="366"/>
        <v>#NAME?</v>
      </c>
      <c r="P700">
        <v>0</v>
      </c>
      <c r="Q700" t="e">
        <f t="shared" si="343"/>
        <v>#NAME?</v>
      </c>
      <c r="R700" t="e">
        <f t="shared" si="367"/>
        <v>#NAME?</v>
      </c>
      <c r="S700" t="e">
        <f t="shared" si="346"/>
        <v>#NAME?</v>
      </c>
      <c r="T700" t="e">
        <f t="shared" si="368"/>
        <v>#NAME?</v>
      </c>
      <c r="V700" t="e">
        <f t="shared" si="369"/>
        <v>#NAME?</v>
      </c>
      <c r="W700" t="e">
        <f t="shared" si="370"/>
        <v>#NAME?</v>
      </c>
      <c r="X700" t="e">
        <f t="shared" si="371"/>
        <v>#NAME?</v>
      </c>
      <c r="Y700" t="e">
        <f>VLOOKUP(K700,Sheet2!$A$6:$B$262,2,TRUE)</f>
        <v>#NAME?</v>
      </c>
      <c r="Z700" t="e">
        <f t="shared" si="372"/>
        <v>#NAME?</v>
      </c>
      <c r="AA700" t="e">
        <f t="shared" si="373"/>
        <v>#NAME?</v>
      </c>
      <c r="AD700" t="e">
        <f t="shared" si="351"/>
        <v>#NAME?</v>
      </c>
      <c r="AE700" t="e">
        <f>VLOOKUP(AU699,Sheet2!$E$6:$F$261,2,TRUE)</f>
        <v>#NAME?</v>
      </c>
      <c r="AF700" t="e">
        <f>VLOOKUP(AE700,Sheet3!K$52:L$77,2,TRUE)</f>
        <v>#NAME?</v>
      </c>
      <c r="AG700" t="e">
        <f t="shared" si="352"/>
        <v>#NAME?</v>
      </c>
      <c r="AH700">
        <f t="shared" si="353"/>
        <v>1</v>
      </c>
      <c r="AI700">
        <f t="shared" si="361"/>
        <v>4500</v>
      </c>
      <c r="AJ700" t="e">
        <f t="shared" si="344"/>
        <v>#NAME?</v>
      </c>
      <c r="AK700" t="e">
        <f t="shared" si="347"/>
        <v>#NAME?</v>
      </c>
      <c r="AM700" t="e">
        <f t="shared" si="354"/>
        <v>#NAME?</v>
      </c>
      <c r="AN700" t="e">
        <f t="shared" si="355"/>
        <v>#NAME?</v>
      </c>
      <c r="AP700" t="e">
        <f t="shared" si="348"/>
        <v>#NAME?</v>
      </c>
      <c r="AQ700" t="e">
        <f>VLOOKUP(AE700,Sheet3!$K$52:$L$77,2,TRUE)</f>
        <v>#NAME?</v>
      </c>
      <c r="AR700" t="e">
        <f t="shared" si="342"/>
        <v>#NAME?</v>
      </c>
      <c r="AU700" t="e">
        <f t="shared" si="356"/>
        <v>#NAME?</v>
      </c>
      <c r="AV700" t="e">
        <f t="shared" si="357"/>
        <v>#NAME?</v>
      </c>
      <c r="AW700" t="e">
        <f t="shared" si="358"/>
        <v>#NAME?</v>
      </c>
      <c r="AX700" t="e">
        <f>VLOOKUP(AD700,Sheet2!$A$6:$B$262,2,TRUE)</f>
        <v>#NAME?</v>
      </c>
      <c r="AY700" t="e">
        <f t="shared" si="359"/>
        <v>#NAME?</v>
      </c>
      <c r="AZ700" t="e">
        <f t="shared" si="360"/>
        <v>#NAME?</v>
      </c>
      <c r="BB700" t="e">
        <f t="shared" si="350"/>
        <v>#NAME?</v>
      </c>
    </row>
    <row r="701" spans="4:54" x14ac:dyDescent="0.55000000000000004">
      <c r="D701">
        <f t="shared" si="349"/>
        <v>10365</v>
      </c>
      <c r="E701">
        <f t="shared" si="345"/>
        <v>172.75</v>
      </c>
      <c r="F701">
        <v>16200</v>
      </c>
      <c r="H701">
        <f t="shared" si="362"/>
        <v>4050</v>
      </c>
      <c r="J701">
        <f t="shared" si="363"/>
        <v>334.71074380165288</v>
      </c>
      <c r="K701" t="e">
        <f t="shared" si="364"/>
        <v>#NAME?</v>
      </c>
      <c r="L701" t="e">
        <f>VLOOKUP(V701, Sheet2!E$6:F$261,2,TRUE)</f>
        <v>#NAME?</v>
      </c>
      <c r="M701" t="e">
        <f>VLOOKUP(L701,Sheet3!A$52:B$77,2,TRUE)</f>
        <v>#NAME?</v>
      </c>
      <c r="N701" t="e">
        <f t="shared" si="365"/>
        <v>#NAME?</v>
      </c>
      <c r="O701" t="e">
        <f t="shared" si="366"/>
        <v>#NAME?</v>
      </c>
      <c r="P701">
        <v>0</v>
      </c>
      <c r="Q701" t="e">
        <f t="shared" si="343"/>
        <v>#NAME?</v>
      </c>
      <c r="R701" t="e">
        <f t="shared" si="367"/>
        <v>#NAME?</v>
      </c>
      <c r="S701" t="e">
        <f t="shared" si="346"/>
        <v>#NAME?</v>
      </c>
      <c r="T701" t="e">
        <f t="shared" si="368"/>
        <v>#NAME?</v>
      </c>
      <c r="V701" t="e">
        <f t="shared" si="369"/>
        <v>#NAME?</v>
      </c>
      <c r="W701" t="e">
        <f t="shared" si="370"/>
        <v>#NAME?</v>
      </c>
      <c r="X701" t="e">
        <f t="shared" si="371"/>
        <v>#NAME?</v>
      </c>
      <c r="Y701" t="e">
        <f>VLOOKUP(K701,Sheet2!$A$6:$B$262,2,TRUE)</f>
        <v>#NAME?</v>
      </c>
      <c r="Z701" t="e">
        <f t="shared" si="372"/>
        <v>#NAME?</v>
      </c>
      <c r="AA701" t="e">
        <f t="shared" si="373"/>
        <v>#NAME?</v>
      </c>
      <c r="AD701" t="e">
        <f t="shared" si="351"/>
        <v>#NAME?</v>
      </c>
      <c r="AE701" t="e">
        <f>VLOOKUP(AU700,Sheet2!$E$6:$F$261,2,TRUE)</f>
        <v>#NAME?</v>
      </c>
      <c r="AF701" t="e">
        <f>VLOOKUP(AE701,Sheet3!K$52:L$77,2,TRUE)</f>
        <v>#NAME?</v>
      </c>
      <c r="AG701" t="e">
        <f t="shared" si="352"/>
        <v>#NAME?</v>
      </c>
      <c r="AH701">
        <f t="shared" si="353"/>
        <v>1</v>
      </c>
      <c r="AI701">
        <f t="shared" si="361"/>
        <v>4500</v>
      </c>
      <c r="AJ701" t="e">
        <f t="shared" si="344"/>
        <v>#NAME?</v>
      </c>
      <c r="AK701" t="e">
        <f t="shared" si="347"/>
        <v>#NAME?</v>
      </c>
      <c r="AM701" t="e">
        <f t="shared" si="354"/>
        <v>#NAME?</v>
      </c>
      <c r="AN701" t="e">
        <f t="shared" si="355"/>
        <v>#NAME?</v>
      </c>
      <c r="AP701" t="e">
        <f t="shared" si="348"/>
        <v>#NAME?</v>
      </c>
      <c r="AQ701" t="e">
        <f>VLOOKUP(AE701,Sheet3!$K$52:$L$77,2,TRUE)</f>
        <v>#NAME?</v>
      </c>
      <c r="AR701" t="e">
        <f t="shared" si="342"/>
        <v>#NAME?</v>
      </c>
      <c r="AU701" t="e">
        <f t="shared" si="356"/>
        <v>#NAME?</v>
      </c>
      <c r="AV701" t="e">
        <f t="shared" si="357"/>
        <v>#NAME?</v>
      </c>
      <c r="AW701" t="e">
        <f t="shared" si="358"/>
        <v>#NAME?</v>
      </c>
      <c r="AX701" t="e">
        <f>VLOOKUP(AD701,Sheet2!$A$6:$B$262,2,TRUE)</f>
        <v>#NAME?</v>
      </c>
      <c r="AY701" t="e">
        <f t="shared" si="359"/>
        <v>#NAME?</v>
      </c>
      <c r="AZ701" t="e">
        <f t="shared" si="360"/>
        <v>#NAME?</v>
      </c>
      <c r="BB701" t="e">
        <f t="shared" si="350"/>
        <v>#NAME?</v>
      </c>
    </row>
    <row r="702" spans="4:54" x14ac:dyDescent="0.55000000000000004">
      <c r="D702">
        <f t="shared" si="349"/>
        <v>10380</v>
      </c>
      <c r="E702">
        <f t="shared" si="345"/>
        <v>173</v>
      </c>
      <c r="F702">
        <v>16200</v>
      </c>
      <c r="H702">
        <f t="shared" si="362"/>
        <v>4050</v>
      </c>
      <c r="J702">
        <f t="shared" si="363"/>
        <v>334.71074380165288</v>
      </c>
      <c r="K702" t="e">
        <f t="shared" si="364"/>
        <v>#NAME?</v>
      </c>
      <c r="L702" t="e">
        <f>VLOOKUP(V702, Sheet2!E$6:F$261,2,TRUE)</f>
        <v>#NAME?</v>
      </c>
      <c r="M702" t="e">
        <f>VLOOKUP(L702,Sheet3!A$52:B$77,2,TRUE)</f>
        <v>#NAME?</v>
      </c>
      <c r="N702" t="e">
        <f t="shared" si="365"/>
        <v>#NAME?</v>
      </c>
      <c r="O702" t="e">
        <f t="shared" si="366"/>
        <v>#NAME?</v>
      </c>
      <c r="P702">
        <v>0</v>
      </c>
      <c r="Q702" t="e">
        <f t="shared" si="343"/>
        <v>#NAME?</v>
      </c>
      <c r="R702" t="e">
        <f t="shared" si="367"/>
        <v>#NAME?</v>
      </c>
      <c r="S702" t="e">
        <f t="shared" si="346"/>
        <v>#NAME?</v>
      </c>
      <c r="T702" t="e">
        <f t="shared" si="368"/>
        <v>#NAME?</v>
      </c>
      <c r="V702" t="e">
        <f t="shared" si="369"/>
        <v>#NAME?</v>
      </c>
      <c r="W702" t="e">
        <f t="shared" si="370"/>
        <v>#NAME?</v>
      </c>
      <c r="X702" t="e">
        <f t="shared" si="371"/>
        <v>#NAME?</v>
      </c>
      <c r="Y702" t="e">
        <f>VLOOKUP(K702,Sheet2!$A$6:$B$262,2,TRUE)</f>
        <v>#NAME?</v>
      </c>
      <c r="Z702" t="e">
        <f t="shared" si="372"/>
        <v>#NAME?</v>
      </c>
      <c r="AA702" t="e">
        <f t="shared" si="373"/>
        <v>#NAME?</v>
      </c>
      <c r="AD702" t="e">
        <f t="shared" si="351"/>
        <v>#NAME?</v>
      </c>
      <c r="AE702" t="e">
        <f>VLOOKUP(AU701,Sheet2!$E$6:$F$261,2,TRUE)</f>
        <v>#NAME?</v>
      </c>
      <c r="AF702" t="e">
        <f>VLOOKUP(AE702,Sheet3!K$52:L$77,2,TRUE)</f>
        <v>#NAME?</v>
      </c>
      <c r="AG702" t="e">
        <f t="shared" si="352"/>
        <v>#NAME?</v>
      </c>
      <c r="AH702">
        <f t="shared" si="353"/>
        <v>1</v>
      </c>
      <c r="AI702">
        <f t="shared" si="361"/>
        <v>4500</v>
      </c>
      <c r="AJ702" t="e">
        <f t="shared" si="344"/>
        <v>#NAME?</v>
      </c>
      <c r="AK702" t="e">
        <f t="shared" si="347"/>
        <v>#NAME?</v>
      </c>
      <c r="AM702" t="e">
        <f t="shared" si="354"/>
        <v>#NAME?</v>
      </c>
      <c r="AN702" t="e">
        <f t="shared" si="355"/>
        <v>#NAME?</v>
      </c>
      <c r="AP702" t="e">
        <f t="shared" si="348"/>
        <v>#NAME?</v>
      </c>
      <c r="AQ702" t="e">
        <f>VLOOKUP(AE702,Sheet3!$K$52:$L$77,2,TRUE)</f>
        <v>#NAME?</v>
      </c>
      <c r="AR702" t="e">
        <f t="shared" si="342"/>
        <v>#NAME?</v>
      </c>
      <c r="AU702" t="e">
        <f t="shared" si="356"/>
        <v>#NAME?</v>
      </c>
      <c r="AV702" t="e">
        <f t="shared" si="357"/>
        <v>#NAME?</v>
      </c>
      <c r="AW702" t="e">
        <f t="shared" si="358"/>
        <v>#NAME?</v>
      </c>
      <c r="AX702" t="e">
        <f>VLOOKUP(AD702,Sheet2!$A$6:$B$262,2,TRUE)</f>
        <v>#NAME?</v>
      </c>
      <c r="AY702" t="e">
        <f t="shared" si="359"/>
        <v>#NAME?</v>
      </c>
      <c r="AZ702" t="e">
        <f t="shared" si="360"/>
        <v>#NAME?</v>
      </c>
      <c r="BB702" t="e">
        <f t="shared" si="350"/>
        <v>#NAME?</v>
      </c>
    </row>
    <row r="703" spans="4:54" x14ac:dyDescent="0.55000000000000004">
      <c r="D703">
        <f t="shared" si="349"/>
        <v>10395</v>
      </c>
      <c r="E703">
        <f t="shared" si="345"/>
        <v>173.25</v>
      </c>
      <c r="F703">
        <v>16200</v>
      </c>
      <c r="H703">
        <f t="shared" si="362"/>
        <v>4050</v>
      </c>
      <c r="J703">
        <f t="shared" si="363"/>
        <v>334.71074380165288</v>
      </c>
      <c r="K703" t="e">
        <f t="shared" si="364"/>
        <v>#NAME?</v>
      </c>
      <c r="L703" t="e">
        <f>VLOOKUP(V703, Sheet2!E$6:F$261,2,TRUE)</f>
        <v>#NAME?</v>
      </c>
      <c r="M703" t="e">
        <f>VLOOKUP(L703,Sheet3!A$52:B$77,2,TRUE)</f>
        <v>#NAME?</v>
      </c>
      <c r="N703" t="e">
        <f t="shared" si="365"/>
        <v>#NAME?</v>
      </c>
      <c r="O703" t="e">
        <f t="shared" si="366"/>
        <v>#NAME?</v>
      </c>
      <c r="P703">
        <v>0</v>
      </c>
      <c r="Q703" t="e">
        <f t="shared" si="343"/>
        <v>#NAME?</v>
      </c>
      <c r="R703" t="e">
        <f t="shared" si="367"/>
        <v>#NAME?</v>
      </c>
      <c r="S703" t="e">
        <f t="shared" si="346"/>
        <v>#NAME?</v>
      </c>
      <c r="T703" t="e">
        <f t="shared" si="368"/>
        <v>#NAME?</v>
      </c>
      <c r="V703" t="e">
        <f t="shared" si="369"/>
        <v>#NAME?</v>
      </c>
      <c r="W703" t="e">
        <f t="shared" si="370"/>
        <v>#NAME?</v>
      </c>
      <c r="X703" t="e">
        <f t="shared" si="371"/>
        <v>#NAME?</v>
      </c>
      <c r="Y703" t="e">
        <f>VLOOKUP(K703,Sheet2!$A$6:$B$262,2,TRUE)</f>
        <v>#NAME?</v>
      </c>
      <c r="Z703" t="e">
        <f t="shared" si="372"/>
        <v>#NAME?</v>
      </c>
      <c r="AA703" t="e">
        <f t="shared" si="373"/>
        <v>#NAME?</v>
      </c>
      <c r="AD703" t="e">
        <f t="shared" si="351"/>
        <v>#NAME?</v>
      </c>
      <c r="AE703" t="e">
        <f>VLOOKUP(AU702,Sheet2!$E$6:$F$261,2,TRUE)</f>
        <v>#NAME?</v>
      </c>
      <c r="AF703" t="e">
        <f>VLOOKUP(AE703,Sheet3!K$52:L$77,2,TRUE)</f>
        <v>#NAME?</v>
      </c>
      <c r="AG703" t="e">
        <f t="shared" si="352"/>
        <v>#NAME?</v>
      </c>
      <c r="AH703">
        <f t="shared" si="353"/>
        <v>1</v>
      </c>
      <c r="AI703">
        <f t="shared" si="361"/>
        <v>4500</v>
      </c>
      <c r="AJ703" t="e">
        <f t="shared" si="344"/>
        <v>#NAME?</v>
      </c>
      <c r="AK703" t="e">
        <f t="shared" si="347"/>
        <v>#NAME?</v>
      </c>
      <c r="AM703" t="e">
        <f t="shared" si="354"/>
        <v>#NAME?</v>
      </c>
      <c r="AN703" t="e">
        <f t="shared" si="355"/>
        <v>#NAME?</v>
      </c>
      <c r="AP703" t="e">
        <f t="shared" si="348"/>
        <v>#NAME?</v>
      </c>
      <c r="AQ703" t="e">
        <f>VLOOKUP(AE703,Sheet3!$K$52:$L$77,2,TRUE)</f>
        <v>#NAME?</v>
      </c>
      <c r="AR703" t="e">
        <f t="shared" si="342"/>
        <v>#NAME?</v>
      </c>
      <c r="AU703" t="e">
        <f t="shared" si="356"/>
        <v>#NAME?</v>
      </c>
      <c r="AV703" t="e">
        <f t="shared" si="357"/>
        <v>#NAME?</v>
      </c>
      <c r="AW703" t="e">
        <f t="shared" si="358"/>
        <v>#NAME?</v>
      </c>
      <c r="AX703" t="e">
        <f>VLOOKUP(AD703,Sheet2!$A$6:$B$262,2,TRUE)</f>
        <v>#NAME?</v>
      </c>
      <c r="AY703" t="e">
        <f t="shared" si="359"/>
        <v>#NAME?</v>
      </c>
      <c r="AZ703" t="e">
        <f t="shared" si="360"/>
        <v>#NAME?</v>
      </c>
      <c r="BB703" t="e">
        <f t="shared" si="350"/>
        <v>#NAME?</v>
      </c>
    </row>
    <row r="704" spans="4:54" x14ac:dyDescent="0.55000000000000004">
      <c r="D704">
        <f t="shared" si="349"/>
        <v>10410</v>
      </c>
      <c r="E704">
        <f t="shared" si="345"/>
        <v>173.5</v>
      </c>
      <c r="F704">
        <v>16200</v>
      </c>
      <c r="H704">
        <f t="shared" si="362"/>
        <v>4050</v>
      </c>
      <c r="J704">
        <f t="shared" si="363"/>
        <v>334.71074380165288</v>
      </c>
      <c r="K704" t="e">
        <f t="shared" si="364"/>
        <v>#NAME?</v>
      </c>
      <c r="L704" t="e">
        <f>VLOOKUP(V704, Sheet2!E$6:F$261,2,TRUE)</f>
        <v>#NAME?</v>
      </c>
      <c r="M704" t="e">
        <f>VLOOKUP(L704,Sheet3!A$52:B$77,2,TRUE)</f>
        <v>#NAME?</v>
      </c>
      <c r="N704" t="e">
        <f t="shared" si="365"/>
        <v>#NAME?</v>
      </c>
      <c r="O704" t="e">
        <f t="shared" si="366"/>
        <v>#NAME?</v>
      </c>
      <c r="P704">
        <v>0</v>
      </c>
      <c r="Q704" t="e">
        <f t="shared" si="343"/>
        <v>#NAME?</v>
      </c>
      <c r="R704" t="e">
        <f t="shared" si="367"/>
        <v>#NAME?</v>
      </c>
      <c r="S704" t="e">
        <f t="shared" si="346"/>
        <v>#NAME?</v>
      </c>
      <c r="T704" t="e">
        <f t="shared" si="368"/>
        <v>#NAME?</v>
      </c>
      <c r="V704" t="e">
        <f t="shared" si="369"/>
        <v>#NAME?</v>
      </c>
      <c r="W704" t="e">
        <f t="shared" si="370"/>
        <v>#NAME?</v>
      </c>
      <c r="X704" t="e">
        <f t="shared" si="371"/>
        <v>#NAME?</v>
      </c>
      <c r="Y704" t="e">
        <f>VLOOKUP(K704,Sheet2!$A$6:$B$262,2,TRUE)</f>
        <v>#NAME?</v>
      </c>
      <c r="Z704" t="e">
        <f t="shared" si="372"/>
        <v>#NAME?</v>
      </c>
      <c r="AA704" t="e">
        <f t="shared" si="373"/>
        <v>#NAME?</v>
      </c>
      <c r="AD704" t="e">
        <f t="shared" si="351"/>
        <v>#NAME?</v>
      </c>
      <c r="AE704" t="e">
        <f>VLOOKUP(AU703,Sheet2!$E$6:$F$261,2,TRUE)</f>
        <v>#NAME?</v>
      </c>
      <c r="AF704" t="e">
        <f>VLOOKUP(AE704,Sheet3!K$52:L$77,2,TRUE)</f>
        <v>#NAME?</v>
      </c>
      <c r="AG704" t="e">
        <f t="shared" si="352"/>
        <v>#NAME?</v>
      </c>
      <c r="AH704">
        <f t="shared" si="353"/>
        <v>1</v>
      </c>
      <c r="AI704">
        <f t="shared" si="361"/>
        <v>4500</v>
      </c>
      <c r="AJ704" t="e">
        <f t="shared" si="344"/>
        <v>#NAME?</v>
      </c>
      <c r="AK704" t="e">
        <f t="shared" si="347"/>
        <v>#NAME?</v>
      </c>
      <c r="AM704" t="e">
        <f t="shared" si="354"/>
        <v>#NAME?</v>
      </c>
      <c r="AN704" t="e">
        <f t="shared" si="355"/>
        <v>#NAME?</v>
      </c>
      <c r="AP704" t="e">
        <f t="shared" si="348"/>
        <v>#NAME?</v>
      </c>
      <c r="AQ704" t="e">
        <f>VLOOKUP(AE704,Sheet3!$K$52:$L$77,2,TRUE)</f>
        <v>#NAME?</v>
      </c>
      <c r="AR704" t="e">
        <f t="shared" si="342"/>
        <v>#NAME?</v>
      </c>
      <c r="AU704" t="e">
        <f t="shared" si="356"/>
        <v>#NAME?</v>
      </c>
      <c r="AV704" t="e">
        <f t="shared" si="357"/>
        <v>#NAME?</v>
      </c>
      <c r="AW704" t="e">
        <f t="shared" si="358"/>
        <v>#NAME?</v>
      </c>
      <c r="AX704" t="e">
        <f>VLOOKUP(AD704,Sheet2!$A$6:$B$262,2,TRUE)</f>
        <v>#NAME?</v>
      </c>
      <c r="AY704" t="e">
        <f t="shared" si="359"/>
        <v>#NAME?</v>
      </c>
      <c r="AZ704" t="e">
        <f t="shared" si="360"/>
        <v>#NAME?</v>
      </c>
      <c r="BB704" t="e">
        <f t="shared" si="350"/>
        <v>#NAME?</v>
      </c>
    </row>
    <row r="705" spans="4:54" x14ac:dyDescent="0.55000000000000004">
      <c r="D705">
        <f t="shared" si="349"/>
        <v>10425</v>
      </c>
      <c r="E705">
        <f t="shared" si="345"/>
        <v>173.75</v>
      </c>
      <c r="F705">
        <v>16100</v>
      </c>
      <c r="H705">
        <f t="shared" si="362"/>
        <v>4025</v>
      </c>
      <c r="J705">
        <f t="shared" si="363"/>
        <v>332.64462809917353</v>
      </c>
      <c r="K705" t="e">
        <f t="shared" si="364"/>
        <v>#NAME?</v>
      </c>
      <c r="L705" t="e">
        <f>VLOOKUP(V705, Sheet2!E$6:F$261,2,TRUE)</f>
        <v>#NAME?</v>
      </c>
      <c r="M705" t="e">
        <f>VLOOKUP(L705,Sheet3!A$52:B$77,2,TRUE)</f>
        <v>#NAME?</v>
      </c>
      <c r="N705" t="e">
        <f t="shared" si="365"/>
        <v>#NAME?</v>
      </c>
      <c r="O705" t="e">
        <f t="shared" si="366"/>
        <v>#NAME?</v>
      </c>
      <c r="P705">
        <v>0</v>
      </c>
      <c r="Q705" t="e">
        <f t="shared" si="343"/>
        <v>#NAME?</v>
      </c>
      <c r="R705" t="e">
        <f t="shared" si="367"/>
        <v>#NAME?</v>
      </c>
      <c r="S705" t="e">
        <f t="shared" si="346"/>
        <v>#NAME?</v>
      </c>
      <c r="T705" t="e">
        <f t="shared" si="368"/>
        <v>#NAME?</v>
      </c>
      <c r="V705" t="e">
        <f t="shared" si="369"/>
        <v>#NAME?</v>
      </c>
      <c r="W705" t="e">
        <f t="shared" si="370"/>
        <v>#NAME?</v>
      </c>
      <c r="X705" t="e">
        <f t="shared" si="371"/>
        <v>#NAME?</v>
      </c>
      <c r="Y705" t="e">
        <f>VLOOKUP(K705,Sheet2!$A$6:$B$262,2,TRUE)</f>
        <v>#NAME?</v>
      </c>
      <c r="Z705" t="e">
        <f t="shared" si="372"/>
        <v>#NAME?</v>
      </c>
      <c r="AA705" t="e">
        <f t="shared" si="373"/>
        <v>#NAME?</v>
      </c>
      <c r="AD705" t="e">
        <f t="shared" si="351"/>
        <v>#NAME?</v>
      </c>
      <c r="AE705" t="e">
        <f>VLOOKUP(AU704,Sheet2!$E$6:$F$261,2,TRUE)</f>
        <v>#NAME?</v>
      </c>
      <c r="AF705" t="e">
        <f>VLOOKUP(AE705,Sheet3!K$52:L$77,2,TRUE)</f>
        <v>#NAME?</v>
      </c>
      <c r="AG705" t="e">
        <f t="shared" si="352"/>
        <v>#NAME?</v>
      </c>
      <c r="AH705">
        <f t="shared" si="353"/>
        <v>1</v>
      </c>
      <c r="AI705">
        <f t="shared" si="361"/>
        <v>4500</v>
      </c>
      <c r="AJ705" t="e">
        <f t="shared" si="344"/>
        <v>#NAME?</v>
      </c>
      <c r="AK705" t="e">
        <f t="shared" si="347"/>
        <v>#NAME?</v>
      </c>
      <c r="AM705" t="e">
        <f t="shared" si="354"/>
        <v>#NAME?</v>
      </c>
      <c r="AN705" t="e">
        <f t="shared" si="355"/>
        <v>#NAME?</v>
      </c>
      <c r="AP705" t="e">
        <f t="shared" si="348"/>
        <v>#NAME?</v>
      </c>
      <c r="AQ705" t="e">
        <f>VLOOKUP(AE705,Sheet3!$K$52:$L$77,2,TRUE)</f>
        <v>#NAME?</v>
      </c>
      <c r="AR705" t="e">
        <f t="shared" si="342"/>
        <v>#NAME?</v>
      </c>
      <c r="AU705" t="e">
        <f t="shared" si="356"/>
        <v>#NAME?</v>
      </c>
      <c r="AV705" t="e">
        <f t="shared" si="357"/>
        <v>#NAME?</v>
      </c>
      <c r="AW705" t="e">
        <f t="shared" si="358"/>
        <v>#NAME?</v>
      </c>
      <c r="AX705" t="e">
        <f>VLOOKUP(AD705,Sheet2!$A$6:$B$262,2,TRUE)</f>
        <v>#NAME?</v>
      </c>
      <c r="AY705" t="e">
        <f t="shared" si="359"/>
        <v>#NAME?</v>
      </c>
      <c r="AZ705" t="e">
        <f t="shared" si="360"/>
        <v>#NAME?</v>
      </c>
      <c r="BB705" t="e">
        <f t="shared" si="350"/>
        <v>#NAME?</v>
      </c>
    </row>
    <row r="706" spans="4:54" x14ac:dyDescent="0.55000000000000004">
      <c r="D706">
        <f t="shared" si="349"/>
        <v>10440</v>
      </c>
      <c r="E706">
        <f t="shared" si="345"/>
        <v>174</v>
      </c>
      <c r="F706">
        <v>16100</v>
      </c>
      <c r="H706">
        <f t="shared" si="362"/>
        <v>4025</v>
      </c>
      <c r="J706">
        <f t="shared" si="363"/>
        <v>332.64462809917353</v>
      </c>
      <c r="K706" t="e">
        <f t="shared" si="364"/>
        <v>#NAME?</v>
      </c>
      <c r="L706" t="e">
        <f>VLOOKUP(V706, Sheet2!E$6:F$261,2,TRUE)</f>
        <v>#NAME?</v>
      </c>
      <c r="M706" t="e">
        <f>VLOOKUP(L706,Sheet3!A$52:B$77,2,TRUE)</f>
        <v>#NAME?</v>
      </c>
      <c r="N706" t="e">
        <f t="shared" si="365"/>
        <v>#NAME?</v>
      </c>
      <c r="O706" t="e">
        <f t="shared" si="366"/>
        <v>#NAME?</v>
      </c>
      <c r="P706">
        <v>0</v>
      </c>
      <c r="Q706" t="e">
        <f t="shared" si="343"/>
        <v>#NAME?</v>
      </c>
      <c r="R706" t="e">
        <f t="shared" si="367"/>
        <v>#NAME?</v>
      </c>
      <c r="S706" t="e">
        <f t="shared" si="346"/>
        <v>#NAME?</v>
      </c>
      <c r="T706" t="e">
        <f t="shared" si="368"/>
        <v>#NAME?</v>
      </c>
      <c r="V706" t="e">
        <f t="shared" si="369"/>
        <v>#NAME?</v>
      </c>
      <c r="W706" t="e">
        <f t="shared" si="370"/>
        <v>#NAME?</v>
      </c>
      <c r="X706" t="e">
        <f t="shared" si="371"/>
        <v>#NAME?</v>
      </c>
      <c r="Y706" t="e">
        <f>VLOOKUP(K706,Sheet2!$A$6:$B$262,2,TRUE)</f>
        <v>#NAME?</v>
      </c>
      <c r="Z706" t="e">
        <f t="shared" si="372"/>
        <v>#NAME?</v>
      </c>
      <c r="AA706" t="e">
        <f t="shared" si="373"/>
        <v>#NAME?</v>
      </c>
      <c r="AD706" t="e">
        <f t="shared" si="351"/>
        <v>#NAME?</v>
      </c>
      <c r="AE706" t="e">
        <f>VLOOKUP(AU705,Sheet2!$E$6:$F$261,2,TRUE)</f>
        <v>#NAME?</v>
      </c>
      <c r="AF706" t="e">
        <f>VLOOKUP(AE706,Sheet3!K$52:L$77,2,TRUE)</f>
        <v>#NAME?</v>
      </c>
      <c r="AG706" t="e">
        <f t="shared" si="352"/>
        <v>#NAME?</v>
      </c>
      <c r="AH706">
        <f t="shared" si="353"/>
        <v>1</v>
      </c>
      <c r="AI706">
        <f t="shared" si="361"/>
        <v>4500</v>
      </c>
      <c r="AJ706" t="e">
        <f t="shared" si="344"/>
        <v>#NAME?</v>
      </c>
      <c r="AK706" t="e">
        <f t="shared" si="347"/>
        <v>#NAME?</v>
      </c>
      <c r="AM706" t="e">
        <f t="shared" si="354"/>
        <v>#NAME?</v>
      </c>
      <c r="AN706" t="e">
        <f t="shared" si="355"/>
        <v>#NAME?</v>
      </c>
      <c r="AP706" t="e">
        <f t="shared" si="348"/>
        <v>#NAME?</v>
      </c>
      <c r="AQ706" t="e">
        <f>VLOOKUP(AE706,Sheet3!$K$52:$L$77,2,TRUE)</f>
        <v>#NAME?</v>
      </c>
      <c r="AR706" t="e">
        <f t="shared" si="342"/>
        <v>#NAME?</v>
      </c>
      <c r="AU706" t="e">
        <f t="shared" si="356"/>
        <v>#NAME?</v>
      </c>
      <c r="AV706" t="e">
        <f t="shared" si="357"/>
        <v>#NAME?</v>
      </c>
      <c r="AW706" t="e">
        <f t="shared" si="358"/>
        <v>#NAME?</v>
      </c>
      <c r="AX706" t="e">
        <f>VLOOKUP(AD706,Sheet2!$A$6:$B$262,2,TRUE)</f>
        <v>#NAME?</v>
      </c>
      <c r="AY706" t="e">
        <f t="shared" si="359"/>
        <v>#NAME?</v>
      </c>
      <c r="AZ706" t="e">
        <f t="shared" si="360"/>
        <v>#NAME?</v>
      </c>
      <c r="BB706" t="e">
        <f t="shared" si="350"/>
        <v>#NAME?</v>
      </c>
    </row>
    <row r="707" spans="4:54" x14ac:dyDescent="0.55000000000000004">
      <c r="D707">
        <f t="shared" si="349"/>
        <v>10455</v>
      </c>
      <c r="E707">
        <f t="shared" si="345"/>
        <v>174.25</v>
      </c>
      <c r="F707">
        <v>16000</v>
      </c>
      <c r="H707">
        <f t="shared" si="362"/>
        <v>4000</v>
      </c>
      <c r="J707">
        <f t="shared" si="363"/>
        <v>330.57851239669424</v>
      </c>
      <c r="K707" t="e">
        <f t="shared" si="364"/>
        <v>#NAME?</v>
      </c>
      <c r="L707" t="e">
        <f>VLOOKUP(V707, Sheet2!E$6:F$261,2,TRUE)</f>
        <v>#NAME?</v>
      </c>
      <c r="M707" t="e">
        <f>VLOOKUP(L707,Sheet3!A$52:B$77,2,TRUE)</f>
        <v>#NAME?</v>
      </c>
      <c r="N707" t="e">
        <f t="shared" si="365"/>
        <v>#NAME?</v>
      </c>
      <c r="O707" t="e">
        <f t="shared" si="366"/>
        <v>#NAME?</v>
      </c>
      <c r="P707">
        <v>0</v>
      </c>
      <c r="Q707" t="e">
        <f t="shared" si="343"/>
        <v>#NAME?</v>
      </c>
      <c r="R707" t="e">
        <f t="shared" si="367"/>
        <v>#NAME?</v>
      </c>
      <c r="S707" t="e">
        <f t="shared" si="346"/>
        <v>#NAME?</v>
      </c>
      <c r="T707" t="e">
        <f t="shared" si="368"/>
        <v>#NAME?</v>
      </c>
      <c r="V707" t="e">
        <f t="shared" si="369"/>
        <v>#NAME?</v>
      </c>
      <c r="W707" t="e">
        <f t="shared" si="370"/>
        <v>#NAME?</v>
      </c>
      <c r="X707" t="e">
        <f t="shared" si="371"/>
        <v>#NAME?</v>
      </c>
      <c r="Y707" t="e">
        <f>VLOOKUP(K707,Sheet2!$A$6:$B$262,2,TRUE)</f>
        <v>#NAME?</v>
      </c>
      <c r="Z707" t="e">
        <f t="shared" si="372"/>
        <v>#NAME?</v>
      </c>
      <c r="AA707" t="e">
        <f t="shared" si="373"/>
        <v>#NAME?</v>
      </c>
      <c r="AD707" t="e">
        <f t="shared" si="351"/>
        <v>#NAME?</v>
      </c>
      <c r="AE707" t="e">
        <f>VLOOKUP(AU706,Sheet2!$E$6:$F$261,2,TRUE)</f>
        <v>#NAME?</v>
      </c>
      <c r="AF707" t="e">
        <f>VLOOKUP(AE707,Sheet3!K$52:L$77,2,TRUE)</f>
        <v>#NAME?</v>
      </c>
      <c r="AG707" t="e">
        <f t="shared" si="352"/>
        <v>#NAME?</v>
      </c>
      <c r="AH707">
        <f t="shared" si="353"/>
        <v>1</v>
      </c>
      <c r="AI707">
        <f t="shared" si="361"/>
        <v>4500</v>
      </c>
      <c r="AJ707" t="e">
        <f t="shared" si="344"/>
        <v>#NAME?</v>
      </c>
      <c r="AK707" t="e">
        <f t="shared" si="347"/>
        <v>#NAME?</v>
      </c>
      <c r="AM707" t="e">
        <f t="shared" si="354"/>
        <v>#NAME?</v>
      </c>
      <c r="AN707" t="e">
        <f t="shared" si="355"/>
        <v>#NAME?</v>
      </c>
      <c r="AP707" t="e">
        <f t="shared" si="348"/>
        <v>#NAME?</v>
      </c>
      <c r="AQ707" t="e">
        <f>VLOOKUP(AE707,Sheet3!$K$52:$L$77,2,TRUE)</f>
        <v>#NAME?</v>
      </c>
      <c r="AR707" t="e">
        <f t="shared" si="342"/>
        <v>#NAME?</v>
      </c>
      <c r="AU707" t="e">
        <f t="shared" si="356"/>
        <v>#NAME?</v>
      </c>
      <c r="AV707" t="e">
        <f t="shared" si="357"/>
        <v>#NAME?</v>
      </c>
      <c r="AW707" t="e">
        <f t="shared" si="358"/>
        <v>#NAME?</v>
      </c>
      <c r="AX707" t="e">
        <f>VLOOKUP(AD707,Sheet2!$A$6:$B$262,2,TRUE)</f>
        <v>#NAME?</v>
      </c>
      <c r="AY707" t="e">
        <f t="shared" si="359"/>
        <v>#NAME?</v>
      </c>
      <c r="AZ707" t="e">
        <f t="shared" si="360"/>
        <v>#NAME?</v>
      </c>
      <c r="BB707" t="e">
        <f t="shared" si="350"/>
        <v>#NAME?</v>
      </c>
    </row>
    <row r="708" spans="4:54" x14ac:dyDescent="0.55000000000000004">
      <c r="D708">
        <f t="shared" si="349"/>
        <v>10470</v>
      </c>
      <c r="E708">
        <f t="shared" si="345"/>
        <v>174.5</v>
      </c>
      <c r="F708">
        <v>16000</v>
      </c>
      <c r="H708">
        <f t="shared" si="362"/>
        <v>4000</v>
      </c>
      <c r="J708">
        <f t="shared" si="363"/>
        <v>330.57851239669424</v>
      </c>
      <c r="K708" t="e">
        <f t="shared" si="364"/>
        <v>#NAME?</v>
      </c>
      <c r="L708" t="e">
        <f>VLOOKUP(V708, Sheet2!E$6:F$261,2,TRUE)</f>
        <v>#NAME?</v>
      </c>
      <c r="M708" t="e">
        <f>VLOOKUP(L708,Sheet3!A$52:B$77,2,TRUE)</f>
        <v>#NAME?</v>
      </c>
      <c r="N708" t="e">
        <f t="shared" si="365"/>
        <v>#NAME?</v>
      </c>
      <c r="O708" t="e">
        <f t="shared" si="366"/>
        <v>#NAME?</v>
      </c>
      <c r="P708">
        <v>0</v>
      </c>
      <c r="Q708" t="e">
        <f t="shared" si="343"/>
        <v>#NAME?</v>
      </c>
      <c r="R708" t="e">
        <f t="shared" si="367"/>
        <v>#NAME?</v>
      </c>
      <c r="S708" t="e">
        <f t="shared" si="346"/>
        <v>#NAME?</v>
      </c>
      <c r="T708" t="e">
        <f t="shared" si="368"/>
        <v>#NAME?</v>
      </c>
      <c r="V708" t="e">
        <f t="shared" si="369"/>
        <v>#NAME?</v>
      </c>
      <c r="W708" t="e">
        <f t="shared" si="370"/>
        <v>#NAME?</v>
      </c>
      <c r="X708" t="e">
        <f t="shared" si="371"/>
        <v>#NAME?</v>
      </c>
      <c r="Y708" t="e">
        <f>VLOOKUP(K708,Sheet2!$A$6:$B$262,2,TRUE)</f>
        <v>#NAME?</v>
      </c>
      <c r="Z708" t="e">
        <f t="shared" si="372"/>
        <v>#NAME?</v>
      </c>
      <c r="AA708" t="e">
        <f t="shared" si="373"/>
        <v>#NAME?</v>
      </c>
      <c r="AD708" t="e">
        <f t="shared" si="351"/>
        <v>#NAME?</v>
      </c>
      <c r="AE708" t="e">
        <f>VLOOKUP(AU707,Sheet2!$E$6:$F$261,2,TRUE)</f>
        <v>#NAME?</v>
      </c>
      <c r="AF708" t="e">
        <f>VLOOKUP(AE708,Sheet3!K$52:L$77,2,TRUE)</f>
        <v>#NAME?</v>
      </c>
      <c r="AG708" t="e">
        <f t="shared" si="352"/>
        <v>#NAME?</v>
      </c>
      <c r="AH708">
        <f t="shared" si="353"/>
        <v>1</v>
      </c>
      <c r="AI708">
        <f t="shared" si="361"/>
        <v>4500</v>
      </c>
      <c r="AJ708" t="e">
        <f t="shared" si="344"/>
        <v>#NAME?</v>
      </c>
      <c r="AK708" t="e">
        <f t="shared" si="347"/>
        <v>#NAME?</v>
      </c>
      <c r="AM708" t="e">
        <f t="shared" si="354"/>
        <v>#NAME?</v>
      </c>
      <c r="AN708" t="e">
        <f t="shared" si="355"/>
        <v>#NAME?</v>
      </c>
      <c r="AP708" t="e">
        <f t="shared" si="348"/>
        <v>#NAME?</v>
      </c>
      <c r="AQ708" t="e">
        <f>VLOOKUP(AE708,Sheet3!$K$52:$L$77,2,TRUE)</f>
        <v>#NAME?</v>
      </c>
      <c r="AR708" t="e">
        <f t="shared" ref="AR708:AR771" si="374">+AP708*$AH$3*POWER(AN708,1.5)*AQ708</f>
        <v>#NAME?</v>
      </c>
      <c r="AU708" t="e">
        <f t="shared" si="356"/>
        <v>#NAME?</v>
      </c>
      <c r="AV708" t="e">
        <f t="shared" si="357"/>
        <v>#NAME?</v>
      </c>
      <c r="AW708" t="e">
        <f t="shared" si="358"/>
        <v>#NAME?</v>
      </c>
      <c r="AX708" t="e">
        <f>VLOOKUP(AD708,Sheet2!$A$6:$B$262,2,TRUE)</f>
        <v>#NAME?</v>
      </c>
      <c r="AY708" t="e">
        <f t="shared" si="359"/>
        <v>#NAME?</v>
      </c>
      <c r="AZ708" t="e">
        <f t="shared" si="360"/>
        <v>#NAME?</v>
      </c>
      <c r="BB708" t="e">
        <f t="shared" si="350"/>
        <v>#NAME?</v>
      </c>
    </row>
    <row r="709" spans="4:54" x14ac:dyDescent="0.55000000000000004">
      <c r="D709">
        <f t="shared" si="349"/>
        <v>10485</v>
      </c>
      <c r="E709">
        <f t="shared" si="345"/>
        <v>174.75</v>
      </c>
      <c r="F709">
        <v>16000</v>
      </c>
      <c r="H709">
        <f t="shared" si="362"/>
        <v>4000</v>
      </c>
      <c r="J709">
        <f t="shared" si="363"/>
        <v>330.57851239669424</v>
      </c>
      <c r="K709" t="e">
        <f t="shared" si="364"/>
        <v>#NAME?</v>
      </c>
      <c r="L709" t="e">
        <f>VLOOKUP(V709, Sheet2!E$6:F$261,2,TRUE)</f>
        <v>#NAME?</v>
      </c>
      <c r="M709" t="e">
        <f>VLOOKUP(L709,Sheet3!A$52:B$77,2,TRUE)</f>
        <v>#NAME?</v>
      </c>
      <c r="N709" t="e">
        <f t="shared" si="365"/>
        <v>#NAME?</v>
      </c>
      <c r="O709" t="e">
        <f t="shared" si="366"/>
        <v>#NAME?</v>
      </c>
      <c r="P709">
        <v>0</v>
      </c>
      <c r="Q709" t="e">
        <f t="shared" si="343"/>
        <v>#NAME?</v>
      </c>
      <c r="R709" t="e">
        <f t="shared" si="367"/>
        <v>#NAME?</v>
      </c>
      <c r="S709" t="e">
        <f t="shared" si="346"/>
        <v>#NAME?</v>
      </c>
      <c r="T709" t="e">
        <f t="shared" si="368"/>
        <v>#NAME?</v>
      </c>
      <c r="V709" t="e">
        <f t="shared" si="369"/>
        <v>#NAME?</v>
      </c>
      <c r="W709" t="e">
        <f t="shared" si="370"/>
        <v>#NAME?</v>
      </c>
      <c r="X709" t="e">
        <f t="shared" si="371"/>
        <v>#NAME?</v>
      </c>
      <c r="Y709" t="e">
        <f>VLOOKUP(K709,Sheet2!$A$6:$B$262,2,TRUE)</f>
        <v>#NAME?</v>
      </c>
      <c r="Z709" t="e">
        <f t="shared" si="372"/>
        <v>#NAME?</v>
      </c>
      <c r="AA709" t="e">
        <f t="shared" si="373"/>
        <v>#NAME?</v>
      </c>
      <c r="AD709" t="e">
        <f t="shared" si="351"/>
        <v>#NAME?</v>
      </c>
      <c r="AE709" t="e">
        <f>VLOOKUP(AU708,Sheet2!$E$6:$F$261,2,TRUE)</f>
        <v>#NAME?</v>
      </c>
      <c r="AF709" t="e">
        <f>VLOOKUP(AE709,Sheet3!K$52:L$77,2,TRUE)</f>
        <v>#NAME?</v>
      </c>
      <c r="AG709" t="e">
        <f t="shared" si="352"/>
        <v>#NAME?</v>
      </c>
      <c r="AH709">
        <f t="shared" si="353"/>
        <v>1</v>
      </c>
      <c r="AI709">
        <f t="shared" si="361"/>
        <v>4500</v>
      </c>
      <c r="AJ709" t="e">
        <f t="shared" si="344"/>
        <v>#NAME?</v>
      </c>
      <c r="AK709" t="e">
        <f t="shared" si="347"/>
        <v>#NAME?</v>
      </c>
      <c r="AM709" t="e">
        <f t="shared" si="354"/>
        <v>#NAME?</v>
      </c>
      <c r="AN709" t="e">
        <f t="shared" si="355"/>
        <v>#NAME?</v>
      </c>
      <c r="AP709" t="e">
        <f t="shared" si="348"/>
        <v>#NAME?</v>
      </c>
      <c r="AQ709" t="e">
        <f>VLOOKUP(AE709,Sheet3!$K$52:$L$77,2,TRUE)</f>
        <v>#NAME?</v>
      </c>
      <c r="AR709" t="e">
        <f t="shared" si="374"/>
        <v>#NAME?</v>
      </c>
      <c r="AU709" t="e">
        <f t="shared" si="356"/>
        <v>#NAME?</v>
      </c>
      <c r="AV709" t="e">
        <f t="shared" si="357"/>
        <v>#NAME?</v>
      </c>
      <c r="AW709" t="e">
        <f t="shared" si="358"/>
        <v>#NAME?</v>
      </c>
      <c r="AX709" t="e">
        <f>VLOOKUP(AD709,Sheet2!$A$6:$B$262,2,TRUE)</f>
        <v>#NAME?</v>
      </c>
      <c r="AY709" t="e">
        <f t="shared" si="359"/>
        <v>#NAME?</v>
      </c>
      <c r="AZ709" t="e">
        <f t="shared" si="360"/>
        <v>#NAME?</v>
      </c>
      <c r="BB709" t="e">
        <f t="shared" si="350"/>
        <v>#NAME?</v>
      </c>
    </row>
    <row r="710" spans="4:54" x14ac:dyDescent="0.55000000000000004">
      <c r="D710">
        <f t="shared" si="349"/>
        <v>10500</v>
      </c>
      <c r="E710">
        <f t="shared" si="345"/>
        <v>175</v>
      </c>
      <c r="F710">
        <v>16000</v>
      </c>
      <c r="H710">
        <f t="shared" si="362"/>
        <v>4000</v>
      </c>
      <c r="J710">
        <f t="shared" si="363"/>
        <v>330.57851239669424</v>
      </c>
      <c r="K710" t="e">
        <f t="shared" si="364"/>
        <v>#NAME?</v>
      </c>
      <c r="L710" t="e">
        <f>VLOOKUP(V710, Sheet2!E$6:F$261,2,TRUE)</f>
        <v>#NAME?</v>
      </c>
      <c r="M710" t="e">
        <f>VLOOKUP(L710,Sheet3!A$52:B$77,2,TRUE)</f>
        <v>#NAME?</v>
      </c>
      <c r="N710" t="e">
        <f t="shared" si="365"/>
        <v>#NAME?</v>
      </c>
      <c r="O710" t="e">
        <f t="shared" si="366"/>
        <v>#NAME?</v>
      </c>
      <c r="P710">
        <v>0</v>
      </c>
      <c r="Q710" t="e">
        <f t="shared" si="343"/>
        <v>#NAME?</v>
      </c>
      <c r="R710" t="e">
        <f t="shared" si="367"/>
        <v>#NAME?</v>
      </c>
      <c r="S710" t="e">
        <f t="shared" si="346"/>
        <v>#NAME?</v>
      </c>
      <c r="T710" t="e">
        <f t="shared" si="368"/>
        <v>#NAME?</v>
      </c>
      <c r="V710" t="e">
        <f t="shared" si="369"/>
        <v>#NAME?</v>
      </c>
      <c r="W710" t="e">
        <f t="shared" si="370"/>
        <v>#NAME?</v>
      </c>
      <c r="X710" t="e">
        <f t="shared" si="371"/>
        <v>#NAME?</v>
      </c>
      <c r="Y710" t="e">
        <f>VLOOKUP(K710,Sheet2!$A$6:$B$262,2,TRUE)</f>
        <v>#NAME?</v>
      </c>
      <c r="Z710" t="e">
        <f t="shared" si="372"/>
        <v>#NAME?</v>
      </c>
      <c r="AA710" t="e">
        <f t="shared" si="373"/>
        <v>#NAME?</v>
      </c>
      <c r="AD710" t="e">
        <f t="shared" si="351"/>
        <v>#NAME?</v>
      </c>
      <c r="AE710" t="e">
        <f>VLOOKUP(AU709,Sheet2!$E$6:$F$261,2,TRUE)</f>
        <v>#NAME?</v>
      </c>
      <c r="AF710" t="e">
        <f>VLOOKUP(AE710,Sheet3!K$52:L$77,2,TRUE)</f>
        <v>#NAME?</v>
      </c>
      <c r="AG710" t="e">
        <f t="shared" si="352"/>
        <v>#NAME?</v>
      </c>
      <c r="AH710">
        <f t="shared" si="353"/>
        <v>1</v>
      </c>
      <c r="AI710">
        <f t="shared" si="361"/>
        <v>4500</v>
      </c>
      <c r="AJ710" t="e">
        <f t="shared" si="344"/>
        <v>#NAME?</v>
      </c>
      <c r="AK710" t="e">
        <f t="shared" si="347"/>
        <v>#NAME?</v>
      </c>
      <c r="AM710" t="e">
        <f t="shared" si="354"/>
        <v>#NAME?</v>
      </c>
      <c r="AN710" t="e">
        <f t="shared" si="355"/>
        <v>#NAME?</v>
      </c>
      <c r="AP710" t="e">
        <f t="shared" si="348"/>
        <v>#NAME?</v>
      </c>
      <c r="AQ710" t="e">
        <f>VLOOKUP(AE710,Sheet3!$K$52:$L$77,2,TRUE)</f>
        <v>#NAME?</v>
      </c>
      <c r="AR710" t="e">
        <f t="shared" si="374"/>
        <v>#NAME?</v>
      </c>
      <c r="AU710" t="e">
        <f t="shared" si="356"/>
        <v>#NAME?</v>
      </c>
      <c r="AV710" t="e">
        <f t="shared" si="357"/>
        <v>#NAME?</v>
      </c>
      <c r="AW710" t="e">
        <f t="shared" si="358"/>
        <v>#NAME?</v>
      </c>
      <c r="AX710" t="e">
        <f>VLOOKUP(AD710,Sheet2!$A$6:$B$262,2,TRUE)</f>
        <v>#NAME?</v>
      </c>
      <c r="AY710" t="e">
        <f t="shared" si="359"/>
        <v>#NAME?</v>
      </c>
      <c r="AZ710" t="e">
        <f t="shared" si="360"/>
        <v>#NAME?</v>
      </c>
      <c r="BB710" t="e">
        <f t="shared" si="350"/>
        <v>#NAME?</v>
      </c>
    </row>
    <row r="711" spans="4:54" x14ac:dyDescent="0.55000000000000004">
      <c r="D711">
        <f t="shared" si="349"/>
        <v>10515</v>
      </c>
      <c r="E711">
        <f t="shared" si="345"/>
        <v>175.25</v>
      </c>
      <c r="F711">
        <v>15900</v>
      </c>
      <c r="H711">
        <f t="shared" si="362"/>
        <v>3975</v>
      </c>
      <c r="J711">
        <f t="shared" si="363"/>
        <v>328.51239669421489</v>
      </c>
      <c r="K711" t="e">
        <f t="shared" si="364"/>
        <v>#NAME?</v>
      </c>
      <c r="L711" t="e">
        <f>VLOOKUP(V711, Sheet2!E$6:F$261,2,TRUE)</f>
        <v>#NAME?</v>
      </c>
      <c r="M711" t="e">
        <f>VLOOKUP(L711,Sheet3!A$52:B$77,2,TRUE)</f>
        <v>#NAME?</v>
      </c>
      <c r="N711" t="e">
        <f t="shared" si="365"/>
        <v>#NAME?</v>
      </c>
      <c r="O711" t="e">
        <f t="shared" si="366"/>
        <v>#NAME?</v>
      </c>
      <c r="P711">
        <v>0</v>
      </c>
      <c r="Q711" t="e">
        <f t="shared" si="343"/>
        <v>#NAME?</v>
      </c>
      <c r="R711" t="e">
        <f t="shared" si="367"/>
        <v>#NAME?</v>
      </c>
      <c r="S711" t="e">
        <f t="shared" si="346"/>
        <v>#NAME?</v>
      </c>
      <c r="T711" t="e">
        <f t="shared" si="368"/>
        <v>#NAME?</v>
      </c>
      <c r="V711" t="e">
        <f t="shared" si="369"/>
        <v>#NAME?</v>
      </c>
      <c r="W711" t="e">
        <f t="shared" si="370"/>
        <v>#NAME?</v>
      </c>
      <c r="X711" t="e">
        <f t="shared" si="371"/>
        <v>#NAME?</v>
      </c>
      <c r="Y711" t="e">
        <f>VLOOKUP(K711,Sheet2!$A$6:$B$262,2,TRUE)</f>
        <v>#NAME?</v>
      </c>
      <c r="Z711" t="e">
        <f t="shared" si="372"/>
        <v>#NAME?</v>
      </c>
      <c r="AA711" t="e">
        <f t="shared" si="373"/>
        <v>#NAME?</v>
      </c>
      <c r="AD711" t="e">
        <f t="shared" si="351"/>
        <v>#NAME?</v>
      </c>
      <c r="AE711" t="e">
        <f>VLOOKUP(AU710,Sheet2!$E$6:$F$261,2,TRUE)</f>
        <v>#NAME?</v>
      </c>
      <c r="AF711" t="e">
        <f>VLOOKUP(AE711,Sheet3!K$52:L$77,2,TRUE)</f>
        <v>#NAME?</v>
      </c>
      <c r="AG711" t="e">
        <f t="shared" si="352"/>
        <v>#NAME?</v>
      </c>
      <c r="AH711">
        <f t="shared" si="353"/>
        <v>1</v>
      </c>
      <c r="AI711">
        <f t="shared" si="361"/>
        <v>4500</v>
      </c>
      <c r="AJ711" t="e">
        <f t="shared" si="344"/>
        <v>#NAME?</v>
      </c>
      <c r="AK711" t="e">
        <f t="shared" si="347"/>
        <v>#NAME?</v>
      </c>
      <c r="AM711" t="e">
        <f t="shared" si="354"/>
        <v>#NAME?</v>
      </c>
      <c r="AN711" t="e">
        <f t="shared" si="355"/>
        <v>#NAME?</v>
      </c>
      <c r="AP711" t="e">
        <f t="shared" si="348"/>
        <v>#NAME?</v>
      </c>
      <c r="AQ711" t="e">
        <f>VLOOKUP(AE711,Sheet3!$K$52:$L$77,2,TRUE)</f>
        <v>#NAME?</v>
      </c>
      <c r="AR711" t="e">
        <f t="shared" si="374"/>
        <v>#NAME?</v>
      </c>
      <c r="AU711" t="e">
        <f t="shared" si="356"/>
        <v>#NAME?</v>
      </c>
      <c r="AV711" t="e">
        <f t="shared" si="357"/>
        <v>#NAME?</v>
      </c>
      <c r="AW711" t="e">
        <f t="shared" si="358"/>
        <v>#NAME?</v>
      </c>
      <c r="AX711" t="e">
        <f>VLOOKUP(AD711,Sheet2!$A$6:$B$262,2,TRUE)</f>
        <v>#NAME?</v>
      </c>
      <c r="AY711" t="e">
        <f t="shared" si="359"/>
        <v>#NAME?</v>
      </c>
      <c r="AZ711" t="e">
        <f t="shared" si="360"/>
        <v>#NAME?</v>
      </c>
      <c r="BB711" t="e">
        <f t="shared" si="350"/>
        <v>#NAME?</v>
      </c>
    </row>
    <row r="712" spans="4:54" x14ac:dyDescent="0.55000000000000004">
      <c r="D712">
        <f t="shared" si="349"/>
        <v>10530</v>
      </c>
      <c r="E712">
        <f t="shared" si="345"/>
        <v>175.5</v>
      </c>
      <c r="F712">
        <v>15900</v>
      </c>
      <c r="H712">
        <f t="shared" si="362"/>
        <v>3975</v>
      </c>
      <c r="J712">
        <f t="shared" si="363"/>
        <v>328.51239669421489</v>
      </c>
      <c r="K712" t="e">
        <f t="shared" si="364"/>
        <v>#NAME?</v>
      </c>
      <c r="L712" t="e">
        <f>VLOOKUP(V712, Sheet2!E$6:F$261,2,TRUE)</f>
        <v>#NAME?</v>
      </c>
      <c r="M712" t="e">
        <f>VLOOKUP(L712,Sheet3!A$52:B$77,2,TRUE)</f>
        <v>#NAME?</v>
      </c>
      <c r="N712" t="e">
        <f t="shared" si="365"/>
        <v>#NAME?</v>
      </c>
      <c r="O712" t="e">
        <f t="shared" si="366"/>
        <v>#NAME?</v>
      </c>
      <c r="P712">
        <v>0</v>
      </c>
      <c r="Q712" t="e">
        <f t="shared" si="343"/>
        <v>#NAME?</v>
      </c>
      <c r="R712" t="e">
        <f t="shared" si="367"/>
        <v>#NAME?</v>
      </c>
      <c r="S712" t="e">
        <f t="shared" si="346"/>
        <v>#NAME?</v>
      </c>
      <c r="T712" t="e">
        <f t="shared" si="368"/>
        <v>#NAME?</v>
      </c>
      <c r="V712" t="e">
        <f t="shared" si="369"/>
        <v>#NAME?</v>
      </c>
      <c r="W712" t="e">
        <f t="shared" si="370"/>
        <v>#NAME?</v>
      </c>
      <c r="X712" t="e">
        <f t="shared" si="371"/>
        <v>#NAME?</v>
      </c>
      <c r="Y712" t="e">
        <f>VLOOKUP(K712,Sheet2!$A$6:$B$262,2,TRUE)</f>
        <v>#NAME?</v>
      </c>
      <c r="Z712" t="e">
        <f t="shared" si="372"/>
        <v>#NAME?</v>
      </c>
      <c r="AA712" t="e">
        <f t="shared" si="373"/>
        <v>#NAME?</v>
      </c>
      <c r="AD712" t="e">
        <f t="shared" si="351"/>
        <v>#NAME?</v>
      </c>
      <c r="AE712" t="e">
        <f>VLOOKUP(AU711,Sheet2!$E$6:$F$261,2,TRUE)</f>
        <v>#NAME?</v>
      </c>
      <c r="AF712" t="e">
        <f>VLOOKUP(AE712,Sheet3!K$52:L$77,2,TRUE)</f>
        <v>#NAME?</v>
      </c>
      <c r="AG712" t="e">
        <f t="shared" si="352"/>
        <v>#NAME?</v>
      </c>
      <c r="AH712">
        <f t="shared" si="353"/>
        <v>1</v>
      </c>
      <c r="AI712">
        <f t="shared" si="361"/>
        <v>4500</v>
      </c>
      <c r="AJ712" t="e">
        <f t="shared" si="344"/>
        <v>#NAME?</v>
      </c>
      <c r="AK712" t="e">
        <f t="shared" si="347"/>
        <v>#NAME?</v>
      </c>
      <c r="AM712" t="e">
        <f t="shared" si="354"/>
        <v>#NAME?</v>
      </c>
      <c r="AN712" t="e">
        <f t="shared" si="355"/>
        <v>#NAME?</v>
      </c>
      <c r="AP712" t="e">
        <f t="shared" si="348"/>
        <v>#NAME?</v>
      </c>
      <c r="AQ712" t="e">
        <f>VLOOKUP(AE712,Sheet3!$K$52:$L$77,2,TRUE)</f>
        <v>#NAME?</v>
      </c>
      <c r="AR712" t="e">
        <f t="shared" si="374"/>
        <v>#NAME?</v>
      </c>
      <c r="AU712" t="e">
        <f t="shared" si="356"/>
        <v>#NAME?</v>
      </c>
      <c r="AV712" t="e">
        <f t="shared" si="357"/>
        <v>#NAME?</v>
      </c>
      <c r="AW712" t="e">
        <f t="shared" si="358"/>
        <v>#NAME?</v>
      </c>
      <c r="AX712" t="e">
        <f>VLOOKUP(AD712,Sheet2!$A$6:$B$262,2,TRUE)</f>
        <v>#NAME?</v>
      </c>
      <c r="AY712" t="e">
        <f t="shared" si="359"/>
        <v>#NAME?</v>
      </c>
      <c r="AZ712" t="e">
        <f t="shared" si="360"/>
        <v>#NAME?</v>
      </c>
      <c r="BB712" t="e">
        <f t="shared" si="350"/>
        <v>#NAME?</v>
      </c>
    </row>
    <row r="713" spans="4:54" x14ac:dyDescent="0.55000000000000004">
      <c r="D713">
        <f t="shared" si="349"/>
        <v>10545</v>
      </c>
      <c r="E713">
        <f t="shared" si="345"/>
        <v>175.75</v>
      </c>
      <c r="F713">
        <v>15900</v>
      </c>
      <c r="H713">
        <f t="shared" si="362"/>
        <v>3975</v>
      </c>
      <c r="J713">
        <f t="shared" si="363"/>
        <v>328.51239669421489</v>
      </c>
      <c r="K713" t="e">
        <f t="shared" si="364"/>
        <v>#NAME?</v>
      </c>
      <c r="L713" t="e">
        <f>VLOOKUP(V713, Sheet2!E$6:F$261,2,TRUE)</f>
        <v>#NAME?</v>
      </c>
      <c r="M713" t="e">
        <f>VLOOKUP(L713,Sheet3!A$52:B$77,2,TRUE)</f>
        <v>#NAME?</v>
      </c>
      <c r="N713" t="e">
        <f t="shared" si="365"/>
        <v>#NAME?</v>
      </c>
      <c r="O713" t="e">
        <f t="shared" si="366"/>
        <v>#NAME?</v>
      </c>
      <c r="P713">
        <v>0</v>
      </c>
      <c r="Q713" t="e">
        <f t="shared" si="343"/>
        <v>#NAME?</v>
      </c>
      <c r="R713" t="e">
        <f t="shared" si="367"/>
        <v>#NAME?</v>
      </c>
      <c r="S713" t="e">
        <f t="shared" si="346"/>
        <v>#NAME?</v>
      </c>
      <c r="T713" t="e">
        <f t="shared" si="368"/>
        <v>#NAME?</v>
      </c>
      <c r="V713" t="e">
        <f t="shared" si="369"/>
        <v>#NAME?</v>
      </c>
      <c r="W713" t="e">
        <f t="shared" si="370"/>
        <v>#NAME?</v>
      </c>
      <c r="X713" t="e">
        <f t="shared" si="371"/>
        <v>#NAME?</v>
      </c>
      <c r="Y713" t="e">
        <f>VLOOKUP(K713,Sheet2!$A$6:$B$262,2,TRUE)</f>
        <v>#NAME?</v>
      </c>
      <c r="Z713" t="e">
        <f t="shared" si="372"/>
        <v>#NAME?</v>
      </c>
      <c r="AA713" t="e">
        <f t="shared" si="373"/>
        <v>#NAME?</v>
      </c>
      <c r="AD713" t="e">
        <f t="shared" si="351"/>
        <v>#NAME?</v>
      </c>
      <c r="AE713" t="e">
        <f>VLOOKUP(AU712,Sheet2!$E$6:$F$261,2,TRUE)</f>
        <v>#NAME?</v>
      </c>
      <c r="AF713" t="e">
        <f>VLOOKUP(AE713,Sheet3!K$52:L$77,2,TRUE)</f>
        <v>#NAME?</v>
      </c>
      <c r="AG713" t="e">
        <f t="shared" si="352"/>
        <v>#NAME?</v>
      </c>
      <c r="AH713">
        <f t="shared" si="353"/>
        <v>1</v>
      </c>
      <c r="AI713">
        <f t="shared" si="361"/>
        <v>4500</v>
      </c>
      <c r="AJ713" t="e">
        <f t="shared" si="344"/>
        <v>#NAME?</v>
      </c>
      <c r="AK713" t="e">
        <f t="shared" si="347"/>
        <v>#NAME?</v>
      </c>
      <c r="AM713" t="e">
        <f t="shared" si="354"/>
        <v>#NAME?</v>
      </c>
      <c r="AN713" t="e">
        <f t="shared" si="355"/>
        <v>#NAME?</v>
      </c>
      <c r="AP713" t="e">
        <f t="shared" si="348"/>
        <v>#NAME?</v>
      </c>
      <c r="AQ713" t="e">
        <f>VLOOKUP(AE713,Sheet3!$K$52:$L$77,2,TRUE)</f>
        <v>#NAME?</v>
      </c>
      <c r="AR713" t="e">
        <f t="shared" si="374"/>
        <v>#NAME?</v>
      </c>
      <c r="AU713" t="e">
        <f t="shared" si="356"/>
        <v>#NAME?</v>
      </c>
      <c r="AV713" t="e">
        <f t="shared" si="357"/>
        <v>#NAME?</v>
      </c>
      <c r="AW713" t="e">
        <f t="shared" si="358"/>
        <v>#NAME?</v>
      </c>
      <c r="AX713" t="e">
        <f>VLOOKUP(AD713,Sheet2!$A$6:$B$262,2,TRUE)</f>
        <v>#NAME?</v>
      </c>
      <c r="AY713" t="e">
        <f t="shared" si="359"/>
        <v>#NAME?</v>
      </c>
      <c r="AZ713" t="e">
        <f t="shared" si="360"/>
        <v>#NAME?</v>
      </c>
      <c r="BB713" t="e">
        <f t="shared" si="350"/>
        <v>#NAME?</v>
      </c>
    </row>
    <row r="714" spans="4:54" x14ac:dyDescent="0.55000000000000004">
      <c r="D714">
        <f t="shared" si="349"/>
        <v>10560</v>
      </c>
      <c r="E714">
        <f t="shared" si="345"/>
        <v>176</v>
      </c>
      <c r="F714">
        <v>15900</v>
      </c>
      <c r="H714">
        <f t="shared" si="362"/>
        <v>3975</v>
      </c>
      <c r="J714">
        <f t="shared" si="363"/>
        <v>328.51239669421489</v>
      </c>
      <c r="K714" t="e">
        <f t="shared" si="364"/>
        <v>#NAME?</v>
      </c>
      <c r="L714" t="e">
        <f>VLOOKUP(V714, Sheet2!E$6:F$261,2,TRUE)</f>
        <v>#NAME?</v>
      </c>
      <c r="M714" t="e">
        <f>VLOOKUP(L714,Sheet3!A$52:B$77,2,TRUE)</f>
        <v>#NAME?</v>
      </c>
      <c r="N714" t="e">
        <f t="shared" si="365"/>
        <v>#NAME?</v>
      </c>
      <c r="O714" t="e">
        <f t="shared" si="366"/>
        <v>#NAME?</v>
      </c>
      <c r="P714">
        <v>0</v>
      </c>
      <c r="Q714" t="e">
        <f t="shared" ref="Q714:Q778" si="375">VLOOKUP(N714,$A$8:$B$28,2,TRUE)</f>
        <v>#NAME?</v>
      </c>
      <c r="R714" t="e">
        <f t="shared" si="367"/>
        <v>#NAME?</v>
      </c>
      <c r="S714" t="e">
        <f t="shared" si="346"/>
        <v>#NAME?</v>
      </c>
      <c r="T714" t="e">
        <f t="shared" si="368"/>
        <v>#NAME?</v>
      </c>
      <c r="V714" t="e">
        <f t="shared" si="369"/>
        <v>#NAME?</v>
      </c>
      <c r="W714" t="e">
        <f t="shared" si="370"/>
        <v>#NAME?</v>
      </c>
      <c r="X714" t="e">
        <f t="shared" si="371"/>
        <v>#NAME?</v>
      </c>
      <c r="Y714" t="e">
        <f>VLOOKUP(K714,Sheet2!$A$6:$B$262,2,TRUE)</f>
        <v>#NAME?</v>
      </c>
      <c r="Z714" t="e">
        <f t="shared" si="372"/>
        <v>#NAME?</v>
      </c>
      <c r="AA714" t="e">
        <f t="shared" si="373"/>
        <v>#NAME?</v>
      </c>
      <c r="AD714" t="e">
        <f t="shared" si="351"/>
        <v>#NAME?</v>
      </c>
      <c r="AE714" t="e">
        <f>VLOOKUP(AU713,Sheet2!$E$6:$F$261,2,TRUE)</f>
        <v>#NAME?</v>
      </c>
      <c r="AF714" t="e">
        <f>VLOOKUP(AE714,Sheet3!K$52:L$77,2,TRUE)</f>
        <v>#NAME?</v>
      </c>
      <c r="AG714" t="e">
        <f t="shared" si="352"/>
        <v>#NAME?</v>
      </c>
      <c r="AH714">
        <f t="shared" si="353"/>
        <v>1</v>
      </c>
      <c r="AI714">
        <f t="shared" si="361"/>
        <v>4500</v>
      </c>
      <c r="AJ714" t="e">
        <f t="shared" ref="AJ714:AJ778" si="376">VLOOKUP(AG714,$A$8:$B$28,2,TRUE)</f>
        <v>#NAME?</v>
      </c>
      <c r="AK714" t="e">
        <f t="shared" si="347"/>
        <v>#NAME?</v>
      </c>
      <c r="AM714" t="e">
        <f t="shared" si="354"/>
        <v>#NAME?</v>
      </c>
      <c r="AN714" t="e">
        <f t="shared" si="355"/>
        <v>#NAME?</v>
      </c>
      <c r="AP714" t="e">
        <f t="shared" si="348"/>
        <v>#NAME?</v>
      </c>
      <c r="AQ714" t="e">
        <f>VLOOKUP(AE714,Sheet3!$K$52:$L$77,2,TRUE)</f>
        <v>#NAME?</v>
      </c>
      <c r="AR714" t="e">
        <f t="shared" si="374"/>
        <v>#NAME?</v>
      </c>
      <c r="AU714" t="e">
        <f t="shared" si="356"/>
        <v>#NAME?</v>
      </c>
      <c r="AV714" t="e">
        <f t="shared" si="357"/>
        <v>#NAME?</v>
      </c>
      <c r="AW714" t="e">
        <f t="shared" si="358"/>
        <v>#NAME?</v>
      </c>
      <c r="AX714" t="e">
        <f>VLOOKUP(AD714,Sheet2!$A$6:$B$262,2,TRUE)</f>
        <v>#NAME?</v>
      </c>
      <c r="AY714" t="e">
        <f t="shared" si="359"/>
        <v>#NAME?</v>
      </c>
      <c r="AZ714" t="e">
        <f t="shared" si="360"/>
        <v>#NAME?</v>
      </c>
      <c r="BB714" t="e">
        <f t="shared" si="350"/>
        <v>#NAME?</v>
      </c>
    </row>
    <row r="715" spans="4:54" x14ac:dyDescent="0.55000000000000004">
      <c r="D715">
        <f t="shared" si="349"/>
        <v>10575</v>
      </c>
      <c r="E715">
        <f t="shared" ref="E715:E778" si="377">+D715/60</f>
        <v>176.25</v>
      </c>
      <c r="F715">
        <v>15800</v>
      </c>
      <c r="H715">
        <f t="shared" si="362"/>
        <v>3950</v>
      </c>
      <c r="J715">
        <f t="shared" si="363"/>
        <v>326.44628099173553</v>
      </c>
      <c r="K715" t="e">
        <f t="shared" si="364"/>
        <v>#NAME?</v>
      </c>
      <c r="L715" t="e">
        <f>VLOOKUP(V715, Sheet2!E$6:F$261,2,TRUE)</f>
        <v>#NAME?</v>
      </c>
      <c r="M715" t="e">
        <f>VLOOKUP(L715,Sheet3!A$52:B$77,2,TRUE)</f>
        <v>#NAME?</v>
      </c>
      <c r="N715" t="e">
        <f t="shared" si="365"/>
        <v>#NAME?</v>
      </c>
      <c r="O715" t="e">
        <f t="shared" si="366"/>
        <v>#NAME?</v>
      </c>
      <c r="P715">
        <v>0</v>
      </c>
      <c r="Q715" t="e">
        <f t="shared" si="375"/>
        <v>#NAME?</v>
      </c>
      <c r="R715" t="e">
        <f t="shared" si="367"/>
        <v>#NAME?</v>
      </c>
      <c r="S715" t="e">
        <f t="shared" ref="S715:S778" si="378">VLOOKUP(O715,$A$8:$B$28,2,TRUE)</f>
        <v>#NAME?</v>
      </c>
      <c r="T715" t="e">
        <f t="shared" si="368"/>
        <v>#NAME?</v>
      </c>
      <c r="V715" t="e">
        <f t="shared" si="369"/>
        <v>#NAME?</v>
      </c>
      <c r="W715" t="e">
        <f t="shared" si="370"/>
        <v>#NAME?</v>
      </c>
      <c r="X715" t="e">
        <f t="shared" si="371"/>
        <v>#NAME?</v>
      </c>
      <c r="Y715" t="e">
        <f>VLOOKUP(K715,Sheet2!$A$6:$B$262,2,TRUE)</f>
        <v>#NAME?</v>
      </c>
      <c r="Z715" t="e">
        <f t="shared" si="372"/>
        <v>#NAME?</v>
      </c>
      <c r="AA715" t="e">
        <f t="shared" si="373"/>
        <v>#NAME?</v>
      </c>
      <c r="AD715" t="e">
        <f t="shared" si="351"/>
        <v>#NAME?</v>
      </c>
      <c r="AE715" t="e">
        <f>VLOOKUP(AU714,Sheet2!$E$6:$F$261,2,TRUE)</f>
        <v>#NAME?</v>
      </c>
      <c r="AF715" t="e">
        <f>VLOOKUP(AE715,Sheet3!K$52:L$77,2,TRUE)</f>
        <v>#NAME?</v>
      </c>
      <c r="AG715" t="e">
        <f t="shared" si="352"/>
        <v>#NAME?</v>
      </c>
      <c r="AH715">
        <f t="shared" si="353"/>
        <v>1</v>
      </c>
      <c r="AI715">
        <f t="shared" si="361"/>
        <v>4500</v>
      </c>
      <c r="AJ715" t="e">
        <f t="shared" si="376"/>
        <v>#NAME?</v>
      </c>
      <c r="AK715" t="e">
        <f t="shared" ref="AK715:AK778" si="379">+AJ715*$AD$3*POWER(AG715,1.5)*AF715</f>
        <v>#NAME?</v>
      </c>
      <c r="AM715" t="e">
        <f t="shared" si="354"/>
        <v>#NAME?</v>
      </c>
      <c r="AN715" t="e">
        <f t="shared" si="355"/>
        <v>#NAME?</v>
      </c>
      <c r="AP715" t="e">
        <f t="shared" ref="AP715:AP778" si="380">+VLOOKUP(AM715,$A$8:$B$28,2,TRUE)</f>
        <v>#NAME?</v>
      </c>
      <c r="AQ715" t="e">
        <f>VLOOKUP(AE715,Sheet3!$K$52:$L$77,2,TRUE)</f>
        <v>#NAME?</v>
      </c>
      <c r="AR715" t="e">
        <f t="shared" si="374"/>
        <v>#NAME?</v>
      </c>
      <c r="AU715" t="e">
        <f t="shared" si="356"/>
        <v>#NAME?</v>
      </c>
      <c r="AV715" t="e">
        <f t="shared" si="357"/>
        <v>#NAME?</v>
      </c>
      <c r="AW715" t="e">
        <f t="shared" si="358"/>
        <v>#NAME?</v>
      </c>
      <c r="AX715" t="e">
        <f>VLOOKUP(AD715,Sheet2!$A$6:$B$262,2,TRUE)</f>
        <v>#NAME?</v>
      </c>
      <c r="AY715" t="e">
        <f t="shared" si="359"/>
        <v>#NAME?</v>
      </c>
      <c r="AZ715" t="e">
        <f t="shared" si="360"/>
        <v>#NAME?</v>
      </c>
      <c r="BB715" t="e">
        <f t="shared" si="350"/>
        <v>#NAME?</v>
      </c>
    </row>
    <row r="716" spans="4:54" x14ac:dyDescent="0.55000000000000004">
      <c r="D716">
        <f t="shared" ref="D716:D778" si="381">+D715+15</f>
        <v>10590</v>
      </c>
      <c r="E716">
        <f t="shared" si="377"/>
        <v>176.5</v>
      </c>
      <c r="F716">
        <v>15800</v>
      </c>
      <c r="H716">
        <f t="shared" si="362"/>
        <v>3950</v>
      </c>
      <c r="J716">
        <f t="shared" si="363"/>
        <v>326.44628099173553</v>
      </c>
      <c r="K716" t="e">
        <f t="shared" si="364"/>
        <v>#NAME?</v>
      </c>
      <c r="L716" t="e">
        <f>VLOOKUP(V716, Sheet2!E$6:F$261,2,TRUE)</f>
        <v>#NAME?</v>
      </c>
      <c r="M716" t="e">
        <f>VLOOKUP(L716,Sheet3!A$52:B$77,2,TRUE)</f>
        <v>#NAME?</v>
      </c>
      <c r="N716" t="e">
        <f t="shared" si="365"/>
        <v>#NAME?</v>
      </c>
      <c r="O716" t="e">
        <f t="shared" si="366"/>
        <v>#NAME?</v>
      </c>
      <c r="P716">
        <v>0</v>
      </c>
      <c r="Q716" t="e">
        <f t="shared" si="375"/>
        <v>#NAME?</v>
      </c>
      <c r="R716" t="e">
        <f t="shared" si="367"/>
        <v>#NAME?</v>
      </c>
      <c r="S716" t="e">
        <f t="shared" si="378"/>
        <v>#NAME?</v>
      </c>
      <c r="T716" t="e">
        <f t="shared" si="368"/>
        <v>#NAME?</v>
      </c>
      <c r="V716" t="e">
        <f t="shared" si="369"/>
        <v>#NAME?</v>
      </c>
      <c r="W716" t="e">
        <f t="shared" si="370"/>
        <v>#NAME?</v>
      </c>
      <c r="X716" t="e">
        <f t="shared" si="371"/>
        <v>#NAME?</v>
      </c>
      <c r="Y716" t="e">
        <f>VLOOKUP(K716,Sheet2!$A$6:$B$262,2,TRUE)</f>
        <v>#NAME?</v>
      </c>
      <c r="Z716" t="e">
        <f t="shared" si="372"/>
        <v>#NAME?</v>
      </c>
      <c r="AA716" t="e">
        <f t="shared" si="373"/>
        <v>#NAME?</v>
      </c>
      <c r="AD716" t="e">
        <f t="shared" si="351"/>
        <v>#NAME?</v>
      </c>
      <c r="AE716" t="e">
        <f>VLOOKUP(AU715,Sheet2!$E$6:$F$261,2,TRUE)</f>
        <v>#NAME?</v>
      </c>
      <c r="AF716" t="e">
        <f>VLOOKUP(AE716,Sheet3!K$52:L$77,2,TRUE)</f>
        <v>#NAME?</v>
      </c>
      <c r="AG716" t="e">
        <f t="shared" si="352"/>
        <v>#NAME?</v>
      </c>
      <c r="AH716">
        <f t="shared" si="353"/>
        <v>1</v>
      </c>
      <c r="AI716">
        <f t="shared" si="361"/>
        <v>4500</v>
      </c>
      <c r="AJ716" t="e">
        <f t="shared" si="376"/>
        <v>#NAME?</v>
      </c>
      <c r="AK716" t="e">
        <f t="shared" si="379"/>
        <v>#NAME?</v>
      </c>
      <c r="AM716" t="e">
        <f t="shared" si="354"/>
        <v>#NAME?</v>
      </c>
      <c r="AN716" t="e">
        <f t="shared" si="355"/>
        <v>#NAME?</v>
      </c>
      <c r="AP716" t="e">
        <f t="shared" si="380"/>
        <v>#NAME?</v>
      </c>
      <c r="AQ716" t="e">
        <f>VLOOKUP(AE716,Sheet3!$K$52:$L$77,2,TRUE)</f>
        <v>#NAME?</v>
      </c>
      <c r="AR716" t="e">
        <f t="shared" si="374"/>
        <v>#NAME?</v>
      </c>
      <c r="AU716" t="e">
        <f t="shared" si="356"/>
        <v>#NAME?</v>
      </c>
      <c r="AV716" t="e">
        <f t="shared" si="357"/>
        <v>#NAME?</v>
      </c>
      <c r="AW716" t="e">
        <f t="shared" si="358"/>
        <v>#NAME?</v>
      </c>
      <c r="AX716" t="e">
        <f>VLOOKUP(AD716,Sheet2!$A$6:$B$262,2,TRUE)</f>
        <v>#NAME?</v>
      </c>
      <c r="AY716" t="e">
        <f t="shared" si="359"/>
        <v>#NAME?</v>
      </c>
      <c r="AZ716" t="e">
        <f t="shared" si="360"/>
        <v>#NAME?</v>
      </c>
      <c r="BB716" t="e">
        <f t="shared" ref="BB716:BB778" si="382">+AZ716-AA716</f>
        <v>#NAME?</v>
      </c>
    </row>
    <row r="717" spans="4:54" x14ac:dyDescent="0.55000000000000004">
      <c r="D717">
        <f t="shared" si="381"/>
        <v>10605</v>
      </c>
      <c r="E717">
        <f t="shared" si="377"/>
        <v>176.75</v>
      </c>
      <c r="F717">
        <v>15800</v>
      </c>
      <c r="H717">
        <f t="shared" si="362"/>
        <v>3950</v>
      </c>
      <c r="J717">
        <f t="shared" si="363"/>
        <v>326.44628099173553</v>
      </c>
      <c r="K717" t="e">
        <f t="shared" si="364"/>
        <v>#NAME?</v>
      </c>
      <c r="L717" t="e">
        <f>VLOOKUP(V717, Sheet2!E$6:F$261,2,TRUE)</f>
        <v>#NAME?</v>
      </c>
      <c r="M717" t="e">
        <f>VLOOKUP(L717,Sheet3!A$52:B$77,2,TRUE)</f>
        <v>#NAME?</v>
      </c>
      <c r="N717" t="e">
        <f t="shared" si="365"/>
        <v>#NAME?</v>
      </c>
      <c r="O717" t="e">
        <f t="shared" si="366"/>
        <v>#NAME?</v>
      </c>
      <c r="P717">
        <v>0</v>
      </c>
      <c r="Q717" t="e">
        <f t="shared" si="375"/>
        <v>#NAME?</v>
      </c>
      <c r="R717" t="e">
        <f t="shared" si="367"/>
        <v>#NAME?</v>
      </c>
      <c r="S717" t="e">
        <f t="shared" si="378"/>
        <v>#NAME?</v>
      </c>
      <c r="T717" t="e">
        <f t="shared" si="368"/>
        <v>#NAME?</v>
      </c>
      <c r="V717" t="e">
        <f t="shared" si="369"/>
        <v>#NAME?</v>
      </c>
      <c r="W717" t="e">
        <f t="shared" si="370"/>
        <v>#NAME?</v>
      </c>
      <c r="X717" t="e">
        <f t="shared" si="371"/>
        <v>#NAME?</v>
      </c>
      <c r="Y717" t="e">
        <f>VLOOKUP(K717,Sheet2!$A$6:$B$262,2,TRUE)</f>
        <v>#NAME?</v>
      </c>
      <c r="Z717" t="e">
        <f t="shared" si="372"/>
        <v>#NAME?</v>
      </c>
      <c r="AA717" t="e">
        <f t="shared" si="373"/>
        <v>#NAME?</v>
      </c>
      <c r="AD717" t="e">
        <f t="shared" ref="AD717:AD778" si="383">+AZ716</f>
        <v>#NAME?</v>
      </c>
      <c r="AE717" t="e">
        <f>VLOOKUP(AU716,Sheet2!$E$6:$F$261,2,TRUE)</f>
        <v>#NAME?</v>
      </c>
      <c r="AF717" t="e">
        <f>VLOOKUP(AE717,Sheet3!K$52:L$77,2,TRUE)</f>
        <v>#NAME?</v>
      </c>
      <c r="AG717" t="e">
        <f t="shared" ref="AG717:AG778" si="384">+AD717-$AF$3</f>
        <v>#NAME?</v>
      </c>
      <c r="AH717">
        <f t="shared" ref="AH717:AH778" si="385">VLOOKUP(F717, $AM$3:$AN$5,2,TRUE)</f>
        <v>1</v>
      </c>
      <c r="AI717">
        <f t="shared" si="361"/>
        <v>4500</v>
      </c>
      <c r="AJ717" t="e">
        <f t="shared" si="376"/>
        <v>#NAME?</v>
      </c>
      <c r="AK717" t="e">
        <f t="shared" si="379"/>
        <v>#NAME?</v>
      </c>
      <c r="AM717" t="e">
        <f t="shared" ref="AM717:AM778" si="386">+AD717-$AO$3</f>
        <v>#NAME?</v>
      </c>
      <c r="AN717" t="e">
        <f t="shared" ref="AN717:AN778" si="387">+VLOOKUP(AM717,$AQ$3:$AR$5,2,TRUE)</f>
        <v>#NAME?</v>
      </c>
      <c r="AP717" t="e">
        <f t="shared" si="380"/>
        <v>#NAME?</v>
      </c>
      <c r="AQ717" t="e">
        <f>VLOOKUP(AE717,Sheet3!$K$52:$L$77,2,TRUE)</f>
        <v>#NAME?</v>
      </c>
      <c r="AR717" t="e">
        <f t="shared" si="374"/>
        <v>#NAME?</v>
      </c>
      <c r="AU717" t="e">
        <f t="shared" ref="AU717:AU778" si="388">+AI717+AK717+AR717</f>
        <v>#NAME?</v>
      </c>
      <c r="AV717" t="e">
        <f t="shared" ref="AV717:AV778" si="389">+F717-AU717</f>
        <v>#NAME?</v>
      </c>
      <c r="AW717" t="e">
        <f t="shared" ref="AW717:AW778" si="390">+AV717*0.25*3600/43560</f>
        <v>#NAME?</v>
      </c>
      <c r="AX717" t="e">
        <f>VLOOKUP(AD717,Sheet2!$A$6:$B$262,2,TRUE)</f>
        <v>#NAME?</v>
      </c>
      <c r="AY717" t="e">
        <f t="shared" ref="AY717:AY778" si="391">+AW717/AX717</f>
        <v>#NAME?</v>
      </c>
      <c r="AZ717" t="e">
        <f t="shared" ref="AZ717:AZ778" si="392">+AD717+AY717</f>
        <v>#NAME?</v>
      </c>
      <c r="BB717" t="e">
        <f t="shared" si="382"/>
        <v>#NAME?</v>
      </c>
    </row>
    <row r="718" spans="4:54" x14ac:dyDescent="0.55000000000000004">
      <c r="D718">
        <f t="shared" si="381"/>
        <v>10620</v>
      </c>
      <c r="E718">
        <f t="shared" si="377"/>
        <v>177</v>
      </c>
      <c r="F718">
        <v>15700</v>
      </c>
      <c r="H718">
        <f t="shared" si="362"/>
        <v>3925</v>
      </c>
      <c r="J718">
        <f t="shared" si="363"/>
        <v>324.38016528925618</v>
      </c>
      <c r="K718" t="e">
        <f t="shared" si="364"/>
        <v>#NAME?</v>
      </c>
      <c r="L718" t="e">
        <f>VLOOKUP(V718, Sheet2!E$6:F$261,2,TRUE)</f>
        <v>#NAME?</v>
      </c>
      <c r="M718" t="e">
        <f>VLOOKUP(L718,Sheet3!A$52:B$77,2,TRUE)</f>
        <v>#NAME?</v>
      </c>
      <c r="N718" t="e">
        <f t="shared" si="365"/>
        <v>#NAME?</v>
      </c>
      <c r="O718" t="e">
        <f t="shared" si="366"/>
        <v>#NAME?</v>
      </c>
      <c r="P718">
        <v>0</v>
      </c>
      <c r="Q718" t="e">
        <f t="shared" si="375"/>
        <v>#NAME?</v>
      </c>
      <c r="R718" t="e">
        <f t="shared" si="367"/>
        <v>#NAME?</v>
      </c>
      <c r="S718" t="e">
        <f t="shared" si="378"/>
        <v>#NAME?</v>
      </c>
      <c r="T718" t="e">
        <f t="shared" si="368"/>
        <v>#NAME?</v>
      </c>
      <c r="V718" t="e">
        <f t="shared" si="369"/>
        <v>#NAME?</v>
      </c>
      <c r="W718" t="e">
        <f t="shared" si="370"/>
        <v>#NAME?</v>
      </c>
      <c r="X718" t="e">
        <f t="shared" si="371"/>
        <v>#NAME?</v>
      </c>
      <c r="Y718" t="e">
        <f>VLOOKUP(K718,Sheet2!$A$6:$B$262,2,TRUE)</f>
        <v>#NAME?</v>
      </c>
      <c r="Z718" t="e">
        <f t="shared" si="372"/>
        <v>#NAME?</v>
      </c>
      <c r="AA718" t="e">
        <f t="shared" si="373"/>
        <v>#NAME?</v>
      </c>
      <c r="AD718" t="e">
        <f t="shared" si="383"/>
        <v>#NAME?</v>
      </c>
      <c r="AE718" t="e">
        <f>VLOOKUP(AU717,Sheet2!$E$6:$F$261,2,TRUE)</f>
        <v>#NAME?</v>
      </c>
      <c r="AF718" t="e">
        <f>VLOOKUP(AE718,Sheet3!K$52:L$77,2,TRUE)</f>
        <v>#NAME?</v>
      </c>
      <c r="AG718" t="e">
        <f t="shared" si="384"/>
        <v>#NAME?</v>
      </c>
      <c r="AH718">
        <f t="shared" si="385"/>
        <v>1</v>
      </c>
      <c r="AI718">
        <f t="shared" si="361"/>
        <v>4500</v>
      </c>
      <c r="AJ718" t="e">
        <f t="shared" si="376"/>
        <v>#NAME?</v>
      </c>
      <c r="AK718" t="e">
        <f t="shared" si="379"/>
        <v>#NAME?</v>
      </c>
      <c r="AM718" t="e">
        <f t="shared" si="386"/>
        <v>#NAME?</v>
      </c>
      <c r="AN718" t="e">
        <f t="shared" si="387"/>
        <v>#NAME?</v>
      </c>
      <c r="AP718" t="e">
        <f t="shared" si="380"/>
        <v>#NAME?</v>
      </c>
      <c r="AQ718" t="e">
        <f>VLOOKUP(AE718,Sheet3!$K$52:$L$77,2,TRUE)</f>
        <v>#NAME?</v>
      </c>
      <c r="AR718" t="e">
        <f t="shared" si="374"/>
        <v>#NAME?</v>
      </c>
      <c r="AU718" t="e">
        <f t="shared" si="388"/>
        <v>#NAME?</v>
      </c>
      <c r="AV718" t="e">
        <f t="shared" si="389"/>
        <v>#NAME?</v>
      </c>
      <c r="AW718" t="e">
        <f t="shared" si="390"/>
        <v>#NAME?</v>
      </c>
      <c r="AX718" t="e">
        <f>VLOOKUP(AD718,Sheet2!$A$6:$B$262,2,TRUE)</f>
        <v>#NAME?</v>
      </c>
      <c r="AY718" t="e">
        <f t="shared" si="391"/>
        <v>#NAME?</v>
      </c>
      <c r="AZ718" t="e">
        <f t="shared" si="392"/>
        <v>#NAME?</v>
      </c>
      <c r="BB718" t="e">
        <f t="shared" si="382"/>
        <v>#NAME?</v>
      </c>
    </row>
    <row r="719" spans="4:54" x14ac:dyDescent="0.55000000000000004">
      <c r="D719">
        <f t="shared" si="381"/>
        <v>10635</v>
      </c>
      <c r="E719">
        <f t="shared" si="377"/>
        <v>177.25</v>
      </c>
      <c r="F719">
        <v>15700</v>
      </c>
      <c r="H719">
        <f t="shared" si="362"/>
        <v>3925</v>
      </c>
      <c r="J719">
        <f t="shared" si="363"/>
        <v>324.38016528925618</v>
      </c>
      <c r="K719" t="e">
        <f t="shared" si="364"/>
        <v>#NAME?</v>
      </c>
      <c r="L719" t="e">
        <f>VLOOKUP(V719, Sheet2!E$6:F$261,2,TRUE)</f>
        <v>#NAME?</v>
      </c>
      <c r="M719" t="e">
        <f>VLOOKUP(L719,Sheet3!A$52:B$77,2,TRUE)</f>
        <v>#NAME?</v>
      </c>
      <c r="N719" t="e">
        <f t="shared" si="365"/>
        <v>#NAME?</v>
      </c>
      <c r="O719" t="e">
        <f t="shared" si="366"/>
        <v>#NAME?</v>
      </c>
      <c r="P719">
        <v>0</v>
      </c>
      <c r="Q719" t="e">
        <f t="shared" si="375"/>
        <v>#NAME?</v>
      </c>
      <c r="R719" t="e">
        <f t="shared" si="367"/>
        <v>#NAME?</v>
      </c>
      <c r="S719" t="e">
        <f t="shared" si="378"/>
        <v>#NAME?</v>
      </c>
      <c r="T719" t="e">
        <f t="shared" si="368"/>
        <v>#NAME?</v>
      </c>
      <c r="V719" t="e">
        <f t="shared" si="369"/>
        <v>#NAME?</v>
      </c>
      <c r="W719" t="e">
        <f t="shared" si="370"/>
        <v>#NAME?</v>
      </c>
      <c r="X719" t="e">
        <f t="shared" si="371"/>
        <v>#NAME?</v>
      </c>
      <c r="Y719" t="e">
        <f>VLOOKUP(K719,Sheet2!$A$6:$B$262,2,TRUE)</f>
        <v>#NAME?</v>
      </c>
      <c r="Z719" t="e">
        <f t="shared" si="372"/>
        <v>#NAME?</v>
      </c>
      <c r="AA719" t="e">
        <f t="shared" si="373"/>
        <v>#NAME?</v>
      </c>
      <c r="AD719" t="e">
        <f t="shared" si="383"/>
        <v>#NAME?</v>
      </c>
      <c r="AE719" t="e">
        <f>VLOOKUP(AU718,Sheet2!$E$6:$F$261,2,TRUE)</f>
        <v>#NAME?</v>
      </c>
      <c r="AF719" t="e">
        <f>VLOOKUP(AE719,Sheet3!K$52:L$77,2,TRUE)</f>
        <v>#NAME?</v>
      </c>
      <c r="AG719" t="e">
        <f t="shared" si="384"/>
        <v>#NAME?</v>
      </c>
      <c r="AH719">
        <f t="shared" si="385"/>
        <v>1</v>
      </c>
      <c r="AI719">
        <f t="shared" si="361"/>
        <v>4500</v>
      </c>
      <c r="AJ719" t="e">
        <f t="shared" si="376"/>
        <v>#NAME?</v>
      </c>
      <c r="AK719" t="e">
        <f t="shared" si="379"/>
        <v>#NAME?</v>
      </c>
      <c r="AM719" t="e">
        <f t="shared" si="386"/>
        <v>#NAME?</v>
      </c>
      <c r="AN719" t="e">
        <f t="shared" si="387"/>
        <v>#NAME?</v>
      </c>
      <c r="AP719" t="e">
        <f t="shared" si="380"/>
        <v>#NAME?</v>
      </c>
      <c r="AQ719" t="e">
        <f>VLOOKUP(AE719,Sheet3!$K$52:$L$77,2,TRUE)</f>
        <v>#NAME?</v>
      </c>
      <c r="AR719" t="e">
        <f t="shared" si="374"/>
        <v>#NAME?</v>
      </c>
      <c r="AU719" t="e">
        <f t="shared" si="388"/>
        <v>#NAME?</v>
      </c>
      <c r="AV719" t="e">
        <f t="shared" si="389"/>
        <v>#NAME?</v>
      </c>
      <c r="AW719" t="e">
        <f t="shared" si="390"/>
        <v>#NAME?</v>
      </c>
      <c r="AX719" t="e">
        <f>VLOOKUP(AD719,Sheet2!$A$6:$B$262,2,TRUE)</f>
        <v>#NAME?</v>
      </c>
      <c r="AY719" t="e">
        <f t="shared" si="391"/>
        <v>#NAME?</v>
      </c>
      <c r="AZ719" t="e">
        <f t="shared" si="392"/>
        <v>#NAME?</v>
      </c>
      <c r="BB719" t="e">
        <f t="shared" si="382"/>
        <v>#NAME?</v>
      </c>
    </row>
    <row r="720" spans="4:54" x14ac:dyDescent="0.55000000000000004">
      <c r="D720">
        <f t="shared" si="381"/>
        <v>10650</v>
      </c>
      <c r="E720">
        <f t="shared" si="377"/>
        <v>177.5</v>
      </c>
      <c r="F720">
        <v>15700</v>
      </c>
      <c r="H720">
        <f t="shared" si="362"/>
        <v>3925</v>
      </c>
      <c r="J720">
        <f t="shared" si="363"/>
        <v>324.38016528925618</v>
      </c>
      <c r="K720" t="e">
        <f t="shared" si="364"/>
        <v>#NAME?</v>
      </c>
      <c r="L720" t="e">
        <f>VLOOKUP(V720, Sheet2!E$6:F$261,2,TRUE)</f>
        <v>#NAME?</v>
      </c>
      <c r="M720" t="e">
        <f>VLOOKUP(L720,Sheet3!A$52:B$77,2,TRUE)</f>
        <v>#NAME?</v>
      </c>
      <c r="N720" t="e">
        <f t="shared" si="365"/>
        <v>#NAME?</v>
      </c>
      <c r="O720" t="e">
        <f t="shared" si="366"/>
        <v>#NAME?</v>
      </c>
      <c r="P720">
        <v>0</v>
      </c>
      <c r="Q720" t="e">
        <f t="shared" si="375"/>
        <v>#NAME?</v>
      </c>
      <c r="R720" t="e">
        <f t="shared" si="367"/>
        <v>#NAME?</v>
      </c>
      <c r="S720" t="e">
        <f t="shared" si="378"/>
        <v>#NAME?</v>
      </c>
      <c r="T720" t="e">
        <f t="shared" si="368"/>
        <v>#NAME?</v>
      </c>
      <c r="V720" t="e">
        <f t="shared" si="369"/>
        <v>#NAME?</v>
      </c>
      <c r="W720" t="e">
        <f t="shared" si="370"/>
        <v>#NAME?</v>
      </c>
      <c r="X720" t="e">
        <f t="shared" si="371"/>
        <v>#NAME?</v>
      </c>
      <c r="Y720" t="e">
        <f>VLOOKUP(K720,Sheet2!$A$6:$B$262,2,TRUE)</f>
        <v>#NAME?</v>
      </c>
      <c r="Z720" t="e">
        <f t="shared" si="372"/>
        <v>#NAME?</v>
      </c>
      <c r="AA720" t="e">
        <f t="shared" si="373"/>
        <v>#NAME?</v>
      </c>
      <c r="AD720" t="e">
        <f t="shared" si="383"/>
        <v>#NAME?</v>
      </c>
      <c r="AE720" t="e">
        <f>VLOOKUP(AU719,Sheet2!$E$6:$F$261,2,TRUE)</f>
        <v>#NAME?</v>
      </c>
      <c r="AF720" t="e">
        <f>VLOOKUP(AE720,Sheet3!K$52:L$77,2,TRUE)</f>
        <v>#NAME?</v>
      </c>
      <c r="AG720" t="e">
        <f t="shared" si="384"/>
        <v>#NAME?</v>
      </c>
      <c r="AH720">
        <f t="shared" si="385"/>
        <v>1</v>
      </c>
      <c r="AI720">
        <f t="shared" si="361"/>
        <v>4500</v>
      </c>
      <c r="AJ720" t="e">
        <f t="shared" si="376"/>
        <v>#NAME?</v>
      </c>
      <c r="AK720" t="e">
        <f t="shared" si="379"/>
        <v>#NAME?</v>
      </c>
      <c r="AM720" t="e">
        <f t="shared" si="386"/>
        <v>#NAME?</v>
      </c>
      <c r="AN720" t="e">
        <f t="shared" si="387"/>
        <v>#NAME?</v>
      </c>
      <c r="AP720" t="e">
        <f t="shared" si="380"/>
        <v>#NAME?</v>
      </c>
      <c r="AQ720" t="e">
        <f>VLOOKUP(AE720,Sheet3!$K$52:$L$77,2,TRUE)</f>
        <v>#NAME?</v>
      </c>
      <c r="AR720" t="e">
        <f t="shared" si="374"/>
        <v>#NAME?</v>
      </c>
      <c r="AU720" t="e">
        <f t="shared" si="388"/>
        <v>#NAME?</v>
      </c>
      <c r="AV720" t="e">
        <f t="shared" si="389"/>
        <v>#NAME?</v>
      </c>
      <c r="AW720" t="e">
        <f t="shared" si="390"/>
        <v>#NAME?</v>
      </c>
      <c r="AX720" t="e">
        <f>VLOOKUP(AD720,Sheet2!$A$6:$B$262,2,TRUE)</f>
        <v>#NAME?</v>
      </c>
      <c r="AY720" t="e">
        <f t="shared" si="391"/>
        <v>#NAME?</v>
      </c>
      <c r="AZ720" t="e">
        <f t="shared" si="392"/>
        <v>#NAME?</v>
      </c>
      <c r="BB720" t="e">
        <f t="shared" si="382"/>
        <v>#NAME?</v>
      </c>
    </row>
    <row r="721" spans="4:54" x14ac:dyDescent="0.55000000000000004">
      <c r="D721">
        <f t="shared" si="381"/>
        <v>10665</v>
      </c>
      <c r="E721">
        <f t="shared" si="377"/>
        <v>177.75</v>
      </c>
      <c r="F721">
        <v>15600</v>
      </c>
      <c r="H721">
        <f t="shared" si="362"/>
        <v>3900</v>
      </c>
      <c r="J721">
        <f t="shared" si="363"/>
        <v>322.31404958677683</v>
      </c>
      <c r="K721" t="e">
        <f t="shared" si="364"/>
        <v>#NAME?</v>
      </c>
      <c r="L721" t="e">
        <f>VLOOKUP(V721, Sheet2!E$6:F$261,2,TRUE)</f>
        <v>#NAME?</v>
      </c>
      <c r="M721" t="e">
        <f>VLOOKUP(L721,Sheet3!A$52:B$77,2,TRUE)</f>
        <v>#NAME?</v>
      </c>
      <c r="N721" t="e">
        <f t="shared" si="365"/>
        <v>#NAME?</v>
      </c>
      <c r="O721" t="e">
        <f t="shared" si="366"/>
        <v>#NAME?</v>
      </c>
      <c r="P721">
        <v>0</v>
      </c>
      <c r="Q721" t="e">
        <f t="shared" si="375"/>
        <v>#NAME?</v>
      </c>
      <c r="R721" t="e">
        <f t="shared" si="367"/>
        <v>#NAME?</v>
      </c>
      <c r="S721" t="e">
        <f t="shared" si="378"/>
        <v>#NAME?</v>
      </c>
      <c r="T721" t="e">
        <f t="shared" si="368"/>
        <v>#NAME?</v>
      </c>
      <c r="V721" t="e">
        <f t="shared" si="369"/>
        <v>#NAME?</v>
      </c>
      <c r="W721" t="e">
        <f t="shared" si="370"/>
        <v>#NAME?</v>
      </c>
      <c r="X721" t="e">
        <f t="shared" si="371"/>
        <v>#NAME?</v>
      </c>
      <c r="Y721" t="e">
        <f>VLOOKUP(K721,Sheet2!$A$6:$B$262,2,TRUE)</f>
        <v>#NAME?</v>
      </c>
      <c r="Z721" t="e">
        <f t="shared" si="372"/>
        <v>#NAME?</v>
      </c>
      <c r="AA721" t="e">
        <f t="shared" si="373"/>
        <v>#NAME?</v>
      </c>
      <c r="AD721" t="e">
        <f t="shared" si="383"/>
        <v>#NAME?</v>
      </c>
      <c r="AE721" t="e">
        <f>VLOOKUP(AU720,Sheet2!$E$6:$F$261,2,TRUE)</f>
        <v>#NAME?</v>
      </c>
      <c r="AF721" t="e">
        <f>VLOOKUP(AE721,Sheet3!K$52:L$77,2,TRUE)</f>
        <v>#NAME?</v>
      </c>
      <c r="AG721" t="e">
        <f t="shared" si="384"/>
        <v>#NAME?</v>
      </c>
      <c r="AH721">
        <f t="shared" si="385"/>
        <v>1</v>
      </c>
      <c r="AI721">
        <f t="shared" si="361"/>
        <v>4500</v>
      </c>
      <c r="AJ721" t="e">
        <f t="shared" si="376"/>
        <v>#NAME?</v>
      </c>
      <c r="AK721" t="e">
        <f t="shared" si="379"/>
        <v>#NAME?</v>
      </c>
      <c r="AM721" t="e">
        <f t="shared" si="386"/>
        <v>#NAME?</v>
      </c>
      <c r="AN721" t="e">
        <f t="shared" si="387"/>
        <v>#NAME?</v>
      </c>
      <c r="AP721" t="e">
        <f t="shared" si="380"/>
        <v>#NAME?</v>
      </c>
      <c r="AQ721" t="e">
        <f>VLOOKUP(AE721,Sheet3!$K$52:$L$77,2,TRUE)</f>
        <v>#NAME?</v>
      </c>
      <c r="AR721" t="e">
        <f t="shared" si="374"/>
        <v>#NAME?</v>
      </c>
      <c r="AU721" t="e">
        <f t="shared" si="388"/>
        <v>#NAME?</v>
      </c>
      <c r="AV721" t="e">
        <f t="shared" si="389"/>
        <v>#NAME?</v>
      </c>
      <c r="AW721" t="e">
        <f t="shared" si="390"/>
        <v>#NAME?</v>
      </c>
      <c r="AX721" t="e">
        <f>VLOOKUP(AD721,Sheet2!$A$6:$B$262,2,TRUE)</f>
        <v>#NAME?</v>
      </c>
      <c r="AY721" t="e">
        <f t="shared" si="391"/>
        <v>#NAME?</v>
      </c>
      <c r="AZ721" t="e">
        <f t="shared" si="392"/>
        <v>#NAME?</v>
      </c>
      <c r="BB721" t="e">
        <f t="shared" si="382"/>
        <v>#NAME?</v>
      </c>
    </row>
    <row r="722" spans="4:54" x14ac:dyDescent="0.55000000000000004">
      <c r="D722">
        <f t="shared" si="381"/>
        <v>10680</v>
      </c>
      <c r="E722">
        <f t="shared" si="377"/>
        <v>178</v>
      </c>
      <c r="F722">
        <v>15600</v>
      </c>
      <c r="H722">
        <f t="shared" si="362"/>
        <v>3900</v>
      </c>
      <c r="J722">
        <f t="shared" si="363"/>
        <v>322.31404958677683</v>
      </c>
      <c r="K722" t="e">
        <f t="shared" si="364"/>
        <v>#NAME?</v>
      </c>
      <c r="L722" t="e">
        <f>VLOOKUP(V722, Sheet2!E$6:F$261,2,TRUE)</f>
        <v>#NAME?</v>
      </c>
      <c r="M722" t="e">
        <f>VLOOKUP(L722,Sheet3!A$52:B$77,2,TRUE)</f>
        <v>#NAME?</v>
      </c>
      <c r="N722" t="e">
        <f t="shared" si="365"/>
        <v>#NAME?</v>
      </c>
      <c r="O722" t="e">
        <f t="shared" si="366"/>
        <v>#NAME?</v>
      </c>
      <c r="P722">
        <v>0</v>
      </c>
      <c r="Q722" t="e">
        <f t="shared" si="375"/>
        <v>#NAME?</v>
      </c>
      <c r="R722" t="e">
        <f t="shared" si="367"/>
        <v>#NAME?</v>
      </c>
      <c r="S722" t="e">
        <f t="shared" si="378"/>
        <v>#NAME?</v>
      </c>
      <c r="T722" t="e">
        <f t="shared" si="368"/>
        <v>#NAME?</v>
      </c>
      <c r="V722" t="e">
        <f t="shared" si="369"/>
        <v>#NAME?</v>
      </c>
      <c r="W722" t="e">
        <f t="shared" si="370"/>
        <v>#NAME?</v>
      </c>
      <c r="X722" t="e">
        <f t="shared" si="371"/>
        <v>#NAME?</v>
      </c>
      <c r="Y722" t="e">
        <f>VLOOKUP(K722,Sheet2!$A$6:$B$262,2,TRUE)</f>
        <v>#NAME?</v>
      </c>
      <c r="Z722" t="e">
        <f t="shared" si="372"/>
        <v>#NAME?</v>
      </c>
      <c r="AA722" t="e">
        <f t="shared" si="373"/>
        <v>#NAME?</v>
      </c>
      <c r="AD722" t="e">
        <f t="shared" si="383"/>
        <v>#NAME?</v>
      </c>
      <c r="AE722" t="e">
        <f>VLOOKUP(AU721,Sheet2!$E$6:$F$261,2,TRUE)</f>
        <v>#NAME?</v>
      </c>
      <c r="AF722" t="e">
        <f>VLOOKUP(AE722,Sheet3!K$52:L$77,2,TRUE)</f>
        <v>#NAME?</v>
      </c>
      <c r="AG722" t="e">
        <f t="shared" si="384"/>
        <v>#NAME?</v>
      </c>
      <c r="AH722">
        <f t="shared" si="385"/>
        <v>1</v>
      </c>
      <c r="AI722">
        <f t="shared" si="361"/>
        <v>4500</v>
      </c>
      <c r="AJ722" t="e">
        <f t="shared" si="376"/>
        <v>#NAME?</v>
      </c>
      <c r="AK722" t="e">
        <f t="shared" si="379"/>
        <v>#NAME?</v>
      </c>
      <c r="AM722" t="e">
        <f t="shared" si="386"/>
        <v>#NAME?</v>
      </c>
      <c r="AN722" t="e">
        <f t="shared" si="387"/>
        <v>#NAME?</v>
      </c>
      <c r="AP722" t="e">
        <f t="shared" si="380"/>
        <v>#NAME?</v>
      </c>
      <c r="AQ722" t="e">
        <f>VLOOKUP(AE722,Sheet3!$K$52:$L$77,2,TRUE)</f>
        <v>#NAME?</v>
      </c>
      <c r="AR722" t="e">
        <f t="shared" si="374"/>
        <v>#NAME?</v>
      </c>
      <c r="AU722" t="e">
        <f t="shared" si="388"/>
        <v>#NAME?</v>
      </c>
      <c r="AV722" t="e">
        <f t="shared" si="389"/>
        <v>#NAME?</v>
      </c>
      <c r="AW722" t="e">
        <f t="shared" si="390"/>
        <v>#NAME?</v>
      </c>
      <c r="AX722" t="e">
        <f>VLOOKUP(AD722,Sheet2!$A$6:$B$262,2,TRUE)</f>
        <v>#NAME?</v>
      </c>
      <c r="AY722" t="e">
        <f t="shared" si="391"/>
        <v>#NAME?</v>
      </c>
      <c r="AZ722" t="e">
        <f t="shared" si="392"/>
        <v>#NAME?</v>
      </c>
      <c r="BB722" t="e">
        <f t="shared" si="382"/>
        <v>#NAME?</v>
      </c>
    </row>
    <row r="723" spans="4:54" x14ac:dyDescent="0.55000000000000004">
      <c r="D723">
        <f t="shared" si="381"/>
        <v>10695</v>
      </c>
      <c r="E723">
        <f t="shared" si="377"/>
        <v>178.25</v>
      </c>
      <c r="F723">
        <v>15600</v>
      </c>
      <c r="H723">
        <f t="shared" si="362"/>
        <v>3900</v>
      </c>
      <c r="J723">
        <f t="shared" si="363"/>
        <v>322.31404958677683</v>
      </c>
      <c r="K723" t="e">
        <f t="shared" si="364"/>
        <v>#NAME?</v>
      </c>
      <c r="L723" t="e">
        <f>VLOOKUP(V723, Sheet2!E$6:F$261,2,TRUE)</f>
        <v>#NAME?</v>
      </c>
      <c r="M723" t="e">
        <f>VLOOKUP(L723,Sheet3!A$52:B$77,2,TRUE)</f>
        <v>#NAME?</v>
      </c>
      <c r="N723" t="e">
        <f t="shared" si="365"/>
        <v>#NAME?</v>
      </c>
      <c r="O723" t="e">
        <f t="shared" si="366"/>
        <v>#NAME?</v>
      </c>
      <c r="P723">
        <v>0</v>
      </c>
      <c r="Q723" t="e">
        <f t="shared" si="375"/>
        <v>#NAME?</v>
      </c>
      <c r="R723" t="e">
        <f t="shared" si="367"/>
        <v>#NAME?</v>
      </c>
      <c r="S723" t="e">
        <f t="shared" si="378"/>
        <v>#NAME?</v>
      </c>
      <c r="T723" t="e">
        <f t="shared" si="368"/>
        <v>#NAME?</v>
      </c>
      <c r="V723" t="e">
        <f t="shared" si="369"/>
        <v>#NAME?</v>
      </c>
      <c r="W723" t="e">
        <f t="shared" si="370"/>
        <v>#NAME?</v>
      </c>
      <c r="X723" t="e">
        <f t="shared" si="371"/>
        <v>#NAME?</v>
      </c>
      <c r="Y723" t="e">
        <f>VLOOKUP(K723,Sheet2!$A$6:$B$262,2,TRUE)</f>
        <v>#NAME?</v>
      </c>
      <c r="Z723" t="e">
        <f t="shared" si="372"/>
        <v>#NAME?</v>
      </c>
      <c r="AA723" t="e">
        <f t="shared" si="373"/>
        <v>#NAME?</v>
      </c>
      <c r="AD723" t="e">
        <f t="shared" si="383"/>
        <v>#NAME?</v>
      </c>
      <c r="AE723" t="e">
        <f>VLOOKUP(AU722,Sheet2!$E$6:$F$261,2,TRUE)</f>
        <v>#NAME?</v>
      </c>
      <c r="AF723" t="e">
        <f>VLOOKUP(AE723,Sheet3!K$52:L$77,2,TRUE)</f>
        <v>#NAME?</v>
      </c>
      <c r="AG723" t="e">
        <f t="shared" si="384"/>
        <v>#NAME?</v>
      </c>
      <c r="AH723">
        <f t="shared" si="385"/>
        <v>1</v>
      </c>
      <c r="AI723">
        <f t="shared" si="361"/>
        <v>4500</v>
      </c>
      <c r="AJ723" t="e">
        <f t="shared" si="376"/>
        <v>#NAME?</v>
      </c>
      <c r="AK723" t="e">
        <f t="shared" si="379"/>
        <v>#NAME?</v>
      </c>
      <c r="AM723" t="e">
        <f t="shared" si="386"/>
        <v>#NAME?</v>
      </c>
      <c r="AN723" t="e">
        <f t="shared" si="387"/>
        <v>#NAME?</v>
      </c>
      <c r="AP723" t="e">
        <f t="shared" si="380"/>
        <v>#NAME?</v>
      </c>
      <c r="AQ723" t="e">
        <f>VLOOKUP(AE723,Sheet3!$K$52:$L$77,2,TRUE)</f>
        <v>#NAME?</v>
      </c>
      <c r="AR723" t="e">
        <f t="shared" si="374"/>
        <v>#NAME?</v>
      </c>
      <c r="AU723" t="e">
        <f t="shared" si="388"/>
        <v>#NAME?</v>
      </c>
      <c r="AV723" t="e">
        <f t="shared" si="389"/>
        <v>#NAME?</v>
      </c>
      <c r="AW723" t="e">
        <f t="shared" si="390"/>
        <v>#NAME?</v>
      </c>
      <c r="AX723" t="e">
        <f>VLOOKUP(AD723,Sheet2!$A$6:$B$262,2,TRUE)</f>
        <v>#NAME?</v>
      </c>
      <c r="AY723" t="e">
        <f t="shared" si="391"/>
        <v>#NAME?</v>
      </c>
      <c r="AZ723" t="e">
        <f t="shared" si="392"/>
        <v>#NAME?</v>
      </c>
      <c r="BB723" t="e">
        <f t="shared" si="382"/>
        <v>#NAME?</v>
      </c>
    </row>
    <row r="724" spans="4:54" x14ac:dyDescent="0.55000000000000004">
      <c r="D724">
        <f t="shared" si="381"/>
        <v>10710</v>
      </c>
      <c r="E724">
        <f t="shared" si="377"/>
        <v>178.5</v>
      </c>
      <c r="F724">
        <v>15600</v>
      </c>
      <c r="H724">
        <f t="shared" si="362"/>
        <v>3900</v>
      </c>
      <c r="J724">
        <f t="shared" si="363"/>
        <v>322.31404958677683</v>
      </c>
      <c r="K724" t="e">
        <f t="shared" si="364"/>
        <v>#NAME?</v>
      </c>
      <c r="L724" t="e">
        <f>VLOOKUP(V724, Sheet2!E$6:F$261,2,TRUE)</f>
        <v>#NAME?</v>
      </c>
      <c r="M724" t="e">
        <f>VLOOKUP(L724,Sheet3!A$52:B$77,2,TRUE)</f>
        <v>#NAME?</v>
      </c>
      <c r="N724" t="e">
        <f t="shared" si="365"/>
        <v>#NAME?</v>
      </c>
      <c r="O724" t="e">
        <f t="shared" si="366"/>
        <v>#NAME?</v>
      </c>
      <c r="P724">
        <v>0</v>
      </c>
      <c r="Q724" t="e">
        <f t="shared" si="375"/>
        <v>#NAME?</v>
      </c>
      <c r="R724" t="e">
        <f t="shared" si="367"/>
        <v>#NAME?</v>
      </c>
      <c r="S724" t="e">
        <f t="shared" si="378"/>
        <v>#NAME?</v>
      </c>
      <c r="T724" t="e">
        <f t="shared" si="368"/>
        <v>#NAME?</v>
      </c>
      <c r="V724" t="e">
        <f t="shared" si="369"/>
        <v>#NAME?</v>
      </c>
      <c r="W724" t="e">
        <f t="shared" si="370"/>
        <v>#NAME?</v>
      </c>
      <c r="X724" t="e">
        <f t="shared" si="371"/>
        <v>#NAME?</v>
      </c>
      <c r="Y724" t="e">
        <f>VLOOKUP(K724,Sheet2!$A$6:$B$262,2,TRUE)</f>
        <v>#NAME?</v>
      </c>
      <c r="Z724" t="e">
        <f t="shared" si="372"/>
        <v>#NAME?</v>
      </c>
      <c r="AA724" t="e">
        <f t="shared" si="373"/>
        <v>#NAME?</v>
      </c>
      <c r="AD724" t="e">
        <f t="shared" si="383"/>
        <v>#NAME?</v>
      </c>
      <c r="AE724" t="e">
        <f>VLOOKUP(AU723,Sheet2!$E$6:$F$261,2,TRUE)</f>
        <v>#NAME?</v>
      </c>
      <c r="AF724" t="e">
        <f>VLOOKUP(AE724,Sheet3!K$52:L$77,2,TRUE)</f>
        <v>#NAME?</v>
      </c>
      <c r="AG724" t="e">
        <f t="shared" si="384"/>
        <v>#NAME?</v>
      </c>
      <c r="AH724">
        <f t="shared" si="385"/>
        <v>1</v>
      </c>
      <c r="AI724">
        <f t="shared" si="361"/>
        <v>4500</v>
      </c>
      <c r="AJ724" t="e">
        <f t="shared" si="376"/>
        <v>#NAME?</v>
      </c>
      <c r="AK724" t="e">
        <f t="shared" si="379"/>
        <v>#NAME?</v>
      </c>
      <c r="AM724" t="e">
        <f t="shared" si="386"/>
        <v>#NAME?</v>
      </c>
      <c r="AN724" t="e">
        <f t="shared" si="387"/>
        <v>#NAME?</v>
      </c>
      <c r="AP724" t="e">
        <f t="shared" si="380"/>
        <v>#NAME?</v>
      </c>
      <c r="AQ724" t="e">
        <f>VLOOKUP(AE724,Sheet3!$K$52:$L$77,2,TRUE)</f>
        <v>#NAME?</v>
      </c>
      <c r="AR724" t="e">
        <f t="shared" si="374"/>
        <v>#NAME?</v>
      </c>
      <c r="AU724" t="e">
        <f t="shared" si="388"/>
        <v>#NAME?</v>
      </c>
      <c r="AV724" t="e">
        <f t="shared" si="389"/>
        <v>#NAME?</v>
      </c>
      <c r="AW724" t="e">
        <f t="shared" si="390"/>
        <v>#NAME?</v>
      </c>
      <c r="AX724" t="e">
        <f>VLOOKUP(AD724,Sheet2!$A$6:$B$262,2,TRUE)</f>
        <v>#NAME?</v>
      </c>
      <c r="AY724" t="e">
        <f t="shared" si="391"/>
        <v>#NAME?</v>
      </c>
      <c r="AZ724" t="e">
        <f t="shared" si="392"/>
        <v>#NAME?</v>
      </c>
      <c r="BB724" t="e">
        <f t="shared" si="382"/>
        <v>#NAME?</v>
      </c>
    </row>
    <row r="725" spans="4:54" x14ac:dyDescent="0.55000000000000004">
      <c r="D725">
        <f t="shared" si="381"/>
        <v>10725</v>
      </c>
      <c r="E725">
        <f t="shared" si="377"/>
        <v>178.75</v>
      </c>
      <c r="F725">
        <v>15600</v>
      </c>
      <c r="H725">
        <f t="shared" si="362"/>
        <v>3900</v>
      </c>
      <c r="J725">
        <f t="shared" si="363"/>
        <v>322.31404958677683</v>
      </c>
      <c r="K725" t="e">
        <f t="shared" si="364"/>
        <v>#NAME?</v>
      </c>
      <c r="L725" t="e">
        <f>VLOOKUP(V725, Sheet2!E$6:F$261,2,TRUE)</f>
        <v>#NAME?</v>
      </c>
      <c r="M725" t="e">
        <f>VLOOKUP(L725,Sheet3!A$52:B$77,2,TRUE)</f>
        <v>#NAME?</v>
      </c>
      <c r="N725" t="e">
        <f t="shared" si="365"/>
        <v>#NAME?</v>
      </c>
      <c r="O725" t="e">
        <f t="shared" si="366"/>
        <v>#NAME?</v>
      </c>
      <c r="P725">
        <v>0</v>
      </c>
      <c r="Q725" t="e">
        <f t="shared" si="375"/>
        <v>#NAME?</v>
      </c>
      <c r="R725" t="e">
        <f t="shared" si="367"/>
        <v>#NAME?</v>
      </c>
      <c r="S725" t="e">
        <f t="shared" si="378"/>
        <v>#NAME?</v>
      </c>
      <c r="T725" t="e">
        <f t="shared" si="368"/>
        <v>#NAME?</v>
      </c>
      <c r="V725" t="e">
        <f t="shared" si="369"/>
        <v>#NAME?</v>
      </c>
      <c r="W725" t="e">
        <f t="shared" si="370"/>
        <v>#NAME?</v>
      </c>
      <c r="X725" t="e">
        <f t="shared" si="371"/>
        <v>#NAME?</v>
      </c>
      <c r="Y725" t="e">
        <f>VLOOKUP(K725,Sheet2!$A$6:$B$262,2,TRUE)</f>
        <v>#NAME?</v>
      </c>
      <c r="Z725" t="e">
        <f t="shared" si="372"/>
        <v>#NAME?</v>
      </c>
      <c r="AA725" t="e">
        <f t="shared" si="373"/>
        <v>#NAME?</v>
      </c>
      <c r="AD725" t="e">
        <f t="shared" si="383"/>
        <v>#NAME?</v>
      </c>
      <c r="AE725" t="e">
        <f>VLOOKUP(AU724,Sheet2!$E$6:$F$261,2,TRUE)</f>
        <v>#NAME?</v>
      </c>
      <c r="AF725" t="e">
        <f>VLOOKUP(AE725,Sheet3!K$52:L$77,2,TRUE)</f>
        <v>#NAME?</v>
      </c>
      <c r="AG725" t="e">
        <f t="shared" si="384"/>
        <v>#NAME?</v>
      </c>
      <c r="AH725">
        <f t="shared" si="385"/>
        <v>1</v>
      </c>
      <c r="AI725">
        <f t="shared" si="361"/>
        <v>4500</v>
      </c>
      <c r="AJ725" t="e">
        <f t="shared" si="376"/>
        <v>#NAME?</v>
      </c>
      <c r="AK725" t="e">
        <f t="shared" si="379"/>
        <v>#NAME?</v>
      </c>
      <c r="AM725" t="e">
        <f t="shared" si="386"/>
        <v>#NAME?</v>
      </c>
      <c r="AN725" t="e">
        <f t="shared" si="387"/>
        <v>#NAME?</v>
      </c>
      <c r="AP725" t="e">
        <f t="shared" si="380"/>
        <v>#NAME?</v>
      </c>
      <c r="AQ725" t="e">
        <f>VLOOKUP(AE725,Sheet3!$K$52:$L$77,2,TRUE)</f>
        <v>#NAME?</v>
      </c>
      <c r="AR725" t="e">
        <f t="shared" si="374"/>
        <v>#NAME?</v>
      </c>
      <c r="AU725" t="e">
        <f t="shared" si="388"/>
        <v>#NAME?</v>
      </c>
      <c r="AV725" t="e">
        <f t="shared" si="389"/>
        <v>#NAME?</v>
      </c>
      <c r="AW725" t="e">
        <f t="shared" si="390"/>
        <v>#NAME?</v>
      </c>
      <c r="AX725" t="e">
        <f>VLOOKUP(AD725,Sheet2!$A$6:$B$262,2,TRUE)</f>
        <v>#NAME?</v>
      </c>
      <c r="AY725" t="e">
        <f t="shared" si="391"/>
        <v>#NAME?</v>
      </c>
      <c r="AZ725" t="e">
        <f t="shared" si="392"/>
        <v>#NAME?</v>
      </c>
      <c r="BB725" t="e">
        <f t="shared" si="382"/>
        <v>#NAME?</v>
      </c>
    </row>
    <row r="726" spans="4:54" x14ac:dyDescent="0.55000000000000004">
      <c r="D726">
        <f t="shared" si="381"/>
        <v>10740</v>
      </c>
      <c r="E726">
        <f t="shared" si="377"/>
        <v>179</v>
      </c>
      <c r="F726">
        <v>15500</v>
      </c>
      <c r="H726">
        <f t="shared" si="362"/>
        <v>3875</v>
      </c>
      <c r="J726">
        <f t="shared" si="363"/>
        <v>320.24793388429754</v>
      </c>
      <c r="K726" t="e">
        <f t="shared" si="364"/>
        <v>#NAME?</v>
      </c>
      <c r="L726" t="e">
        <f>VLOOKUP(V726, Sheet2!E$6:F$261,2,TRUE)</f>
        <v>#NAME?</v>
      </c>
      <c r="M726" t="e">
        <f>VLOOKUP(L726,Sheet3!A$52:B$77,2,TRUE)</f>
        <v>#NAME?</v>
      </c>
      <c r="N726" t="e">
        <f t="shared" si="365"/>
        <v>#NAME?</v>
      </c>
      <c r="O726" t="e">
        <f t="shared" si="366"/>
        <v>#NAME?</v>
      </c>
      <c r="P726">
        <v>0</v>
      </c>
      <c r="Q726" t="e">
        <f t="shared" si="375"/>
        <v>#NAME?</v>
      </c>
      <c r="R726" t="e">
        <f t="shared" si="367"/>
        <v>#NAME?</v>
      </c>
      <c r="S726" t="e">
        <f t="shared" si="378"/>
        <v>#NAME?</v>
      </c>
      <c r="T726" t="e">
        <f t="shared" si="368"/>
        <v>#NAME?</v>
      </c>
      <c r="V726" t="e">
        <f t="shared" si="369"/>
        <v>#NAME?</v>
      </c>
      <c r="W726" t="e">
        <f t="shared" si="370"/>
        <v>#NAME?</v>
      </c>
      <c r="X726" t="e">
        <f t="shared" si="371"/>
        <v>#NAME?</v>
      </c>
      <c r="Y726" t="e">
        <f>VLOOKUP(K726,Sheet2!$A$6:$B$262,2,TRUE)</f>
        <v>#NAME?</v>
      </c>
      <c r="Z726" t="e">
        <f t="shared" si="372"/>
        <v>#NAME?</v>
      </c>
      <c r="AA726" t="e">
        <f t="shared" si="373"/>
        <v>#NAME?</v>
      </c>
      <c r="AD726" t="e">
        <f t="shared" si="383"/>
        <v>#NAME?</v>
      </c>
      <c r="AE726" t="e">
        <f>VLOOKUP(AU725,Sheet2!$E$6:$F$261,2,TRUE)</f>
        <v>#NAME?</v>
      </c>
      <c r="AF726" t="e">
        <f>VLOOKUP(AE726,Sheet3!K$52:L$77,2,TRUE)</f>
        <v>#NAME?</v>
      </c>
      <c r="AG726" t="e">
        <f t="shared" si="384"/>
        <v>#NAME?</v>
      </c>
      <c r="AH726">
        <f t="shared" si="385"/>
        <v>1</v>
      </c>
      <c r="AI726">
        <f t="shared" si="361"/>
        <v>4500</v>
      </c>
      <c r="AJ726" t="e">
        <f t="shared" si="376"/>
        <v>#NAME?</v>
      </c>
      <c r="AK726" t="e">
        <f t="shared" si="379"/>
        <v>#NAME?</v>
      </c>
      <c r="AM726" t="e">
        <f t="shared" si="386"/>
        <v>#NAME?</v>
      </c>
      <c r="AN726" t="e">
        <f t="shared" si="387"/>
        <v>#NAME?</v>
      </c>
      <c r="AP726" t="e">
        <f t="shared" si="380"/>
        <v>#NAME?</v>
      </c>
      <c r="AQ726" t="e">
        <f>VLOOKUP(AE726,Sheet3!$K$52:$L$77,2,TRUE)</f>
        <v>#NAME?</v>
      </c>
      <c r="AR726" t="e">
        <f t="shared" si="374"/>
        <v>#NAME?</v>
      </c>
      <c r="AU726" t="e">
        <f t="shared" si="388"/>
        <v>#NAME?</v>
      </c>
      <c r="AV726" t="e">
        <f t="shared" si="389"/>
        <v>#NAME?</v>
      </c>
      <c r="AW726" t="e">
        <f t="shared" si="390"/>
        <v>#NAME?</v>
      </c>
      <c r="AX726" t="e">
        <f>VLOOKUP(AD726,Sheet2!$A$6:$B$262,2,TRUE)</f>
        <v>#NAME?</v>
      </c>
      <c r="AY726" t="e">
        <f t="shared" si="391"/>
        <v>#NAME?</v>
      </c>
      <c r="AZ726" t="e">
        <f t="shared" si="392"/>
        <v>#NAME?</v>
      </c>
      <c r="BB726" t="e">
        <f t="shared" si="382"/>
        <v>#NAME?</v>
      </c>
    </row>
    <row r="727" spans="4:54" x14ac:dyDescent="0.55000000000000004">
      <c r="D727">
        <f t="shared" si="381"/>
        <v>10755</v>
      </c>
      <c r="E727">
        <f t="shared" si="377"/>
        <v>179.25</v>
      </c>
      <c r="F727">
        <v>15500</v>
      </c>
      <c r="H727">
        <f t="shared" si="362"/>
        <v>3875</v>
      </c>
      <c r="J727">
        <f t="shared" si="363"/>
        <v>320.24793388429754</v>
      </c>
      <c r="K727" t="e">
        <f t="shared" si="364"/>
        <v>#NAME?</v>
      </c>
      <c r="L727" t="e">
        <f>VLOOKUP(V727, Sheet2!E$6:F$261,2,TRUE)</f>
        <v>#NAME?</v>
      </c>
      <c r="M727" t="e">
        <f>VLOOKUP(L727,Sheet3!A$52:B$77,2,TRUE)</f>
        <v>#NAME?</v>
      </c>
      <c r="N727" t="e">
        <f t="shared" si="365"/>
        <v>#NAME?</v>
      </c>
      <c r="O727" t="e">
        <f t="shared" si="366"/>
        <v>#NAME?</v>
      </c>
      <c r="P727">
        <v>0</v>
      </c>
      <c r="Q727" t="e">
        <f t="shared" si="375"/>
        <v>#NAME?</v>
      </c>
      <c r="R727" t="e">
        <f t="shared" si="367"/>
        <v>#NAME?</v>
      </c>
      <c r="S727" t="e">
        <f t="shared" si="378"/>
        <v>#NAME?</v>
      </c>
      <c r="T727" t="e">
        <f t="shared" si="368"/>
        <v>#NAME?</v>
      </c>
      <c r="V727" t="e">
        <f t="shared" si="369"/>
        <v>#NAME?</v>
      </c>
      <c r="W727" t="e">
        <f t="shared" si="370"/>
        <v>#NAME?</v>
      </c>
      <c r="X727" t="e">
        <f t="shared" si="371"/>
        <v>#NAME?</v>
      </c>
      <c r="Y727" t="e">
        <f>VLOOKUP(K727,Sheet2!$A$6:$B$262,2,TRUE)</f>
        <v>#NAME?</v>
      </c>
      <c r="Z727" t="e">
        <f t="shared" si="372"/>
        <v>#NAME?</v>
      </c>
      <c r="AA727" t="e">
        <f t="shared" si="373"/>
        <v>#NAME?</v>
      </c>
      <c r="AD727" t="e">
        <f t="shared" si="383"/>
        <v>#NAME?</v>
      </c>
      <c r="AE727" t="e">
        <f>VLOOKUP(AU726,Sheet2!$E$6:$F$261,2,TRUE)</f>
        <v>#NAME?</v>
      </c>
      <c r="AF727" t="e">
        <f>VLOOKUP(AE727,Sheet3!K$52:L$77,2,TRUE)</f>
        <v>#NAME?</v>
      </c>
      <c r="AG727" t="e">
        <f t="shared" si="384"/>
        <v>#NAME?</v>
      </c>
      <c r="AH727">
        <f t="shared" si="385"/>
        <v>1</v>
      </c>
      <c r="AI727">
        <f t="shared" si="361"/>
        <v>4500</v>
      </c>
      <c r="AJ727" t="e">
        <f t="shared" si="376"/>
        <v>#NAME?</v>
      </c>
      <c r="AK727" t="e">
        <f t="shared" si="379"/>
        <v>#NAME?</v>
      </c>
      <c r="AM727" t="e">
        <f t="shared" si="386"/>
        <v>#NAME?</v>
      </c>
      <c r="AN727" t="e">
        <f t="shared" si="387"/>
        <v>#NAME?</v>
      </c>
      <c r="AP727" t="e">
        <f t="shared" si="380"/>
        <v>#NAME?</v>
      </c>
      <c r="AQ727" t="e">
        <f>VLOOKUP(AE727,Sheet3!$K$52:$L$77,2,TRUE)</f>
        <v>#NAME?</v>
      </c>
      <c r="AR727" t="e">
        <f t="shared" si="374"/>
        <v>#NAME?</v>
      </c>
      <c r="AU727" t="e">
        <f t="shared" si="388"/>
        <v>#NAME?</v>
      </c>
      <c r="AV727" t="e">
        <f t="shared" si="389"/>
        <v>#NAME?</v>
      </c>
      <c r="AW727" t="e">
        <f t="shared" si="390"/>
        <v>#NAME?</v>
      </c>
      <c r="AX727" t="e">
        <f>VLOOKUP(AD727,Sheet2!$A$6:$B$262,2,TRUE)</f>
        <v>#NAME?</v>
      </c>
      <c r="AY727" t="e">
        <f t="shared" si="391"/>
        <v>#NAME?</v>
      </c>
      <c r="AZ727" t="e">
        <f t="shared" si="392"/>
        <v>#NAME?</v>
      </c>
      <c r="BB727" t="e">
        <f t="shared" si="382"/>
        <v>#NAME?</v>
      </c>
    </row>
    <row r="728" spans="4:54" x14ac:dyDescent="0.55000000000000004">
      <c r="D728">
        <f t="shared" si="381"/>
        <v>10770</v>
      </c>
      <c r="E728">
        <f t="shared" si="377"/>
        <v>179.5</v>
      </c>
      <c r="F728">
        <v>15500</v>
      </c>
      <c r="H728">
        <f t="shared" si="362"/>
        <v>3875</v>
      </c>
      <c r="J728">
        <f t="shared" si="363"/>
        <v>320.24793388429754</v>
      </c>
      <c r="K728" t="e">
        <f t="shared" si="364"/>
        <v>#NAME?</v>
      </c>
      <c r="L728" t="e">
        <f>VLOOKUP(V728, Sheet2!E$6:F$261,2,TRUE)</f>
        <v>#NAME?</v>
      </c>
      <c r="M728" t="e">
        <f>VLOOKUP(L728,Sheet3!A$52:B$77,2,TRUE)</f>
        <v>#NAME?</v>
      </c>
      <c r="N728" t="e">
        <f t="shared" si="365"/>
        <v>#NAME?</v>
      </c>
      <c r="O728" t="e">
        <f t="shared" si="366"/>
        <v>#NAME?</v>
      </c>
      <c r="P728">
        <v>0</v>
      </c>
      <c r="Q728" t="e">
        <f t="shared" si="375"/>
        <v>#NAME?</v>
      </c>
      <c r="R728" t="e">
        <f t="shared" si="367"/>
        <v>#NAME?</v>
      </c>
      <c r="S728" t="e">
        <f t="shared" si="378"/>
        <v>#NAME?</v>
      </c>
      <c r="T728" t="e">
        <f t="shared" si="368"/>
        <v>#NAME?</v>
      </c>
      <c r="V728" t="e">
        <f t="shared" si="369"/>
        <v>#NAME?</v>
      </c>
      <c r="W728" t="e">
        <f t="shared" si="370"/>
        <v>#NAME?</v>
      </c>
      <c r="X728" t="e">
        <f t="shared" si="371"/>
        <v>#NAME?</v>
      </c>
      <c r="Y728" t="e">
        <f>VLOOKUP(K728,Sheet2!$A$6:$B$262,2,TRUE)</f>
        <v>#NAME?</v>
      </c>
      <c r="Z728" t="e">
        <f t="shared" si="372"/>
        <v>#NAME?</v>
      </c>
      <c r="AA728" t="e">
        <f t="shared" si="373"/>
        <v>#NAME?</v>
      </c>
      <c r="AD728" t="e">
        <f t="shared" si="383"/>
        <v>#NAME?</v>
      </c>
      <c r="AE728" t="e">
        <f>VLOOKUP(AU727,Sheet2!$E$6:$F$261,2,TRUE)</f>
        <v>#NAME?</v>
      </c>
      <c r="AF728" t="e">
        <f>VLOOKUP(AE728,Sheet3!K$52:L$77,2,TRUE)</f>
        <v>#NAME?</v>
      </c>
      <c r="AG728" t="e">
        <f t="shared" si="384"/>
        <v>#NAME?</v>
      </c>
      <c r="AH728">
        <f t="shared" si="385"/>
        <v>1</v>
      </c>
      <c r="AI728">
        <f t="shared" si="361"/>
        <v>4500</v>
      </c>
      <c r="AJ728" t="e">
        <f t="shared" si="376"/>
        <v>#NAME?</v>
      </c>
      <c r="AK728" t="e">
        <f t="shared" si="379"/>
        <v>#NAME?</v>
      </c>
      <c r="AM728" t="e">
        <f t="shared" si="386"/>
        <v>#NAME?</v>
      </c>
      <c r="AN728" t="e">
        <f t="shared" si="387"/>
        <v>#NAME?</v>
      </c>
      <c r="AP728" t="e">
        <f t="shared" si="380"/>
        <v>#NAME?</v>
      </c>
      <c r="AQ728" t="e">
        <f>VLOOKUP(AE728,Sheet3!$K$52:$L$77,2,TRUE)</f>
        <v>#NAME?</v>
      </c>
      <c r="AR728" t="e">
        <f t="shared" si="374"/>
        <v>#NAME?</v>
      </c>
      <c r="AU728" t="e">
        <f t="shared" si="388"/>
        <v>#NAME?</v>
      </c>
      <c r="AV728" t="e">
        <f t="shared" si="389"/>
        <v>#NAME?</v>
      </c>
      <c r="AW728" t="e">
        <f t="shared" si="390"/>
        <v>#NAME?</v>
      </c>
      <c r="AX728" t="e">
        <f>VLOOKUP(AD728,Sheet2!$A$6:$B$262,2,TRUE)</f>
        <v>#NAME?</v>
      </c>
      <c r="AY728" t="e">
        <f t="shared" si="391"/>
        <v>#NAME?</v>
      </c>
      <c r="AZ728" t="e">
        <f t="shared" si="392"/>
        <v>#NAME?</v>
      </c>
      <c r="BB728" t="e">
        <f t="shared" si="382"/>
        <v>#NAME?</v>
      </c>
    </row>
    <row r="729" spans="4:54" x14ac:dyDescent="0.55000000000000004">
      <c r="D729">
        <f t="shared" si="381"/>
        <v>10785</v>
      </c>
      <c r="E729">
        <f t="shared" si="377"/>
        <v>179.75</v>
      </c>
      <c r="F729">
        <v>15500</v>
      </c>
      <c r="H729">
        <f t="shared" si="362"/>
        <v>3875</v>
      </c>
      <c r="J729">
        <f t="shared" si="363"/>
        <v>320.24793388429754</v>
      </c>
      <c r="K729" t="e">
        <f t="shared" si="364"/>
        <v>#NAME?</v>
      </c>
      <c r="L729" t="e">
        <f>VLOOKUP(V729, Sheet2!E$6:F$261,2,TRUE)</f>
        <v>#NAME?</v>
      </c>
      <c r="M729" t="e">
        <f>VLOOKUP(L729,Sheet3!A$52:B$77,2,TRUE)</f>
        <v>#NAME?</v>
      </c>
      <c r="N729" t="e">
        <f t="shared" si="365"/>
        <v>#NAME?</v>
      </c>
      <c r="O729" t="e">
        <f t="shared" si="366"/>
        <v>#NAME?</v>
      </c>
      <c r="P729">
        <v>0</v>
      </c>
      <c r="Q729" t="e">
        <f t="shared" si="375"/>
        <v>#NAME?</v>
      </c>
      <c r="R729" t="e">
        <f t="shared" si="367"/>
        <v>#NAME?</v>
      </c>
      <c r="S729" t="e">
        <f t="shared" si="378"/>
        <v>#NAME?</v>
      </c>
      <c r="T729" t="e">
        <f t="shared" si="368"/>
        <v>#NAME?</v>
      </c>
      <c r="V729" t="e">
        <f t="shared" si="369"/>
        <v>#NAME?</v>
      </c>
      <c r="W729" t="e">
        <f t="shared" si="370"/>
        <v>#NAME?</v>
      </c>
      <c r="X729" t="e">
        <f t="shared" si="371"/>
        <v>#NAME?</v>
      </c>
      <c r="Y729" t="e">
        <f>VLOOKUP(K729,Sheet2!$A$6:$B$262,2,TRUE)</f>
        <v>#NAME?</v>
      </c>
      <c r="Z729" t="e">
        <f t="shared" si="372"/>
        <v>#NAME?</v>
      </c>
      <c r="AA729" t="e">
        <f t="shared" si="373"/>
        <v>#NAME?</v>
      </c>
      <c r="AD729" t="e">
        <f t="shared" si="383"/>
        <v>#NAME?</v>
      </c>
      <c r="AE729" t="e">
        <f>VLOOKUP(AU728,Sheet2!$E$6:$F$261,2,TRUE)</f>
        <v>#NAME?</v>
      </c>
      <c r="AF729" t="e">
        <f>VLOOKUP(AE729,Sheet3!K$52:L$77,2,TRUE)</f>
        <v>#NAME?</v>
      </c>
      <c r="AG729" t="e">
        <f t="shared" si="384"/>
        <v>#NAME?</v>
      </c>
      <c r="AH729">
        <f t="shared" si="385"/>
        <v>1</v>
      </c>
      <c r="AI729">
        <f t="shared" si="361"/>
        <v>4500</v>
      </c>
      <c r="AJ729" t="e">
        <f t="shared" si="376"/>
        <v>#NAME?</v>
      </c>
      <c r="AK729" t="e">
        <f t="shared" si="379"/>
        <v>#NAME?</v>
      </c>
      <c r="AM729" t="e">
        <f t="shared" si="386"/>
        <v>#NAME?</v>
      </c>
      <c r="AN729" t="e">
        <f t="shared" si="387"/>
        <v>#NAME?</v>
      </c>
      <c r="AP729" t="e">
        <f t="shared" si="380"/>
        <v>#NAME?</v>
      </c>
      <c r="AQ729" t="e">
        <f>VLOOKUP(AE729,Sheet3!$K$52:$L$77,2,TRUE)</f>
        <v>#NAME?</v>
      </c>
      <c r="AR729" t="e">
        <f t="shared" si="374"/>
        <v>#NAME?</v>
      </c>
      <c r="AU729" t="e">
        <f t="shared" si="388"/>
        <v>#NAME?</v>
      </c>
      <c r="AV729" t="e">
        <f t="shared" si="389"/>
        <v>#NAME?</v>
      </c>
      <c r="AW729" t="e">
        <f t="shared" si="390"/>
        <v>#NAME?</v>
      </c>
      <c r="AX729" t="e">
        <f>VLOOKUP(AD729,Sheet2!$A$6:$B$262,2,TRUE)</f>
        <v>#NAME?</v>
      </c>
      <c r="AY729" t="e">
        <f t="shared" si="391"/>
        <v>#NAME?</v>
      </c>
      <c r="AZ729" t="e">
        <f t="shared" si="392"/>
        <v>#NAME?</v>
      </c>
      <c r="BB729" t="e">
        <f t="shared" si="382"/>
        <v>#NAME?</v>
      </c>
    </row>
    <row r="730" spans="4:54" x14ac:dyDescent="0.55000000000000004">
      <c r="D730">
        <f t="shared" si="381"/>
        <v>10800</v>
      </c>
      <c r="E730">
        <f t="shared" si="377"/>
        <v>180</v>
      </c>
      <c r="F730">
        <v>15400</v>
      </c>
      <c r="H730">
        <f t="shared" si="362"/>
        <v>3850</v>
      </c>
      <c r="J730">
        <f t="shared" si="363"/>
        <v>318.18181818181819</v>
      </c>
      <c r="K730" t="e">
        <f t="shared" si="364"/>
        <v>#NAME?</v>
      </c>
      <c r="L730" t="e">
        <f>VLOOKUP(V730, Sheet2!E$6:F$261,2,TRUE)</f>
        <v>#NAME?</v>
      </c>
      <c r="M730" t="e">
        <f>VLOOKUP(L730,Sheet3!A$52:B$77,2,TRUE)</f>
        <v>#NAME?</v>
      </c>
      <c r="N730" t="e">
        <f t="shared" si="365"/>
        <v>#NAME?</v>
      </c>
      <c r="O730" t="e">
        <f t="shared" si="366"/>
        <v>#NAME?</v>
      </c>
      <c r="P730">
        <v>0</v>
      </c>
      <c r="Q730" t="e">
        <f t="shared" si="375"/>
        <v>#NAME?</v>
      </c>
      <c r="R730" t="e">
        <f t="shared" si="367"/>
        <v>#NAME?</v>
      </c>
      <c r="S730" t="e">
        <f t="shared" si="378"/>
        <v>#NAME?</v>
      </c>
      <c r="T730" t="e">
        <f t="shared" si="368"/>
        <v>#NAME?</v>
      </c>
      <c r="V730" t="e">
        <f t="shared" si="369"/>
        <v>#NAME?</v>
      </c>
      <c r="W730" t="e">
        <f t="shared" si="370"/>
        <v>#NAME?</v>
      </c>
      <c r="X730" t="e">
        <f t="shared" si="371"/>
        <v>#NAME?</v>
      </c>
      <c r="Y730" t="e">
        <f>VLOOKUP(K730,Sheet2!$A$6:$B$262,2,TRUE)</f>
        <v>#NAME?</v>
      </c>
      <c r="Z730" t="e">
        <f t="shared" si="372"/>
        <v>#NAME?</v>
      </c>
      <c r="AA730" t="e">
        <f t="shared" si="373"/>
        <v>#NAME?</v>
      </c>
      <c r="AD730" t="e">
        <f t="shared" si="383"/>
        <v>#NAME?</v>
      </c>
      <c r="AE730" t="e">
        <f>VLOOKUP(AU729,Sheet2!$E$6:$F$261,2,TRUE)</f>
        <v>#NAME?</v>
      </c>
      <c r="AF730" t="e">
        <f>VLOOKUP(AE730,Sheet3!K$52:L$77,2,TRUE)</f>
        <v>#NAME?</v>
      </c>
      <c r="AG730" t="e">
        <f t="shared" si="384"/>
        <v>#NAME?</v>
      </c>
      <c r="AH730">
        <f t="shared" si="385"/>
        <v>1</v>
      </c>
      <c r="AI730">
        <f t="shared" si="361"/>
        <v>4500</v>
      </c>
      <c r="AJ730" t="e">
        <f t="shared" si="376"/>
        <v>#NAME?</v>
      </c>
      <c r="AK730" t="e">
        <f t="shared" si="379"/>
        <v>#NAME?</v>
      </c>
      <c r="AM730" t="e">
        <f t="shared" si="386"/>
        <v>#NAME?</v>
      </c>
      <c r="AN730" t="e">
        <f t="shared" si="387"/>
        <v>#NAME?</v>
      </c>
      <c r="AP730" t="e">
        <f t="shared" si="380"/>
        <v>#NAME?</v>
      </c>
      <c r="AQ730" t="e">
        <f>VLOOKUP(AE730,Sheet3!$K$52:$L$77,2,TRUE)</f>
        <v>#NAME?</v>
      </c>
      <c r="AR730" t="e">
        <f t="shared" si="374"/>
        <v>#NAME?</v>
      </c>
      <c r="AU730" t="e">
        <f t="shared" si="388"/>
        <v>#NAME?</v>
      </c>
      <c r="AV730" t="e">
        <f t="shared" si="389"/>
        <v>#NAME?</v>
      </c>
      <c r="AW730" t="e">
        <f t="shared" si="390"/>
        <v>#NAME?</v>
      </c>
      <c r="AX730" t="e">
        <f>VLOOKUP(AD730,Sheet2!$A$6:$B$262,2,TRUE)</f>
        <v>#NAME?</v>
      </c>
      <c r="AY730" t="e">
        <f t="shared" si="391"/>
        <v>#NAME?</v>
      </c>
      <c r="AZ730" t="e">
        <f t="shared" si="392"/>
        <v>#NAME?</v>
      </c>
      <c r="BB730" t="e">
        <f t="shared" si="382"/>
        <v>#NAME?</v>
      </c>
    </row>
    <row r="731" spans="4:54" x14ac:dyDescent="0.55000000000000004">
      <c r="D731">
        <f t="shared" si="381"/>
        <v>10815</v>
      </c>
      <c r="E731">
        <f t="shared" si="377"/>
        <v>180.25</v>
      </c>
      <c r="F731">
        <v>15400</v>
      </c>
      <c r="H731">
        <f t="shared" si="362"/>
        <v>3850</v>
      </c>
      <c r="J731">
        <f t="shared" si="363"/>
        <v>318.18181818181819</v>
      </c>
      <c r="K731" t="e">
        <f t="shared" si="364"/>
        <v>#NAME?</v>
      </c>
      <c r="L731" t="e">
        <f>VLOOKUP(V731, Sheet2!E$6:F$261,2,TRUE)</f>
        <v>#NAME?</v>
      </c>
      <c r="M731" t="e">
        <f>VLOOKUP(L731,Sheet3!A$52:B$77,2,TRUE)</f>
        <v>#NAME?</v>
      </c>
      <c r="N731" t="e">
        <f t="shared" si="365"/>
        <v>#NAME?</v>
      </c>
      <c r="O731" t="e">
        <f t="shared" si="366"/>
        <v>#NAME?</v>
      </c>
      <c r="P731">
        <v>0</v>
      </c>
      <c r="Q731" t="e">
        <f t="shared" si="375"/>
        <v>#NAME?</v>
      </c>
      <c r="R731" t="e">
        <f t="shared" si="367"/>
        <v>#NAME?</v>
      </c>
      <c r="S731" t="e">
        <f t="shared" si="378"/>
        <v>#NAME?</v>
      </c>
      <c r="T731" t="e">
        <f t="shared" si="368"/>
        <v>#NAME?</v>
      </c>
      <c r="V731" t="e">
        <f t="shared" si="369"/>
        <v>#NAME?</v>
      </c>
      <c r="W731" t="e">
        <f t="shared" si="370"/>
        <v>#NAME?</v>
      </c>
      <c r="X731" t="e">
        <f t="shared" si="371"/>
        <v>#NAME?</v>
      </c>
      <c r="Y731" t="e">
        <f>VLOOKUP(K731,Sheet2!$A$6:$B$262,2,TRUE)</f>
        <v>#NAME?</v>
      </c>
      <c r="Z731" t="e">
        <f t="shared" si="372"/>
        <v>#NAME?</v>
      </c>
      <c r="AA731" t="e">
        <f t="shared" si="373"/>
        <v>#NAME?</v>
      </c>
      <c r="AD731" t="e">
        <f t="shared" si="383"/>
        <v>#NAME?</v>
      </c>
      <c r="AE731" t="e">
        <f>VLOOKUP(AU730,Sheet2!$E$6:$F$261,2,TRUE)</f>
        <v>#NAME?</v>
      </c>
      <c r="AF731" t="e">
        <f>VLOOKUP(AE731,Sheet3!K$52:L$77,2,TRUE)</f>
        <v>#NAME?</v>
      </c>
      <c r="AG731" t="e">
        <f t="shared" si="384"/>
        <v>#NAME?</v>
      </c>
      <c r="AH731">
        <f t="shared" si="385"/>
        <v>1</v>
      </c>
      <c r="AI731">
        <f t="shared" ref="AI731:AI778" si="393">4500*AH731</f>
        <v>4500</v>
      </c>
      <c r="AJ731" t="e">
        <f t="shared" si="376"/>
        <v>#NAME?</v>
      </c>
      <c r="AK731" t="e">
        <f t="shared" si="379"/>
        <v>#NAME?</v>
      </c>
      <c r="AM731" t="e">
        <f t="shared" si="386"/>
        <v>#NAME?</v>
      </c>
      <c r="AN731" t="e">
        <f t="shared" si="387"/>
        <v>#NAME?</v>
      </c>
      <c r="AP731" t="e">
        <f t="shared" si="380"/>
        <v>#NAME?</v>
      </c>
      <c r="AQ731" t="e">
        <f>VLOOKUP(AE731,Sheet3!$K$52:$L$77,2,TRUE)</f>
        <v>#NAME?</v>
      </c>
      <c r="AR731" t="e">
        <f t="shared" si="374"/>
        <v>#NAME?</v>
      </c>
      <c r="AU731" t="e">
        <f t="shared" si="388"/>
        <v>#NAME?</v>
      </c>
      <c r="AV731" t="e">
        <f t="shared" si="389"/>
        <v>#NAME?</v>
      </c>
      <c r="AW731" t="e">
        <f t="shared" si="390"/>
        <v>#NAME?</v>
      </c>
      <c r="AX731" t="e">
        <f>VLOOKUP(AD731,Sheet2!$A$6:$B$262,2,TRUE)</f>
        <v>#NAME?</v>
      </c>
      <c r="AY731" t="e">
        <f t="shared" si="391"/>
        <v>#NAME?</v>
      </c>
      <c r="AZ731" t="e">
        <f t="shared" si="392"/>
        <v>#NAME?</v>
      </c>
      <c r="BB731" t="e">
        <f t="shared" si="382"/>
        <v>#NAME?</v>
      </c>
    </row>
    <row r="732" spans="4:54" x14ac:dyDescent="0.55000000000000004">
      <c r="D732">
        <f t="shared" si="381"/>
        <v>10830</v>
      </c>
      <c r="E732">
        <f t="shared" si="377"/>
        <v>180.5</v>
      </c>
      <c r="F732">
        <v>15400</v>
      </c>
      <c r="H732">
        <f t="shared" si="362"/>
        <v>3850</v>
      </c>
      <c r="J732">
        <f t="shared" si="363"/>
        <v>318.18181818181819</v>
      </c>
      <c r="K732" t="e">
        <f t="shared" si="364"/>
        <v>#NAME?</v>
      </c>
      <c r="L732" t="e">
        <f>VLOOKUP(V732, Sheet2!E$6:F$261,2,TRUE)</f>
        <v>#NAME?</v>
      </c>
      <c r="M732" t="e">
        <f>VLOOKUP(L732,Sheet3!A$52:B$77,2,TRUE)</f>
        <v>#NAME?</v>
      </c>
      <c r="N732" t="e">
        <f t="shared" si="365"/>
        <v>#NAME?</v>
      </c>
      <c r="O732" t="e">
        <f t="shared" si="366"/>
        <v>#NAME?</v>
      </c>
      <c r="P732">
        <v>0</v>
      </c>
      <c r="Q732" t="e">
        <f t="shared" si="375"/>
        <v>#NAME?</v>
      </c>
      <c r="R732" t="e">
        <f t="shared" si="367"/>
        <v>#NAME?</v>
      </c>
      <c r="S732" t="e">
        <f t="shared" si="378"/>
        <v>#NAME?</v>
      </c>
      <c r="T732" t="e">
        <f t="shared" si="368"/>
        <v>#NAME?</v>
      </c>
      <c r="V732" t="e">
        <f t="shared" si="369"/>
        <v>#NAME?</v>
      </c>
      <c r="W732" t="e">
        <f t="shared" si="370"/>
        <v>#NAME?</v>
      </c>
      <c r="X732" t="e">
        <f t="shared" si="371"/>
        <v>#NAME?</v>
      </c>
      <c r="Y732" t="e">
        <f>VLOOKUP(K732,Sheet2!$A$6:$B$262,2,TRUE)</f>
        <v>#NAME?</v>
      </c>
      <c r="Z732" t="e">
        <f t="shared" si="372"/>
        <v>#NAME?</v>
      </c>
      <c r="AA732" t="e">
        <f t="shared" si="373"/>
        <v>#NAME?</v>
      </c>
      <c r="AD732" t="e">
        <f t="shared" si="383"/>
        <v>#NAME?</v>
      </c>
      <c r="AE732" t="e">
        <f>VLOOKUP(AU731,Sheet2!$E$6:$F$261,2,TRUE)</f>
        <v>#NAME?</v>
      </c>
      <c r="AF732" t="e">
        <f>VLOOKUP(AE732,Sheet3!K$52:L$77,2,TRUE)</f>
        <v>#NAME?</v>
      </c>
      <c r="AG732" t="e">
        <f t="shared" si="384"/>
        <v>#NAME?</v>
      </c>
      <c r="AH732">
        <f t="shared" si="385"/>
        <v>1</v>
      </c>
      <c r="AI732">
        <f t="shared" si="393"/>
        <v>4500</v>
      </c>
      <c r="AJ732" t="e">
        <f t="shared" si="376"/>
        <v>#NAME?</v>
      </c>
      <c r="AK732" t="e">
        <f t="shared" si="379"/>
        <v>#NAME?</v>
      </c>
      <c r="AM732" t="e">
        <f t="shared" si="386"/>
        <v>#NAME?</v>
      </c>
      <c r="AN732" t="e">
        <f t="shared" si="387"/>
        <v>#NAME?</v>
      </c>
      <c r="AP732" t="e">
        <f t="shared" si="380"/>
        <v>#NAME?</v>
      </c>
      <c r="AQ732" t="e">
        <f>VLOOKUP(AE732,Sheet3!$K$52:$L$77,2,TRUE)</f>
        <v>#NAME?</v>
      </c>
      <c r="AR732" t="e">
        <f t="shared" si="374"/>
        <v>#NAME?</v>
      </c>
      <c r="AU732" t="e">
        <f t="shared" si="388"/>
        <v>#NAME?</v>
      </c>
      <c r="AV732" t="e">
        <f t="shared" si="389"/>
        <v>#NAME?</v>
      </c>
      <c r="AW732" t="e">
        <f t="shared" si="390"/>
        <v>#NAME?</v>
      </c>
      <c r="AX732" t="e">
        <f>VLOOKUP(AD732,Sheet2!$A$6:$B$262,2,TRUE)</f>
        <v>#NAME?</v>
      </c>
      <c r="AY732" t="e">
        <f t="shared" si="391"/>
        <v>#NAME?</v>
      </c>
      <c r="AZ732" t="e">
        <f t="shared" si="392"/>
        <v>#NAME?</v>
      </c>
      <c r="BB732" t="e">
        <f t="shared" si="382"/>
        <v>#NAME?</v>
      </c>
    </row>
    <row r="733" spans="4:54" x14ac:dyDescent="0.55000000000000004">
      <c r="D733">
        <f t="shared" si="381"/>
        <v>10845</v>
      </c>
      <c r="E733">
        <f t="shared" si="377"/>
        <v>180.75</v>
      </c>
      <c r="F733">
        <v>15500</v>
      </c>
      <c r="H733">
        <f t="shared" si="362"/>
        <v>3875</v>
      </c>
      <c r="J733">
        <f t="shared" si="363"/>
        <v>320.24793388429754</v>
      </c>
      <c r="K733" t="e">
        <f t="shared" si="364"/>
        <v>#NAME?</v>
      </c>
      <c r="L733" t="e">
        <f>VLOOKUP(V733, Sheet2!E$6:F$261,2,TRUE)</f>
        <v>#NAME?</v>
      </c>
      <c r="M733" t="e">
        <f>VLOOKUP(L733,Sheet3!A$52:B$77,2,TRUE)</f>
        <v>#NAME?</v>
      </c>
      <c r="N733" t="e">
        <f t="shared" si="365"/>
        <v>#NAME?</v>
      </c>
      <c r="O733" t="e">
        <f t="shared" si="366"/>
        <v>#NAME?</v>
      </c>
      <c r="P733">
        <v>0</v>
      </c>
      <c r="Q733" t="e">
        <f t="shared" si="375"/>
        <v>#NAME?</v>
      </c>
      <c r="R733" t="e">
        <f t="shared" si="367"/>
        <v>#NAME?</v>
      </c>
      <c r="S733" t="e">
        <f t="shared" si="378"/>
        <v>#NAME?</v>
      </c>
      <c r="T733" t="e">
        <f t="shared" si="368"/>
        <v>#NAME?</v>
      </c>
      <c r="V733" t="e">
        <f t="shared" si="369"/>
        <v>#NAME?</v>
      </c>
      <c r="W733" t="e">
        <f t="shared" si="370"/>
        <v>#NAME?</v>
      </c>
      <c r="X733" t="e">
        <f t="shared" si="371"/>
        <v>#NAME?</v>
      </c>
      <c r="Y733" t="e">
        <f>VLOOKUP(K733,Sheet2!$A$6:$B$262,2,TRUE)</f>
        <v>#NAME?</v>
      </c>
      <c r="Z733" t="e">
        <f t="shared" si="372"/>
        <v>#NAME?</v>
      </c>
      <c r="AA733" t="e">
        <f t="shared" si="373"/>
        <v>#NAME?</v>
      </c>
      <c r="AD733" t="e">
        <f t="shared" si="383"/>
        <v>#NAME?</v>
      </c>
      <c r="AE733" t="e">
        <f>VLOOKUP(AU732,Sheet2!$E$6:$F$261,2,TRUE)</f>
        <v>#NAME?</v>
      </c>
      <c r="AF733" t="e">
        <f>VLOOKUP(AE733,Sheet3!K$52:L$77,2,TRUE)</f>
        <v>#NAME?</v>
      </c>
      <c r="AG733" t="e">
        <f t="shared" si="384"/>
        <v>#NAME?</v>
      </c>
      <c r="AH733">
        <f t="shared" si="385"/>
        <v>1</v>
      </c>
      <c r="AI733">
        <f t="shared" si="393"/>
        <v>4500</v>
      </c>
      <c r="AJ733" t="e">
        <f t="shared" si="376"/>
        <v>#NAME?</v>
      </c>
      <c r="AK733" t="e">
        <f t="shared" si="379"/>
        <v>#NAME?</v>
      </c>
      <c r="AM733" t="e">
        <f t="shared" si="386"/>
        <v>#NAME?</v>
      </c>
      <c r="AN733" t="e">
        <f t="shared" si="387"/>
        <v>#NAME?</v>
      </c>
      <c r="AP733" t="e">
        <f t="shared" si="380"/>
        <v>#NAME?</v>
      </c>
      <c r="AQ733" t="e">
        <f>VLOOKUP(AE733,Sheet3!$K$52:$L$77,2,TRUE)</f>
        <v>#NAME?</v>
      </c>
      <c r="AR733" t="e">
        <f t="shared" si="374"/>
        <v>#NAME?</v>
      </c>
      <c r="AU733" t="e">
        <f t="shared" si="388"/>
        <v>#NAME?</v>
      </c>
      <c r="AV733" t="e">
        <f t="shared" si="389"/>
        <v>#NAME?</v>
      </c>
      <c r="AW733" t="e">
        <f t="shared" si="390"/>
        <v>#NAME?</v>
      </c>
      <c r="AX733" t="e">
        <f>VLOOKUP(AD733,Sheet2!$A$6:$B$262,2,TRUE)</f>
        <v>#NAME?</v>
      </c>
      <c r="AY733" t="e">
        <f t="shared" si="391"/>
        <v>#NAME?</v>
      </c>
      <c r="AZ733" t="e">
        <f t="shared" si="392"/>
        <v>#NAME?</v>
      </c>
      <c r="BB733" t="e">
        <f t="shared" si="382"/>
        <v>#NAME?</v>
      </c>
    </row>
    <row r="734" spans="4:54" x14ac:dyDescent="0.55000000000000004">
      <c r="D734">
        <f t="shared" si="381"/>
        <v>10860</v>
      </c>
      <c r="E734">
        <f t="shared" si="377"/>
        <v>181</v>
      </c>
      <c r="F734">
        <v>15400</v>
      </c>
      <c r="H734">
        <f t="shared" si="362"/>
        <v>3850</v>
      </c>
      <c r="J734">
        <f t="shared" si="363"/>
        <v>318.18181818181819</v>
      </c>
      <c r="K734" t="e">
        <f t="shared" si="364"/>
        <v>#NAME?</v>
      </c>
      <c r="L734" t="e">
        <f>VLOOKUP(V734, Sheet2!E$6:F$261,2,TRUE)</f>
        <v>#NAME?</v>
      </c>
      <c r="M734" t="e">
        <f>VLOOKUP(L734,Sheet3!A$52:B$77,2,TRUE)</f>
        <v>#NAME?</v>
      </c>
      <c r="N734" t="e">
        <f t="shared" si="365"/>
        <v>#NAME?</v>
      </c>
      <c r="O734" t="e">
        <f t="shared" si="366"/>
        <v>#NAME?</v>
      </c>
      <c r="P734">
        <v>0</v>
      </c>
      <c r="Q734" t="e">
        <f t="shared" si="375"/>
        <v>#NAME?</v>
      </c>
      <c r="R734" t="e">
        <f t="shared" si="367"/>
        <v>#NAME?</v>
      </c>
      <c r="S734" t="e">
        <f t="shared" si="378"/>
        <v>#NAME?</v>
      </c>
      <c r="T734" t="e">
        <f t="shared" si="368"/>
        <v>#NAME?</v>
      </c>
      <c r="V734" t="e">
        <f t="shared" si="369"/>
        <v>#NAME?</v>
      </c>
      <c r="W734" t="e">
        <f t="shared" si="370"/>
        <v>#NAME?</v>
      </c>
      <c r="X734" t="e">
        <f t="shared" si="371"/>
        <v>#NAME?</v>
      </c>
      <c r="Y734" t="e">
        <f>VLOOKUP(K734,Sheet2!$A$6:$B$262,2,TRUE)</f>
        <v>#NAME?</v>
      </c>
      <c r="Z734" t="e">
        <f t="shared" si="372"/>
        <v>#NAME?</v>
      </c>
      <c r="AA734" t="e">
        <f t="shared" si="373"/>
        <v>#NAME?</v>
      </c>
      <c r="AD734" t="e">
        <f t="shared" si="383"/>
        <v>#NAME?</v>
      </c>
      <c r="AE734" t="e">
        <f>VLOOKUP(AU733,Sheet2!$E$6:$F$261,2,TRUE)</f>
        <v>#NAME?</v>
      </c>
      <c r="AF734" t="e">
        <f>VLOOKUP(AE734,Sheet3!K$52:L$77,2,TRUE)</f>
        <v>#NAME?</v>
      </c>
      <c r="AG734" t="e">
        <f t="shared" si="384"/>
        <v>#NAME?</v>
      </c>
      <c r="AH734">
        <f t="shared" si="385"/>
        <v>1</v>
      </c>
      <c r="AI734">
        <f t="shared" si="393"/>
        <v>4500</v>
      </c>
      <c r="AJ734" t="e">
        <f t="shared" si="376"/>
        <v>#NAME?</v>
      </c>
      <c r="AK734" t="e">
        <f t="shared" si="379"/>
        <v>#NAME?</v>
      </c>
      <c r="AM734" t="e">
        <f t="shared" si="386"/>
        <v>#NAME?</v>
      </c>
      <c r="AN734" t="e">
        <f t="shared" si="387"/>
        <v>#NAME?</v>
      </c>
      <c r="AP734" t="e">
        <f t="shared" si="380"/>
        <v>#NAME?</v>
      </c>
      <c r="AQ734" t="e">
        <f>VLOOKUP(AE734,Sheet3!$K$52:$L$77,2,TRUE)</f>
        <v>#NAME?</v>
      </c>
      <c r="AR734" t="e">
        <f t="shared" si="374"/>
        <v>#NAME?</v>
      </c>
      <c r="AU734" t="e">
        <f t="shared" si="388"/>
        <v>#NAME?</v>
      </c>
      <c r="AV734" t="e">
        <f t="shared" si="389"/>
        <v>#NAME?</v>
      </c>
      <c r="AW734" t="e">
        <f t="shared" si="390"/>
        <v>#NAME?</v>
      </c>
      <c r="AX734" t="e">
        <f>VLOOKUP(AD734,Sheet2!$A$6:$B$262,2,TRUE)</f>
        <v>#NAME?</v>
      </c>
      <c r="AY734" t="e">
        <f t="shared" si="391"/>
        <v>#NAME?</v>
      </c>
      <c r="AZ734" t="e">
        <f t="shared" si="392"/>
        <v>#NAME?</v>
      </c>
      <c r="BB734" t="e">
        <f t="shared" si="382"/>
        <v>#NAME?</v>
      </c>
    </row>
    <row r="735" spans="4:54" x14ac:dyDescent="0.55000000000000004">
      <c r="D735">
        <f t="shared" si="381"/>
        <v>10875</v>
      </c>
      <c r="E735">
        <f t="shared" si="377"/>
        <v>181.25</v>
      </c>
      <c r="F735">
        <v>15400</v>
      </c>
      <c r="H735">
        <f t="shared" ref="H735:H778" si="394">+F735*0.25</f>
        <v>3850</v>
      </c>
      <c r="J735">
        <f t="shared" ref="J735:J778" si="395">+H735*3600/43560</f>
        <v>318.18181818181819</v>
      </c>
      <c r="K735" t="e">
        <f t="shared" ref="K735:K778" si="396">+AA734</f>
        <v>#NAME?</v>
      </c>
      <c r="L735" t="e">
        <f>VLOOKUP(V735, Sheet2!E$6:F$261,2,TRUE)</f>
        <v>#NAME?</v>
      </c>
      <c r="M735" t="e">
        <f>VLOOKUP(L735,Sheet3!A$52:B$77,2,TRUE)</f>
        <v>#NAME?</v>
      </c>
      <c r="N735" t="e">
        <f t="shared" ref="N735:N778" si="397">+(K735-J$3)</f>
        <v>#NAME?</v>
      </c>
      <c r="O735" t="e">
        <f t="shared" ref="O735:O778" si="398">+K735-O$3</f>
        <v>#NAME?</v>
      </c>
      <c r="P735">
        <v>0</v>
      </c>
      <c r="Q735" t="e">
        <f t="shared" si="375"/>
        <v>#NAME?</v>
      </c>
      <c r="R735" t="e">
        <f t="shared" ref="R735:R778" si="399">+Q735*H$3*POWER(N735,1.5)*M734</f>
        <v>#NAME?</v>
      </c>
      <c r="S735" t="e">
        <f t="shared" si="378"/>
        <v>#NAME?</v>
      </c>
      <c r="T735" t="e">
        <f t="shared" ref="T735:T778" si="400">S735*L$3*POWER(O735,1.5)*M734</f>
        <v>#NAME?</v>
      </c>
      <c r="V735" t="e">
        <f t="shared" ref="V735:V778" si="401">+R735+T735</f>
        <v>#NAME?</v>
      </c>
      <c r="W735" t="e">
        <f t="shared" ref="W735:W778" si="402">+F735-V735</f>
        <v>#NAME?</v>
      </c>
      <c r="X735" t="e">
        <f t="shared" ref="X735:X778" si="403">+W735*0.25*3600/43560</f>
        <v>#NAME?</v>
      </c>
      <c r="Y735" t="e">
        <f>VLOOKUP(K735,Sheet2!$A$6:$B$262,2,TRUE)</f>
        <v>#NAME?</v>
      </c>
      <c r="Z735" t="e">
        <f t="shared" ref="Z735:Z778" si="404">+X735/Y735</f>
        <v>#NAME?</v>
      </c>
      <c r="AA735" t="e">
        <f t="shared" ref="AA735:AA778" si="405">+K735+Z735</f>
        <v>#NAME?</v>
      </c>
      <c r="AD735" t="e">
        <f t="shared" si="383"/>
        <v>#NAME?</v>
      </c>
      <c r="AE735" t="e">
        <f>VLOOKUP(AU734,Sheet2!$E$6:$F$261,2,TRUE)</f>
        <v>#NAME?</v>
      </c>
      <c r="AF735" t="e">
        <f>VLOOKUP(AE735,Sheet3!K$52:L$77,2,TRUE)</f>
        <v>#NAME?</v>
      </c>
      <c r="AG735" t="e">
        <f t="shared" si="384"/>
        <v>#NAME?</v>
      </c>
      <c r="AH735">
        <f t="shared" si="385"/>
        <v>1</v>
      </c>
      <c r="AI735">
        <f t="shared" si="393"/>
        <v>4500</v>
      </c>
      <c r="AJ735" t="e">
        <f t="shared" si="376"/>
        <v>#NAME?</v>
      </c>
      <c r="AK735" t="e">
        <f t="shared" si="379"/>
        <v>#NAME?</v>
      </c>
      <c r="AM735" t="e">
        <f t="shared" si="386"/>
        <v>#NAME?</v>
      </c>
      <c r="AN735" t="e">
        <f t="shared" si="387"/>
        <v>#NAME?</v>
      </c>
      <c r="AP735" t="e">
        <f t="shared" si="380"/>
        <v>#NAME?</v>
      </c>
      <c r="AQ735" t="e">
        <f>VLOOKUP(AE735,Sheet3!$K$52:$L$77,2,TRUE)</f>
        <v>#NAME?</v>
      </c>
      <c r="AR735" t="e">
        <f t="shared" si="374"/>
        <v>#NAME?</v>
      </c>
      <c r="AU735" t="e">
        <f t="shared" si="388"/>
        <v>#NAME?</v>
      </c>
      <c r="AV735" t="e">
        <f t="shared" si="389"/>
        <v>#NAME?</v>
      </c>
      <c r="AW735" t="e">
        <f t="shared" si="390"/>
        <v>#NAME?</v>
      </c>
      <c r="AX735" t="e">
        <f>VLOOKUP(AD735,Sheet2!$A$6:$B$262,2,TRUE)</f>
        <v>#NAME?</v>
      </c>
      <c r="AY735" t="e">
        <f t="shared" si="391"/>
        <v>#NAME?</v>
      </c>
      <c r="AZ735" t="e">
        <f t="shared" si="392"/>
        <v>#NAME?</v>
      </c>
      <c r="BB735" t="e">
        <f t="shared" si="382"/>
        <v>#NAME?</v>
      </c>
    </row>
    <row r="736" spans="4:54" x14ac:dyDescent="0.55000000000000004">
      <c r="D736">
        <f t="shared" si="381"/>
        <v>10890</v>
      </c>
      <c r="E736">
        <f t="shared" si="377"/>
        <v>181.5</v>
      </c>
      <c r="F736">
        <v>15300</v>
      </c>
      <c r="H736">
        <f t="shared" si="394"/>
        <v>3825</v>
      </c>
      <c r="J736">
        <f t="shared" si="395"/>
        <v>316.11570247933884</v>
      </c>
      <c r="K736" t="e">
        <f t="shared" si="396"/>
        <v>#NAME?</v>
      </c>
      <c r="L736" t="e">
        <f>VLOOKUP(V736, Sheet2!E$6:F$261,2,TRUE)</f>
        <v>#NAME?</v>
      </c>
      <c r="M736" t="e">
        <f>VLOOKUP(L736,Sheet3!A$52:B$77,2,TRUE)</f>
        <v>#NAME?</v>
      </c>
      <c r="N736" t="e">
        <f t="shared" si="397"/>
        <v>#NAME?</v>
      </c>
      <c r="O736" t="e">
        <f t="shared" si="398"/>
        <v>#NAME?</v>
      </c>
      <c r="P736">
        <v>0</v>
      </c>
      <c r="Q736" t="e">
        <f t="shared" si="375"/>
        <v>#NAME?</v>
      </c>
      <c r="R736" t="e">
        <f t="shared" si="399"/>
        <v>#NAME?</v>
      </c>
      <c r="S736" t="e">
        <f t="shared" si="378"/>
        <v>#NAME?</v>
      </c>
      <c r="T736" t="e">
        <f t="shared" si="400"/>
        <v>#NAME?</v>
      </c>
      <c r="V736" t="e">
        <f t="shared" si="401"/>
        <v>#NAME?</v>
      </c>
      <c r="W736" t="e">
        <f t="shared" si="402"/>
        <v>#NAME?</v>
      </c>
      <c r="X736" t="e">
        <f t="shared" si="403"/>
        <v>#NAME?</v>
      </c>
      <c r="Y736" t="e">
        <f>VLOOKUP(K736,Sheet2!$A$6:$B$262,2,TRUE)</f>
        <v>#NAME?</v>
      </c>
      <c r="Z736" t="e">
        <f t="shared" si="404"/>
        <v>#NAME?</v>
      </c>
      <c r="AA736" t="e">
        <f t="shared" si="405"/>
        <v>#NAME?</v>
      </c>
      <c r="AD736" t="e">
        <f t="shared" si="383"/>
        <v>#NAME?</v>
      </c>
      <c r="AE736" t="e">
        <f>VLOOKUP(AU735,Sheet2!$E$6:$F$261,2,TRUE)</f>
        <v>#NAME?</v>
      </c>
      <c r="AF736" t="e">
        <f>VLOOKUP(AE736,Sheet3!K$52:L$77,2,TRUE)</f>
        <v>#NAME?</v>
      </c>
      <c r="AG736" t="e">
        <f t="shared" si="384"/>
        <v>#NAME?</v>
      </c>
      <c r="AH736">
        <f t="shared" si="385"/>
        <v>1</v>
      </c>
      <c r="AI736">
        <f t="shared" si="393"/>
        <v>4500</v>
      </c>
      <c r="AJ736" t="e">
        <f t="shared" si="376"/>
        <v>#NAME?</v>
      </c>
      <c r="AK736" t="e">
        <f t="shared" si="379"/>
        <v>#NAME?</v>
      </c>
      <c r="AM736" t="e">
        <f t="shared" si="386"/>
        <v>#NAME?</v>
      </c>
      <c r="AN736" t="e">
        <f t="shared" si="387"/>
        <v>#NAME?</v>
      </c>
      <c r="AP736" t="e">
        <f t="shared" si="380"/>
        <v>#NAME?</v>
      </c>
      <c r="AQ736" t="e">
        <f>VLOOKUP(AE736,Sheet3!$K$52:$L$77,2,TRUE)</f>
        <v>#NAME?</v>
      </c>
      <c r="AR736" t="e">
        <f t="shared" si="374"/>
        <v>#NAME?</v>
      </c>
      <c r="AU736" t="e">
        <f t="shared" si="388"/>
        <v>#NAME?</v>
      </c>
      <c r="AV736" t="e">
        <f t="shared" si="389"/>
        <v>#NAME?</v>
      </c>
      <c r="AW736" t="e">
        <f t="shared" si="390"/>
        <v>#NAME?</v>
      </c>
      <c r="AX736" t="e">
        <f>VLOOKUP(AD736,Sheet2!$A$6:$B$262,2,TRUE)</f>
        <v>#NAME?</v>
      </c>
      <c r="AY736" t="e">
        <f t="shared" si="391"/>
        <v>#NAME?</v>
      </c>
      <c r="AZ736" t="e">
        <f t="shared" si="392"/>
        <v>#NAME?</v>
      </c>
      <c r="BB736" t="e">
        <f t="shared" si="382"/>
        <v>#NAME?</v>
      </c>
    </row>
    <row r="737" spans="4:54" x14ac:dyDescent="0.55000000000000004">
      <c r="D737">
        <f t="shared" si="381"/>
        <v>10905</v>
      </c>
      <c r="E737">
        <f t="shared" si="377"/>
        <v>181.75</v>
      </c>
      <c r="F737">
        <v>15200</v>
      </c>
      <c r="H737">
        <f t="shared" si="394"/>
        <v>3800</v>
      </c>
      <c r="J737">
        <f t="shared" si="395"/>
        <v>314.04958677685948</v>
      </c>
      <c r="K737" t="e">
        <f t="shared" si="396"/>
        <v>#NAME?</v>
      </c>
      <c r="L737" t="e">
        <f>VLOOKUP(V737, Sheet2!E$6:F$261,2,TRUE)</f>
        <v>#NAME?</v>
      </c>
      <c r="M737" t="e">
        <f>VLOOKUP(L737,Sheet3!A$52:B$77,2,TRUE)</f>
        <v>#NAME?</v>
      </c>
      <c r="N737" t="e">
        <f t="shared" si="397"/>
        <v>#NAME?</v>
      </c>
      <c r="O737" t="e">
        <f t="shared" si="398"/>
        <v>#NAME?</v>
      </c>
      <c r="P737">
        <v>0</v>
      </c>
      <c r="Q737" t="e">
        <f t="shared" si="375"/>
        <v>#NAME?</v>
      </c>
      <c r="R737" t="e">
        <f t="shared" si="399"/>
        <v>#NAME?</v>
      </c>
      <c r="S737" t="e">
        <f t="shared" si="378"/>
        <v>#NAME?</v>
      </c>
      <c r="T737" t="e">
        <f t="shared" si="400"/>
        <v>#NAME?</v>
      </c>
      <c r="V737" t="e">
        <f t="shared" si="401"/>
        <v>#NAME?</v>
      </c>
      <c r="W737" t="e">
        <f t="shared" si="402"/>
        <v>#NAME?</v>
      </c>
      <c r="X737" t="e">
        <f t="shared" si="403"/>
        <v>#NAME?</v>
      </c>
      <c r="Y737" t="e">
        <f>VLOOKUP(K737,Sheet2!$A$6:$B$262,2,TRUE)</f>
        <v>#NAME?</v>
      </c>
      <c r="Z737" t="e">
        <f t="shared" si="404"/>
        <v>#NAME?</v>
      </c>
      <c r="AA737" t="e">
        <f t="shared" si="405"/>
        <v>#NAME?</v>
      </c>
      <c r="AD737" t="e">
        <f t="shared" si="383"/>
        <v>#NAME?</v>
      </c>
      <c r="AE737" t="e">
        <f>VLOOKUP(AU736,Sheet2!$E$6:$F$261,2,TRUE)</f>
        <v>#NAME?</v>
      </c>
      <c r="AF737" t="e">
        <f>VLOOKUP(AE737,Sheet3!K$52:L$77,2,TRUE)</f>
        <v>#NAME?</v>
      </c>
      <c r="AG737" t="e">
        <f t="shared" si="384"/>
        <v>#NAME?</v>
      </c>
      <c r="AH737">
        <f t="shared" si="385"/>
        <v>1</v>
      </c>
      <c r="AI737">
        <f t="shared" si="393"/>
        <v>4500</v>
      </c>
      <c r="AJ737" t="e">
        <f t="shared" si="376"/>
        <v>#NAME?</v>
      </c>
      <c r="AK737" t="e">
        <f t="shared" si="379"/>
        <v>#NAME?</v>
      </c>
      <c r="AM737" t="e">
        <f t="shared" si="386"/>
        <v>#NAME?</v>
      </c>
      <c r="AN737" t="e">
        <f t="shared" si="387"/>
        <v>#NAME?</v>
      </c>
      <c r="AP737" t="e">
        <f t="shared" si="380"/>
        <v>#NAME?</v>
      </c>
      <c r="AQ737" t="e">
        <f>VLOOKUP(AE737,Sheet3!$K$52:$L$77,2,TRUE)</f>
        <v>#NAME?</v>
      </c>
      <c r="AR737" t="e">
        <f t="shared" si="374"/>
        <v>#NAME?</v>
      </c>
      <c r="AU737" t="e">
        <f t="shared" si="388"/>
        <v>#NAME?</v>
      </c>
      <c r="AV737" t="e">
        <f t="shared" si="389"/>
        <v>#NAME?</v>
      </c>
      <c r="AW737" t="e">
        <f t="shared" si="390"/>
        <v>#NAME?</v>
      </c>
      <c r="AX737" t="e">
        <f>VLOOKUP(AD737,Sheet2!$A$6:$B$262,2,TRUE)</f>
        <v>#NAME?</v>
      </c>
      <c r="AY737" t="e">
        <f t="shared" si="391"/>
        <v>#NAME?</v>
      </c>
      <c r="AZ737" t="e">
        <f t="shared" si="392"/>
        <v>#NAME?</v>
      </c>
      <c r="BB737" t="e">
        <f t="shared" si="382"/>
        <v>#NAME?</v>
      </c>
    </row>
    <row r="738" spans="4:54" x14ac:dyDescent="0.55000000000000004">
      <c r="D738">
        <f t="shared" si="381"/>
        <v>10920</v>
      </c>
      <c r="E738">
        <f t="shared" si="377"/>
        <v>182</v>
      </c>
      <c r="F738">
        <v>15200</v>
      </c>
      <c r="H738">
        <f t="shared" si="394"/>
        <v>3800</v>
      </c>
      <c r="J738">
        <f t="shared" si="395"/>
        <v>314.04958677685948</v>
      </c>
      <c r="K738" t="e">
        <f t="shared" si="396"/>
        <v>#NAME?</v>
      </c>
      <c r="L738" t="e">
        <f>VLOOKUP(V738, Sheet2!E$6:F$261,2,TRUE)</f>
        <v>#NAME?</v>
      </c>
      <c r="M738" t="e">
        <f>VLOOKUP(L738,Sheet3!A$52:B$77,2,TRUE)</f>
        <v>#NAME?</v>
      </c>
      <c r="N738" t="e">
        <f t="shared" si="397"/>
        <v>#NAME?</v>
      </c>
      <c r="O738" t="e">
        <f t="shared" si="398"/>
        <v>#NAME?</v>
      </c>
      <c r="P738">
        <v>0</v>
      </c>
      <c r="Q738" t="e">
        <f t="shared" si="375"/>
        <v>#NAME?</v>
      </c>
      <c r="R738" t="e">
        <f t="shared" si="399"/>
        <v>#NAME?</v>
      </c>
      <c r="S738" t="e">
        <f t="shared" si="378"/>
        <v>#NAME?</v>
      </c>
      <c r="T738" t="e">
        <f t="shared" si="400"/>
        <v>#NAME?</v>
      </c>
      <c r="V738" t="e">
        <f t="shared" si="401"/>
        <v>#NAME?</v>
      </c>
      <c r="W738" t="e">
        <f t="shared" si="402"/>
        <v>#NAME?</v>
      </c>
      <c r="X738" t="e">
        <f t="shared" si="403"/>
        <v>#NAME?</v>
      </c>
      <c r="Y738" t="e">
        <f>VLOOKUP(K738,Sheet2!$A$6:$B$262,2,TRUE)</f>
        <v>#NAME?</v>
      </c>
      <c r="Z738" t="e">
        <f t="shared" si="404"/>
        <v>#NAME?</v>
      </c>
      <c r="AA738" t="e">
        <f t="shared" si="405"/>
        <v>#NAME?</v>
      </c>
      <c r="AD738" t="e">
        <f t="shared" si="383"/>
        <v>#NAME?</v>
      </c>
      <c r="AE738" t="e">
        <f>VLOOKUP(AU737,Sheet2!$E$6:$F$261,2,TRUE)</f>
        <v>#NAME?</v>
      </c>
      <c r="AF738" t="e">
        <f>VLOOKUP(AE738,Sheet3!K$52:L$77,2,TRUE)</f>
        <v>#NAME?</v>
      </c>
      <c r="AG738" t="e">
        <f t="shared" si="384"/>
        <v>#NAME?</v>
      </c>
      <c r="AH738">
        <f t="shared" si="385"/>
        <v>1</v>
      </c>
      <c r="AI738">
        <f t="shared" si="393"/>
        <v>4500</v>
      </c>
      <c r="AJ738" t="e">
        <f t="shared" si="376"/>
        <v>#NAME?</v>
      </c>
      <c r="AK738" t="e">
        <f t="shared" si="379"/>
        <v>#NAME?</v>
      </c>
      <c r="AM738" t="e">
        <f t="shared" si="386"/>
        <v>#NAME?</v>
      </c>
      <c r="AN738" t="e">
        <f t="shared" si="387"/>
        <v>#NAME?</v>
      </c>
      <c r="AP738" t="e">
        <f t="shared" si="380"/>
        <v>#NAME?</v>
      </c>
      <c r="AQ738" t="e">
        <f>VLOOKUP(AE738,Sheet3!$K$52:$L$77,2,TRUE)</f>
        <v>#NAME?</v>
      </c>
      <c r="AR738" t="e">
        <f t="shared" si="374"/>
        <v>#NAME?</v>
      </c>
      <c r="AU738" t="e">
        <f t="shared" si="388"/>
        <v>#NAME?</v>
      </c>
      <c r="AV738" t="e">
        <f t="shared" si="389"/>
        <v>#NAME?</v>
      </c>
      <c r="AW738" t="e">
        <f t="shared" si="390"/>
        <v>#NAME?</v>
      </c>
      <c r="AX738" t="e">
        <f>VLOOKUP(AD738,Sheet2!$A$6:$B$262,2,TRUE)</f>
        <v>#NAME?</v>
      </c>
      <c r="AY738" t="e">
        <f t="shared" si="391"/>
        <v>#NAME?</v>
      </c>
      <c r="AZ738" t="e">
        <f t="shared" si="392"/>
        <v>#NAME?</v>
      </c>
      <c r="BB738" t="e">
        <f t="shared" si="382"/>
        <v>#NAME?</v>
      </c>
    </row>
    <row r="739" spans="4:54" x14ac:dyDescent="0.55000000000000004">
      <c r="D739">
        <f t="shared" si="381"/>
        <v>10935</v>
      </c>
      <c r="E739">
        <f t="shared" si="377"/>
        <v>182.25</v>
      </c>
      <c r="F739">
        <v>15200</v>
      </c>
      <c r="H739">
        <f t="shared" si="394"/>
        <v>3800</v>
      </c>
      <c r="J739">
        <f t="shared" si="395"/>
        <v>314.04958677685948</v>
      </c>
      <c r="K739" t="e">
        <f t="shared" si="396"/>
        <v>#NAME?</v>
      </c>
      <c r="L739" t="e">
        <f>VLOOKUP(V739, Sheet2!E$6:F$261,2,TRUE)</f>
        <v>#NAME?</v>
      </c>
      <c r="M739" t="e">
        <f>VLOOKUP(L739,Sheet3!A$52:B$77,2,TRUE)</f>
        <v>#NAME?</v>
      </c>
      <c r="N739" t="e">
        <f t="shared" si="397"/>
        <v>#NAME?</v>
      </c>
      <c r="O739" t="e">
        <f t="shared" si="398"/>
        <v>#NAME?</v>
      </c>
      <c r="P739">
        <v>0</v>
      </c>
      <c r="Q739" t="e">
        <f t="shared" si="375"/>
        <v>#NAME?</v>
      </c>
      <c r="R739" t="e">
        <f t="shared" si="399"/>
        <v>#NAME?</v>
      </c>
      <c r="S739" t="e">
        <f t="shared" si="378"/>
        <v>#NAME?</v>
      </c>
      <c r="T739" t="e">
        <f t="shared" si="400"/>
        <v>#NAME?</v>
      </c>
      <c r="V739" t="e">
        <f t="shared" si="401"/>
        <v>#NAME?</v>
      </c>
      <c r="W739" t="e">
        <f t="shared" si="402"/>
        <v>#NAME?</v>
      </c>
      <c r="X739" t="e">
        <f t="shared" si="403"/>
        <v>#NAME?</v>
      </c>
      <c r="Y739" t="e">
        <f>VLOOKUP(K739,Sheet2!$A$6:$B$262,2,TRUE)</f>
        <v>#NAME?</v>
      </c>
      <c r="Z739" t="e">
        <f t="shared" si="404"/>
        <v>#NAME?</v>
      </c>
      <c r="AA739" t="e">
        <f t="shared" si="405"/>
        <v>#NAME?</v>
      </c>
      <c r="AD739" t="e">
        <f t="shared" si="383"/>
        <v>#NAME?</v>
      </c>
      <c r="AE739" t="e">
        <f>VLOOKUP(AU738,Sheet2!$E$6:$F$261,2,TRUE)</f>
        <v>#NAME?</v>
      </c>
      <c r="AF739" t="e">
        <f>VLOOKUP(AE739,Sheet3!K$52:L$77,2,TRUE)</f>
        <v>#NAME?</v>
      </c>
      <c r="AG739" t="e">
        <f t="shared" si="384"/>
        <v>#NAME?</v>
      </c>
      <c r="AH739">
        <f t="shared" si="385"/>
        <v>1</v>
      </c>
      <c r="AI739">
        <f t="shared" si="393"/>
        <v>4500</v>
      </c>
      <c r="AJ739" t="e">
        <f t="shared" si="376"/>
        <v>#NAME?</v>
      </c>
      <c r="AK739" t="e">
        <f t="shared" si="379"/>
        <v>#NAME?</v>
      </c>
      <c r="AM739" t="e">
        <f t="shared" si="386"/>
        <v>#NAME?</v>
      </c>
      <c r="AN739" t="e">
        <f t="shared" si="387"/>
        <v>#NAME?</v>
      </c>
      <c r="AP739" t="e">
        <f t="shared" si="380"/>
        <v>#NAME?</v>
      </c>
      <c r="AQ739" t="e">
        <f>VLOOKUP(AE739,Sheet3!$K$52:$L$77,2,TRUE)</f>
        <v>#NAME?</v>
      </c>
      <c r="AR739" t="e">
        <f t="shared" si="374"/>
        <v>#NAME?</v>
      </c>
      <c r="AU739" t="e">
        <f t="shared" si="388"/>
        <v>#NAME?</v>
      </c>
      <c r="AV739" t="e">
        <f t="shared" si="389"/>
        <v>#NAME?</v>
      </c>
      <c r="AW739" t="e">
        <f t="shared" si="390"/>
        <v>#NAME?</v>
      </c>
      <c r="AX739" t="e">
        <f>VLOOKUP(AD739,Sheet2!$A$6:$B$262,2,TRUE)</f>
        <v>#NAME?</v>
      </c>
      <c r="AY739" t="e">
        <f t="shared" si="391"/>
        <v>#NAME?</v>
      </c>
      <c r="AZ739" t="e">
        <f t="shared" si="392"/>
        <v>#NAME?</v>
      </c>
      <c r="BB739" t="e">
        <f t="shared" si="382"/>
        <v>#NAME?</v>
      </c>
    </row>
    <row r="740" spans="4:54" x14ac:dyDescent="0.55000000000000004">
      <c r="D740">
        <f t="shared" si="381"/>
        <v>10950</v>
      </c>
      <c r="E740">
        <f t="shared" si="377"/>
        <v>182.5</v>
      </c>
      <c r="F740">
        <v>15200</v>
      </c>
      <c r="H740">
        <f t="shared" si="394"/>
        <v>3800</v>
      </c>
      <c r="J740">
        <f t="shared" si="395"/>
        <v>314.04958677685948</v>
      </c>
      <c r="K740" t="e">
        <f t="shared" si="396"/>
        <v>#NAME?</v>
      </c>
      <c r="L740" t="e">
        <f>VLOOKUP(V740, Sheet2!E$6:F$261,2,TRUE)</f>
        <v>#NAME?</v>
      </c>
      <c r="M740" t="e">
        <f>VLOOKUP(L740,Sheet3!A$52:B$77,2,TRUE)</f>
        <v>#NAME?</v>
      </c>
      <c r="N740" t="e">
        <f t="shared" si="397"/>
        <v>#NAME?</v>
      </c>
      <c r="O740" t="e">
        <f t="shared" si="398"/>
        <v>#NAME?</v>
      </c>
      <c r="P740">
        <v>0</v>
      </c>
      <c r="Q740" t="e">
        <f t="shared" si="375"/>
        <v>#NAME?</v>
      </c>
      <c r="R740" t="e">
        <f t="shared" si="399"/>
        <v>#NAME?</v>
      </c>
      <c r="S740" t="e">
        <f t="shared" si="378"/>
        <v>#NAME?</v>
      </c>
      <c r="T740" t="e">
        <f t="shared" si="400"/>
        <v>#NAME?</v>
      </c>
      <c r="V740" t="e">
        <f t="shared" si="401"/>
        <v>#NAME?</v>
      </c>
      <c r="W740" t="e">
        <f t="shared" si="402"/>
        <v>#NAME?</v>
      </c>
      <c r="X740" t="e">
        <f t="shared" si="403"/>
        <v>#NAME?</v>
      </c>
      <c r="Y740" t="e">
        <f>VLOOKUP(K740,Sheet2!$A$6:$B$262,2,TRUE)</f>
        <v>#NAME?</v>
      </c>
      <c r="Z740" t="e">
        <f t="shared" si="404"/>
        <v>#NAME?</v>
      </c>
      <c r="AA740" t="e">
        <f t="shared" si="405"/>
        <v>#NAME?</v>
      </c>
      <c r="AD740" t="e">
        <f t="shared" si="383"/>
        <v>#NAME?</v>
      </c>
      <c r="AE740" t="e">
        <f>VLOOKUP(AU739,Sheet2!$E$6:$F$261,2,TRUE)</f>
        <v>#NAME?</v>
      </c>
      <c r="AF740" t="e">
        <f>VLOOKUP(AE740,Sheet3!K$52:L$77,2,TRUE)</f>
        <v>#NAME?</v>
      </c>
      <c r="AG740" t="e">
        <f t="shared" si="384"/>
        <v>#NAME?</v>
      </c>
      <c r="AH740">
        <f t="shared" si="385"/>
        <v>1</v>
      </c>
      <c r="AI740">
        <f t="shared" si="393"/>
        <v>4500</v>
      </c>
      <c r="AJ740" t="e">
        <f t="shared" si="376"/>
        <v>#NAME?</v>
      </c>
      <c r="AK740" t="e">
        <f t="shared" si="379"/>
        <v>#NAME?</v>
      </c>
      <c r="AM740" t="e">
        <f t="shared" si="386"/>
        <v>#NAME?</v>
      </c>
      <c r="AN740" t="e">
        <f t="shared" si="387"/>
        <v>#NAME?</v>
      </c>
      <c r="AP740" t="e">
        <f t="shared" si="380"/>
        <v>#NAME?</v>
      </c>
      <c r="AQ740" t="e">
        <f>VLOOKUP(AE740,Sheet3!$K$52:$L$77,2,TRUE)</f>
        <v>#NAME?</v>
      </c>
      <c r="AR740" t="e">
        <f t="shared" si="374"/>
        <v>#NAME?</v>
      </c>
      <c r="AU740" t="e">
        <f t="shared" si="388"/>
        <v>#NAME?</v>
      </c>
      <c r="AV740" t="e">
        <f t="shared" si="389"/>
        <v>#NAME?</v>
      </c>
      <c r="AW740" t="e">
        <f t="shared" si="390"/>
        <v>#NAME?</v>
      </c>
      <c r="AX740" t="e">
        <f>VLOOKUP(AD740,Sheet2!$A$6:$B$262,2,TRUE)</f>
        <v>#NAME?</v>
      </c>
      <c r="AY740" t="e">
        <f t="shared" si="391"/>
        <v>#NAME?</v>
      </c>
      <c r="AZ740" t="e">
        <f t="shared" si="392"/>
        <v>#NAME?</v>
      </c>
      <c r="BB740" t="e">
        <f t="shared" si="382"/>
        <v>#NAME?</v>
      </c>
    </row>
    <row r="741" spans="4:54" x14ac:dyDescent="0.55000000000000004">
      <c r="D741">
        <f t="shared" si="381"/>
        <v>10965</v>
      </c>
      <c r="E741">
        <f t="shared" si="377"/>
        <v>182.75</v>
      </c>
      <c r="F741">
        <v>15200</v>
      </c>
      <c r="H741">
        <f t="shared" si="394"/>
        <v>3800</v>
      </c>
      <c r="J741">
        <f t="shared" si="395"/>
        <v>314.04958677685948</v>
      </c>
      <c r="K741" t="e">
        <f t="shared" si="396"/>
        <v>#NAME?</v>
      </c>
      <c r="L741" t="e">
        <f>VLOOKUP(V741, Sheet2!E$6:F$261,2,TRUE)</f>
        <v>#NAME?</v>
      </c>
      <c r="M741" t="e">
        <f>VLOOKUP(L741,Sheet3!A$52:B$77,2,TRUE)</f>
        <v>#NAME?</v>
      </c>
      <c r="N741" t="e">
        <f t="shared" si="397"/>
        <v>#NAME?</v>
      </c>
      <c r="O741" t="e">
        <f t="shared" si="398"/>
        <v>#NAME?</v>
      </c>
      <c r="P741">
        <v>0</v>
      </c>
      <c r="Q741" t="e">
        <f t="shared" si="375"/>
        <v>#NAME?</v>
      </c>
      <c r="R741" t="e">
        <f t="shared" si="399"/>
        <v>#NAME?</v>
      </c>
      <c r="S741" t="e">
        <f t="shared" si="378"/>
        <v>#NAME?</v>
      </c>
      <c r="T741" t="e">
        <f t="shared" si="400"/>
        <v>#NAME?</v>
      </c>
      <c r="V741" t="e">
        <f t="shared" si="401"/>
        <v>#NAME?</v>
      </c>
      <c r="W741" t="e">
        <f t="shared" si="402"/>
        <v>#NAME?</v>
      </c>
      <c r="X741" t="e">
        <f t="shared" si="403"/>
        <v>#NAME?</v>
      </c>
      <c r="Y741" t="e">
        <f>VLOOKUP(K741,Sheet2!$A$6:$B$262,2,TRUE)</f>
        <v>#NAME?</v>
      </c>
      <c r="Z741" t="e">
        <f t="shared" si="404"/>
        <v>#NAME?</v>
      </c>
      <c r="AA741" t="e">
        <f t="shared" si="405"/>
        <v>#NAME?</v>
      </c>
      <c r="AD741" t="e">
        <f t="shared" si="383"/>
        <v>#NAME?</v>
      </c>
      <c r="AE741" t="e">
        <f>VLOOKUP(AU740,Sheet2!$E$6:$F$261,2,TRUE)</f>
        <v>#NAME?</v>
      </c>
      <c r="AF741" t="e">
        <f>VLOOKUP(AE741,Sheet3!K$52:L$77,2,TRUE)</f>
        <v>#NAME?</v>
      </c>
      <c r="AG741" t="e">
        <f t="shared" si="384"/>
        <v>#NAME?</v>
      </c>
      <c r="AH741">
        <f t="shared" si="385"/>
        <v>1</v>
      </c>
      <c r="AI741">
        <f t="shared" si="393"/>
        <v>4500</v>
      </c>
      <c r="AJ741" t="e">
        <f t="shared" si="376"/>
        <v>#NAME?</v>
      </c>
      <c r="AK741" t="e">
        <f t="shared" si="379"/>
        <v>#NAME?</v>
      </c>
      <c r="AM741" t="e">
        <f t="shared" si="386"/>
        <v>#NAME?</v>
      </c>
      <c r="AN741" t="e">
        <f t="shared" si="387"/>
        <v>#NAME?</v>
      </c>
      <c r="AP741" t="e">
        <f t="shared" si="380"/>
        <v>#NAME?</v>
      </c>
      <c r="AQ741" t="e">
        <f>VLOOKUP(AE741,Sheet3!$K$52:$L$77,2,TRUE)</f>
        <v>#NAME?</v>
      </c>
      <c r="AR741" t="e">
        <f t="shared" si="374"/>
        <v>#NAME?</v>
      </c>
      <c r="AU741" t="e">
        <f t="shared" si="388"/>
        <v>#NAME?</v>
      </c>
      <c r="AV741" t="e">
        <f t="shared" si="389"/>
        <v>#NAME?</v>
      </c>
      <c r="AW741" t="e">
        <f t="shared" si="390"/>
        <v>#NAME?</v>
      </c>
      <c r="AX741" t="e">
        <f>VLOOKUP(AD741,Sheet2!$A$6:$B$262,2,TRUE)</f>
        <v>#NAME?</v>
      </c>
      <c r="AY741" t="e">
        <f t="shared" si="391"/>
        <v>#NAME?</v>
      </c>
      <c r="AZ741" t="e">
        <f t="shared" si="392"/>
        <v>#NAME?</v>
      </c>
      <c r="BB741" t="e">
        <f t="shared" si="382"/>
        <v>#NAME?</v>
      </c>
    </row>
    <row r="742" spans="4:54" x14ac:dyDescent="0.55000000000000004">
      <c r="D742">
        <f t="shared" si="381"/>
        <v>10980</v>
      </c>
      <c r="E742">
        <f t="shared" si="377"/>
        <v>183</v>
      </c>
      <c r="F742">
        <v>15200</v>
      </c>
      <c r="H742">
        <f t="shared" si="394"/>
        <v>3800</v>
      </c>
      <c r="J742">
        <f t="shared" si="395"/>
        <v>314.04958677685948</v>
      </c>
      <c r="K742" t="e">
        <f t="shared" si="396"/>
        <v>#NAME?</v>
      </c>
      <c r="L742" t="e">
        <f>VLOOKUP(V742, Sheet2!E$6:F$261,2,TRUE)</f>
        <v>#NAME?</v>
      </c>
      <c r="M742" t="e">
        <f>VLOOKUP(L742,Sheet3!A$52:B$77,2,TRUE)</f>
        <v>#NAME?</v>
      </c>
      <c r="N742" t="e">
        <f t="shared" si="397"/>
        <v>#NAME?</v>
      </c>
      <c r="O742" t="e">
        <f t="shared" si="398"/>
        <v>#NAME?</v>
      </c>
      <c r="P742">
        <v>0</v>
      </c>
      <c r="Q742" t="e">
        <f t="shared" si="375"/>
        <v>#NAME?</v>
      </c>
      <c r="R742" t="e">
        <f t="shared" si="399"/>
        <v>#NAME?</v>
      </c>
      <c r="S742" t="e">
        <f t="shared" si="378"/>
        <v>#NAME?</v>
      </c>
      <c r="T742" t="e">
        <f t="shared" si="400"/>
        <v>#NAME?</v>
      </c>
      <c r="V742" t="e">
        <f t="shared" si="401"/>
        <v>#NAME?</v>
      </c>
      <c r="W742" t="e">
        <f t="shared" si="402"/>
        <v>#NAME?</v>
      </c>
      <c r="X742" t="e">
        <f t="shared" si="403"/>
        <v>#NAME?</v>
      </c>
      <c r="Y742" t="e">
        <f>VLOOKUP(K742,Sheet2!$A$6:$B$262,2,TRUE)</f>
        <v>#NAME?</v>
      </c>
      <c r="Z742" t="e">
        <f t="shared" si="404"/>
        <v>#NAME?</v>
      </c>
      <c r="AA742" t="e">
        <f t="shared" si="405"/>
        <v>#NAME?</v>
      </c>
      <c r="AD742" t="e">
        <f t="shared" si="383"/>
        <v>#NAME?</v>
      </c>
      <c r="AE742" t="e">
        <f>VLOOKUP(AU741,Sheet2!$E$6:$F$261,2,TRUE)</f>
        <v>#NAME?</v>
      </c>
      <c r="AF742" t="e">
        <f>VLOOKUP(AE742,Sheet3!K$52:L$77,2,TRUE)</f>
        <v>#NAME?</v>
      </c>
      <c r="AG742" t="e">
        <f t="shared" si="384"/>
        <v>#NAME?</v>
      </c>
      <c r="AH742">
        <f t="shared" si="385"/>
        <v>1</v>
      </c>
      <c r="AI742">
        <f t="shared" si="393"/>
        <v>4500</v>
      </c>
      <c r="AJ742" t="e">
        <f t="shared" si="376"/>
        <v>#NAME?</v>
      </c>
      <c r="AK742" t="e">
        <f t="shared" si="379"/>
        <v>#NAME?</v>
      </c>
      <c r="AM742" t="e">
        <f t="shared" si="386"/>
        <v>#NAME?</v>
      </c>
      <c r="AN742" t="e">
        <f t="shared" si="387"/>
        <v>#NAME?</v>
      </c>
      <c r="AP742" t="e">
        <f t="shared" si="380"/>
        <v>#NAME?</v>
      </c>
      <c r="AQ742" t="e">
        <f>VLOOKUP(AE742,Sheet3!$K$52:$L$77,2,TRUE)</f>
        <v>#NAME?</v>
      </c>
      <c r="AR742" t="e">
        <f t="shared" si="374"/>
        <v>#NAME?</v>
      </c>
      <c r="AU742" t="e">
        <f t="shared" si="388"/>
        <v>#NAME?</v>
      </c>
      <c r="AV742" t="e">
        <f t="shared" si="389"/>
        <v>#NAME?</v>
      </c>
      <c r="AW742" t="e">
        <f t="shared" si="390"/>
        <v>#NAME?</v>
      </c>
      <c r="AX742" t="e">
        <f>VLOOKUP(AD742,Sheet2!$A$6:$B$262,2,TRUE)</f>
        <v>#NAME?</v>
      </c>
      <c r="AY742" t="e">
        <f t="shared" si="391"/>
        <v>#NAME?</v>
      </c>
      <c r="AZ742" t="e">
        <f t="shared" si="392"/>
        <v>#NAME?</v>
      </c>
      <c r="BB742" t="e">
        <f t="shared" si="382"/>
        <v>#NAME?</v>
      </c>
    </row>
    <row r="743" spans="4:54" x14ac:dyDescent="0.55000000000000004">
      <c r="D743">
        <f t="shared" si="381"/>
        <v>10995</v>
      </c>
      <c r="E743">
        <f t="shared" si="377"/>
        <v>183.25</v>
      </c>
      <c r="F743">
        <v>15200</v>
      </c>
      <c r="H743">
        <f t="shared" si="394"/>
        <v>3800</v>
      </c>
      <c r="J743">
        <f t="shared" si="395"/>
        <v>314.04958677685948</v>
      </c>
      <c r="K743" t="e">
        <f t="shared" si="396"/>
        <v>#NAME?</v>
      </c>
      <c r="L743" t="e">
        <f>VLOOKUP(V743, Sheet2!E$6:F$261,2,TRUE)</f>
        <v>#NAME?</v>
      </c>
      <c r="M743" t="e">
        <f>VLOOKUP(L743,Sheet3!A$52:B$77,2,TRUE)</f>
        <v>#NAME?</v>
      </c>
      <c r="N743" t="e">
        <f t="shared" si="397"/>
        <v>#NAME?</v>
      </c>
      <c r="O743" t="e">
        <f t="shared" si="398"/>
        <v>#NAME?</v>
      </c>
      <c r="P743">
        <v>0</v>
      </c>
      <c r="Q743" t="e">
        <f t="shared" si="375"/>
        <v>#NAME?</v>
      </c>
      <c r="R743" t="e">
        <f t="shared" si="399"/>
        <v>#NAME?</v>
      </c>
      <c r="S743" t="e">
        <f t="shared" si="378"/>
        <v>#NAME?</v>
      </c>
      <c r="T743" t="e">
        <f t="shared" si="400"/>
        <v>#NAME?</v>
      </c>
      <c r="V743" t="e">
        <f t="shared" si="401"/>
        <v>#NAME?</v>
      </c>
      <c r="W743" t="e">
        <f t="shared" si="402"/>
        <v>#NAME?</v>
      </c>
      <c r="X743" t="e">
        <f t="shared" si="403"/>
        <v>#NAME?</v>
      </c>
      <c r="Y743" t="e">
        <f>VLOOKUP(K743,Sheet2!$A$6:$B$262,2,TRUE)</f>
        <v>#NAME?</v>
      </c>
      <c r="Z743" t="e">
        <f t="shared" si="404"/>
        <v>#NAME?</v>
      </c>
      <c r="AA743" t="e">
        <f t="shared" si="405"/>
        <v>#NAME?</v>
      </c>
      <c r="AD743" t="e">
        <f t="shared" si="383"/>
        <v>#NAME?</v>
      </c>
      <c r="AE743" t="e">
        <f>VLOOKUP(AU742,Sheet2!$E$6:$F$261,2,TRUE)</f>
        <v>#NAME?</v>
      </c>
      <c r="AF743" t="e">
        <f>VLOOKUP(AE743,Sheet3!K$52:L$77,2,TRUE)</f>
        <v>#NAME?</v>
      </c>
      <c r="AG743" t="e">
        <f t="shared" si="384"/>
        <v>#NAME?</v>
      </c>
      <c r="AH743">
        <f t="shared" si="385"/>
        <v>1</v>
      </c>
      <c r="AI743">
        <f t="shared" si="393"/>
        <v>4500</v>
      </c>
      <c r="AJ743" t="e">
        <f t="shared" si="376"/>
        <v>#NAME?</v>
      </c>
      <c r="AK743" t="e">
        <f t="shared" si="379"/>
        <v>#NAME?</v>
      </c>
      <c r="AM743" t="e">
        <f t="shared" si="386"/>
        <v>#NAME?</v>
      </c>
      <c r="AN743" t="e">
        <f t="shared" si="387"/>
        <v>#NAME?</v>
      </c>
      <c r="AP743" t="e">
        <f t="shared" si="380"/>
        <v>#NAME?</v>
      </c>
      <c r="AQ743" t="e">
        <f>VLOOKUP(AE743,Sheet3!$K$52:$L$77,2,TRUE)</f>
        <v>#NAME?</v>
      </c>
      <c r="AR743" t="e">
        <f t="shared" si="374"/>
        <v>#NAME?</v>
      </c>
      <c r="AU743" t="e">
        <f t="shared" si="388"/>
        <v>#NAME?</v>
      </c>
      <c r="AV743" t="e">
        <f t="shared" si="389"/>
        <v>#NAME?</v>
      </c>
      <c r="AW743" t="e">
        <f t="shared" si="390"/>
        <v>#NAME?</v>
      </c>
      <c r="AX743" t="e">
        <f>VLOOKUP(AD743,Sheet2!$A$6:$B$262,2,TRUE)</f>
        <v>#NAME?</v>
      </c>
      <c r="AY743" t="e">
        <f t="shared" si="391"/>
        <v>#NAME?</v>
      </c>
      <c r="AZ743" t="e">
        <f t="shared" si="392"/>
        <v>#NAME?</v>
      </c>
      <c r="BB743" t="e">
        <f t="shared" si="382"/>
        <v>#NAME?</v>
      </c>
    </row>
    <row r="744" spans="4:54" x14ac:dyDescent="0.55000000000000004">
      <c r="D744">
        <f t="shared" si="381"/>
        <v>11010</v>
      </c>
      <c r="E744">
        <f t="shared" si="377"/>
        <v>183.5</v>
      </c>
      <c r="F744">
        <v>15100</v>
      </c>
      <c r="H744">
        <f t="shared" si="394"/>
        <v>3775</v>
      </c>
      <c r="J744">
        <f t="shared" si="395"/>
        <v>311.98347107438019</v>
      </c>
      <c r="K744" t="e">
        <f t="shared" si="396"/>
        <v>#NAME?</v>
      </c>
      <c r="L744" t="e">
        <f>VLOOKUP(V744, Sheet2!E$6:F$261,2,TRUE)</f>
        <v>#NAME?</v>
      </c>
      <c r="M744" t="e">
        <f>VLOOKUP(L744,Sheet3!A$52:B$77,2,TRUE)</f>
        <v>#NAME?</v>
      </c>
      <c r="N744" t="e">
        <f t="shared" si="397"/>
        <v>#NAME?</v>
      </c>
      <c r="O744" t="e">
        <f t="shared" si="398"/>
        <v>#NAME?</v>
      </c>
      <c r="P744">
        <v>0</v>
      </c>
      <c r="Q744" t="e">
        <f t="shared" si="375"/>
        <v>#NAME?</v>
      </c>
      <c r="R744" t="e">
        <f t="shared" si="399"/>
        <v>#NAME?</v>
      </c>
      <c r="S744" t="e">
        <f t="shared" si="378"/>
        <v>#NAME?</v>
      </c>
      <c r="T744" t="e">
        <f t="shared" si="400"/>
        <v>#NAME?</v>
      </c>
      <c r="V744" t="e">
        <f t="shared" si="401"/>
        <v>#NAME?</v>
      </c>
      <c r="W744" t="e">
        <f t="shared" si="402"/>
        <v>#NAME?</v>
      </c>
      <c r="X744" t="e">
        <f t="shared" si="403"/>
        <v>#NAME?</v>
      </c>
      <c r="Y744" t="e">
        <f>VLOOKUP(K744,Sheet2!$A$6:$B$262,2,TRUE)</f>
        <v>#NAME?</v>
      </c>
      <c r="Z744" t="e">
        <f t="shared" si="404"/>
        <v>#NAME?</v>
      </c>
      <c r="AA744" t="e">
        <f t="shared" si="405"/>
        <v>#NAME?</v>
      </c>
      <c r="AD744" t="e">
        <f t="shared" si="383"/>
        <v>#NAME?</v>
      </c>
      <c r="AE744" t="e">
        <f>VLOOKUP(AU743,Sheet2!$E$6:$F$261,2,TRUE)</f>
        <v>#NAME?</v>
      </c>
      <c r="AF744" t="e">
        <f>VLOOKUP(AE744,Sheet3!K$52:L$77,2,TRUE)</f>
        <v>#NAME?</v>
      </c>
      <c r="AG744" t="e">
        <f t="shared" si="384"/>
        <v>#NAME?</v>
      </c>
      <c r="AH744">
        <f t="shared" si="385"/>
        <v>1</v>
      </c>
      <c r="AI744">
        <f t="shared" si="393"/>
        <v>4500</v>
      </c>
      <c r="AJ744" t="e">
        <f t="shared" si="376"/>
        <v>#NAME?</v>
      </c>
      <c r="AK744" t="e">
        <f t="shared" si="379"/>
        <v>#NAME?</v>
      </c>
      <c r="AM744" t="e">
        <f t="shared" si="386"/>
        <v>#NAME?</v>
      </c>
      <c r="AN744" t="e">
        <f t="shared" si="387"/>
        <v>#NAME?</v>
      </c>
      <c r="AP744" t="e">
        <f t="shared" si="380"/>
        <v>#NAME?</v>
      </c>
      <c r="AQ744" t="e">
        <f>VLOOKUP(AE744,Sheet3!$K$52:$L$77,2,TRUE)</f>
        <v>#NAME?</v>
      </c>
      <c r="AR744" t="e">
        <f t="shared" si="374"/>
        <v>#NAME?</v>
      </c>
      <c r="AU744" t="e">
        <f t="shared" si="388"/>
        <v>#NAME?</v>
      </c>
      <c r="AV744" t="e">
        <f t="shared" si="389"/>
        <v>#NAME?</v>
      </c>
      <c r="AW744" t="e">
        <f t="shared" si="390"/>
        <v>#NAME?</v>
      </c>
      <c r="AX744" t="e">
        <f>VLOOKUP(AD744,Sheet2!$A$6:$B$262,2,TRUE)</f>
        <v>#NAME?</v>
      </c>
      <c r="AY744" t="e">
        <f t="shared" si="391"/>
        <v>#NAME?</v>
      </c>
      <c r="AZ744" t="e">
        <f t="shared" si="392"/>
        <v>#NAME?</v>
      </c>
      <c r="BB744" t="e">
        <f t="shared" si="382"/>
        <v>#NAME?</v>
      </c>
    </row>
    <row r="745" spans="4:54" x14ac:dyDescent="0.55000000000000004">
      <c r="D745">
        <f t="shared" si="381"/>
        <v>11025</v>
      </c>
      <c r="E745">
        <f t="shared" si="377"/>
        <v>183.75</v>
      </c>
      <c r="F745">
        <v>15100</v>
      </c>
      <c r="H745">
        <f t="shared" si="394"/>
        <v>3775</v>
      </c>
      <c r="J745">
        <f t="shared" si="395"/>
        <v>311.98347107438019</v>
      </c>
      <c r="K745" t="e">
        <f t="shared" si="396"/>
        <v>#NAME?</v>
      </c>
      <c r="L745" t="e">
        <f>VLOOKUP(V745, Sheet2!E$6:F$261,2,TRUE)</f>
        <v>#NAME?</v>
      </c>
      <c r="M745" t="e">
        <f>VLOOKUP(L745,Sheet3!A$52:B$77,2,TRUE)</f>
        <v>#NAME?</v>
      </c>
      <c r="N745" t="e">
        <f t="shared" si="397"/>
        <v>#NAME?</v>
      </c>
      <c r="O745" t="e">
        <f t="shared" si="398"/>
        <v>#NAME?</v>
      </c>
      <c r="P745">
        <v>0</v>
      </c>
      <c r="Q745" t="e">
        <f t="shared" si="375"/>
        <v>#NAME?</v>
      </c>
      <c r="R745" t="e">
        <f t="shared" si="399"/>
        <v>#NAME?</v>
      </c>
      <c r="S745" t="e">
        <f t="shared" si="378"/>
        <v>#NAME?</v>
      </c>
      <c r="T745" t="e">
        <f t="shared" si="400"/>
        <v>#NAME?</v>
      </c>
      <c r="V745" t="e">
        <f t="shared" si="401"/>
        <v>#NAME?</v>
      </c>
      <c r="W745" t="e">
        <f t="shared" si="402"/>
        <v>#NAME?</v>
      </c>
      <c r="X745" t="e">
        <f t="shared" si="403"/>
        <v>#NAME?</v>
      </c>
      <c r="Y745" t="e">
        <f>VLOOKUP(K745,Sheet2!$A$6:$B$262,2,TRUE)</f>
        <v>#NAME?</v>
      </c>
      <c r="Z745" t="e">
        <f t="shared" si="404"/>
        <v>#NAME?</v>
      </c>
      <c r="AA745" t="e">
        <f t="shared" si="405"/>
        <v>#NAME?</v>
      </c>
      <c r="AD745" t="e">
        <f t="shared" si="383"/>
        <v>#NAME?</v>
      </c>
      <c r="AE745" t="e">
        <f>VLOOKUP(AU744,Sheet2!$E$6:$F$261,2,TRUE)</f>
        <v>#NAME?</v>
      </c>
      <c r="AF745" t="e">
        <f>VLOOKUP(AE745,Sheet3!K$52:L$77,2,TRUE)</f>
        <v>#NAME?</v>
      </c>
      <c r="AG745" t="e">
        <f t="shared" si="384"/>
        <v>#NAME?</v>
      </c>
      <c r="AH745">
        <f t="shared" si="385"/>
        <v>1</v>
      </c>
      <c r="AI745">
        <f t="shared" si="393"/>
        <v>4500</v>
      </c>
      <c r="AJ745" t="e">
        <f t="shared" si="376"/>
        <v>#NAME?</v>
      </c>
      <c r="AK745" t="e">
        <f t="shared" si="379"/>
        <v>#NAME?</v>
      </c>
      <c r="AM745" t="e">
        <f t="shared" si="386"/>
        <v>#NAME?</v>
      </c>
      <c r="AN745" t="e">
        <f t="shared" si="387"/>
        <v>#NAME?</v>
      </c>
      <c r="AP745" t="e">
        <f t="shared" si="380"/>
        <v>#NAME?</v>
      </c>
      <c r="AQ745" t="e">
        <f>VLOOKUP(AE745,Sheet3!$K$52:$L$77,2,TRUE)</f>
        <v>#NAME?</v>
      </c>
      <c r="AR745" t="e">
        <f t="shared" si="374"/>
        <v>#NAME?</v>
      </c>
      <c r="AU745" t="e">
        <f t="shared" si="388"/>
        <v>#NAME?</v>
      </c>
      <c r="AV745" t="e">
        <f t="shared" si="389"/>
        <v>#NAME?</v>
      </c>
      <c r="AW745" t="e">
        <f t="shared" si="390"/>
        <v>#NAME?</v>
      </c>
      <c r="AX745" t="e">
        <f>VLOOKUP(AD745,Sheet2!$A$6:$B$262,2,TRUE)</f>
        <v>#NAME?</v>
      </c>
      <c r="AY745" t="e">
        <f t="shared" si="391"/>
        <v>#NAME?</v>
      </c>
      <c r="AZ745" t="e">
        <f t="shared" si="392"/>
        <v>#NAME?</v>
      </c>
      <c r="BB745" t="e">
        <f t="shared" si="382"/>
        <v>#NAME?</v>
      </c>
    </row>
    <row r="746" spans="4:54" x14ac:dyDescent="0.55000000000000004">
      <c r="D746">
        <f t="shared" si="381"/>
        <v>11040</v>
      </c>
      <c r="E746">
        <f t="shared" si="377"/>
        <v>184</v>
      </c>
      <c r="F746">
        <v>15000</v>
      </c>
      <c r="H746">
        <f t="shared" si="394"/>
        <v>3750</v>
      </c>
      <c r="J746">
        <f t="shared" si="395"/>
        <v>309.91735537190084</v>
      </c>
      <c r="K746" t="e">
        <f t="shared" si="396"/>
        <v>#NAME?</v>
      </c>
      <c r="L746" t="e">
        <f>VLOOKUP(V746, Sheet2!E$6:F$261,2,TRUE)</f>
        <v>#NAME?</v>
      </c>
      <c r="M746" t="e">
        <f>VLOOKUP(L746,Sheet3!A$52:B$77,2,TRUE)</f>
        <v>#NAME?</v>
      </c>
      <c r="N746" t="e">
        <f t="shared" si="397"/>
        <v>#NAME?</v>
      </c>
      <c r="O746" t="e">
        <f t="shared" si="398"/>
        <v>#NAME?</v>
      </c>
      <c r="P746">
        <v>0</v>
      </c>
      <c r="Q746" t="e">
        <f t="shared" si="375"/>
        <v>#NAME?</v>
      </c>
      <c r="R746" t="e">
        <f t="shared" si="399"/>
        <v>#NAME?</v>
      </c>
      <c r="S746" t="e">
        <f t="shared" si="378"/>
        <v>#NAME?</v>
      </c>
      <c r="T746" t="e">
        <f t="shared" si="400"/>
        <v>#NAME?</v>
      </c>
      <c r="V746" t="e">
        <f t="shared" si="401"/>
        <v>#NAME?</v>
      </c>
      <c r="W746" t="e">
        <f t="shared" si="402"/>
        <v>#NAME?</v>
      </c>
      <c r="X746" t="e">
        <f t="shared" si="403"/>
        <v>#NAME?</v>
      </c>
      <c r="Y746" t="e">
        <f>VLOOKUP(K746,Sheet2!$A$6:$B$262,2,TRUE)</f>
        <v>#NAME?</v>
      </c>
      <c r="Z746" t="e">
        <f t="shared" si="404"/>
        <v>#NAME?</v>
      </c>
      <c r="AA746" t="e">
        <f t="shared" si="405"/>
        <v>#NAME?</v>
      </c>
      <c r="AD746" t="e">
        <f t="shared" si="383"/>
        <v>#NAME?</v>
      </c>
      <c r="AE746" t="e">
        <f>VLOOKUP(AU745,Sheet2!$E$6:$F$261,2,TRUE)</f>
        <v>#NAME?</v>
      </c>
      <c r="AF746" t="e">
        <f>VLOOKUP(AE746,Sheet3!K$52:L$77,2,TRUE)</f>
        <v>#NAME?</v>
      </c>
      <c r="AG746" t="e">
        <f t="shared" si="384"/>
        <v>#NAME?</v>
      </c>
      <c r="AH746">
        <f t="shared" si="385"/>
        <v>1</v>
      </c>
      <c r="AI746">
        <f t="shared" si="393"/>
        <v>4500</v>
      </c>
      <c r="AJ746" t="e">
        <f t="shared" si="376"/>
        <v>#NAME?</v>
      </c>
      <c r="AK746" t="e">
        <f t="shared" si="379"/>
        <v>#NAME?</v>
      </c>
      <c r="AM746" t="e">
        <f t="shared" si="386"/>
        <v>#NAME?</v>
      </c>
      <c r="AN746" t="e">
        <f t="shared" si="387"/>
        <v>#NAME?</v>
      </c>
      <c r="AP746" t="e">
        <f t="shared" si="380"/>
        <v>#NAME?</v>
      </c>
      <c r="AQ746" t="e">
        <f>VLOOKUP(AE746,Sheet3!$K$52:$L$77,2,TRUE)</f>
        <v>#NAME?</v>
      </c>
      <c r="AR746" t="e">
        <f t="shared" si="374"/>
        <v>#NAME?</v>
      </c>
      <c r="AU746" t="e">
        <f t="shared" si="388"/>
        <v>#NAME?</v>
      </c>
      <c r="AV746" t="e">
        <f t="shared" si="389"/>
        <v>#NAME?</v>
      </c>
      <c r="AW746" t="e">
        <f t="shared" si="390"/>
        <v>#NAME?</v>
      </c>
      <c r="AX746" t="e">
        <f>VLOOKUP(AD746,Sheet2!$A$6:$B$262,2,TRUE)</f>
        <v>#NAME?</v>
      </c>
      <c r="AY746" t="e">
        <f t="shared" si="391"/>
        <v>#NAME?</v>
      </c>
      <c r="AZ746" t="e">
        <f t="shared" si="392"/>
        <v>#NAME?</v>
      </c>
      <c r="BB746" t="e">
        <f t="shared" si="382"/>
        <v>#NAME?</v>
      </c>
    </row>
    <row r="747" spans="4:54" x14ac:dyDescent="0.55000000000000004">
      <c r="D747">
        <f t="shared" si="381"/>
        <v>11055</v>
      </c>
      <c r="E747">
        <f t="shared" si="377"/>
        <v>184.25</v>
      </c>
      <c r="F747">
        <v>15000</v>
      </c>
      <c r="H747">
        <f t="shared" si="394"/>
        <v>3750</v>
      </c>
      <c r="J747">
        <f t="shared" si="395"/>
        <v>309.91735537190084</v>
      </c>
      <c r="K747" t="e">
        <f t="shared" si="396"/>
        <v>#NAME?</v>
      </c>
      <c r="L747" t="e">
        <f>VLOOKUP(V747, Sheet2!E$6:F$261,2,TRUE)</f>
        <v>#NAME?</v>
      </c>
      <c r="M747" t="e">
        <f>VLOOKUP(L747,Sheet3!A$52:B$77,2,TRUE)</f>
        <v>#NAME?</v>
      </c>
      <c r="N747" t="e">
        <f t="shared" si="397"/>
        <v>#NAME?</v>
      </c>
      <c r="O747" t="e">
        <f t="shared" si="398"/>
        <v>#NAME?</v>
      </c>
      <c r="P747">
        <v>0</v>
      </c>
      <c r="Q747" t="e">
        <f t="shared" si="375"/>
        <v>#NAME?</v>
      </c>
      <c r="R747" t="e">
        <f t="shared" si="399"/>
        <v>#NAME?</v>
      </c>
      <c r="S747" t="e">
        <f t="shared" si="378"/>
        <v>#NAME?</v>
      </c>
      <c r="T747" t="e">
        <f t="shared" si="400"/>
        <v>#NAME?</v>
      </c>
      <c r="V747" t="e">
        <f t="shared" si="401"/>
        <v>#NAME?</v>
      </c>
      <c r="W747" t="e">
        <f t="shared" si="402"/>
        <v>#NAME?</v>
      </c>
      <c r="X747" t="e">
        <f t="shared" si="403"/>
        <v>#NAME?</v>
      </c>
      <c r="Y747" t="e">
        <f>VLOOKUP(K747,Sheet2!$A$6:$B$262,2,TRUE)</f>
        <v>#NAME?</v>
      </c>
      <c r="Z747" t="e">
        <f t="shared" si="404"/>
        <v>#NAME?</v>
      </c>
      <c r="AA747" t="e">
        <f t="shared" si="405"/>
        <v>#NAME?</v>
      </c>
      <c r="AD747" t="e">
        <f t="shared" si="383"/>
        <v>#NAME?</v>
      </c>
      <c r="AE747" t="e">
        <f>VLOOKUP(AU746,Sheet2!$E$6:$F$261,2,TRUE)</f>
        <v>#NAME?</v>
      </c>
      <c r="AF747" t="e">
        <f>VLOOKUP(AE747,Sheet3!K$52:L$77,2,TRUE)</f>
        <v>#NAME?</v>
      </c>
      <c r="AG747" t="e">
        <f t="shared" si="384"/>
        <v>#NAME?</v>
      </c>
      <c r="AH747">
        <f t="shared" si="385"/>
        <v>1</v>
      </c>
      <c r="AI747">
        <f t="shared" si="393"/>
        <v>4500</v>
      </c>
      <c r="AJ747" t="e">
        <f t="shared" si="376"/>
        <v>#NAME?</v>
      </c>
      <c r="AK747" t="e">
        <f t="shared" si="379"/>
        <v>#NAME?</v>
      </c>
      <c r="AM747" t="e">
        <f t="shared" si="386"/>
        <v>#NAME?</v>
      </c>
      <c r="AN747" t="e">
        <f t="shared" si="387"/>
        <v>#NAME?</v>
      </c>
      <c r="AP747" t="e">
        <f t="shared" si="380"/>
        <v>#NAME?</v>
      </c>
      <c r="AQ747" t="e">
        <f>VLOOKUP(AE747,Sheet3!$K$52:$L$77,2,TRUE)</f>
        <v>#NAME?</v>
      </c>
      <c r="AR747" t="e">
        <f t="shared" si="374"/>
        <v>#NAME?</v>
      </c>
      <c r="AU747" t="e">
        <f t="shared" si="388"/>
        <v>#NAME?</v>
      </c>
      <c r="AV747" t="e">
        <f t="shared" si="389"/>
        <v>#NAME?</v>
      </c>
      <c r="AW747" t="e">
        <f t="shared" si="390"/>
        <v>#NAME?</v>
      </c>
      <c r="AX747" t="e">
        <f>VLOOKUP(AD747,Sheet2!$A$6:$B$262,2,TRUE)</f>
        <v>#NAME?</v>
      </c>
      <c r="AY747" t="e">
        <f t="shared" si="391"/>
        <v>#NAME?</v>
      </c>
      <c r="AZ747" t="e">
        <f t="shared" si="392"/>
        <v>#NAME?</v>
      </c>
      <c r="BB747" t="e">
        <f t="shared" si="382"/>
        <v>#NAME?</v>
      </c>
    </row>
    <row r="748" spans="4:54" x14ac:dyDescent="0.55000000000000004">
      <c r="D748">
        <f t="shared" si="381"/>
        <v>11070</v>
      </c>
      <c r="E748">
        <f t="shared" si="377"/>
        <v>184.5</v>
      </c>
      <c r="F748">
        <v>15000</v>
      </c>
      <c r="H748">
        <f t="shared" si="394"/>
        <v>3750</v>
      </c>
      <c r="J748">
        <f t="shared" si="395"/>
        <v>309.91735537190084</v>
      </c>
      <c r="K748" t="e">
        <f t="shared" si="396"/>
        <v>#NAME?</v>
      </c>
      <c r="L748" t="e">
        <f>VLOOKUP(V748, Sheet2!E$6:F$261,2,TRUE)</f>
        <v>#NAME?</v>
      </c>
      <c r="M748" t="e">
        <f>VLOOKUP(L748,Sheet3!A$52:B$77,2,TRUE)</f>
        <v>#NAME?</v>
      </c>
      <c r="N748" t="e">
        <f t="shared" si="397"/>
        <v>#NAME?</v>
      </c>
      <c r="O748" t="e">
        <f t="shared" si="398"/>
        <v>#NAME?</v>
      </c>
      <c r="P748">
        <v>0</v>
      </c>
      <c r="Q748" t="e">
        <f t="shared" si="375"/>
        <v>#NAME?</v>
      </c>
      <c r="R748" t="e">
        <f t="shared" si="399"/>
        <v>#NAME?</v>
      </c>
      <c r="S748" t="e">
        <f t="shared" si="378"/>
        <v>#NAME?</v>
      </c>
      <c r="T748" t="e">
        <f t="shared" si="400"/>
        <v>#NAME?</v>
      </c>
      <c r="V748" t="e">
        <f t="shared" si="401"/>
        <v>#NAME?</v>
      </c>
      <c r="W748" t="e">
        <f t="shared" si="402"/>
        <v>#NAME?</v>
      </c>
      <c r="X748" t="e">
        <f t="shared" si="403"/>
        <v>#NAME?</v>
      </c>
      <c r="Y748" t="e">
        <f>VLOOKUP(K748,Sheet2!$A$6:$B$262,2,TRUE)</f>
        <v>#NAME?</v>
      </c>
      <c r="Z748" t="e">
        <f t="shared" si="404"/>
        <v>#NAME?</v>
      </c>
      <c r="AA748" t="e">
        <f t="shared" si="405"/>
        <v>#NAME?</v>
      </c>
      <c r="AD748" t="e">
        <f t="shared" si="383"/>
        <v>#NAME?</v>
      </c>
      <c r="AE748" t="e">
        <f>VLOOKUP(AU747,Sheet2!$E$6:$F$261,2,TRUE)</f>
        <v>#NAME?</v>
      </c>
      <c r="AF748" t="e">
        <f>VLOOKUP(AE748,Sheet3!K$52:L$77,2,TRUE)</f>
        <v>#NAME?</v>
      </c>
      <c r="AG748" t="e">
        <f t="shared" si="384"/>
        <v>#NAME?</v>
      </c>
      <c r="AH748">
        <f t="shared" si="385"/>
        <v>1</v>
      </c>
      <c r="AI748">
        <f t="shared" si="393"/>
        <v>4500</v>
      </c>
      <c r="AJ748" t="e">
        <f t="shared" si="376"/>
        <v>#NAME?</v>
      </c>
      <c r="AK748" t="e">
        <f t="shared" si="379"/>
        <v>#NAME?</v>
      </c>
      <c r="AM748" t="e">
        <f t="shared" si="386"/>
        <v>#NAME?</v>
      </c>
      <c r="AN748" t="e">
        <f t="shared" si="387"/>
        <v>#NAME?</v>
      </c>
      <c r="AP748" t="e">
        <f t="shared" si="380"/>
        <v>#NAME?</v>
      </c>
      <c r="AQ748" t="e">
        <f>VLOOKUP(AE748,Sheet3!$K$52:$L$77,2,TRUE)</f>
        <v>#NAME?</v>
      </c>
      <c r="AR748" t="e">
        <f t="shared" si="374"/>
        <v>#NAME?</v>
      </c>
      <c r="AU748" t="e">
        <f t="shared" si="388"/>
        <v>#NAME?</v>
      </c>
      <c r="AV748" t="e">
        <f t="shared" si="389"/>
        <v>#NAME?</v>
      </c>
      <c r="AW748" t="e">
        <f t="shared" si="390"/>
        <v>#NAME?</v>
      </c>
      <c r="AX748" t="e">
        <f>VLOOKUP(AD748,Sheet2!$A$6:$B$262,2,TRUE)</f>
        <v>#NAME?</v>
      </c>
      <c r="AY748" t="e">
        <f t="shared" si="391"/>
        <v>#NAME?</v>
      </c>
      <c r="AZ748" t="e">
        <f t="shared" si="392"/>
        <v>#NAME?</v>
      </c>
      <c r="BB748" t="e">
        <f t="shared" si="382"/>
        <v>#NAME?</v>
      </c>
    </row>
    <row r="749" spans="4:54" x14ac:dyDescent="0.55000000000000004">
      <c r="D749">
        <f t="shared" si="381"/>
        <v>11085</v>
      </c>
      <c r="E749">
        <f t="shared" si="377"/>
        <v>184.75</v>
      </c>
      <c r="F749">
        <v>14900</v>
      </c>
      <c r="H749">
        <f t="shared" si="394"/>
        <v>3725</v>
      </c>
      <c r="J749">
        <f t="shared" si="395"/>
        <v>307.85123966942149</v>
      </c>
      <c r="K749" t="e">
        <f t="shared" si="396"/>
        <v>#NAME?</v>
      </c>
      <c r="L749" t="e">
        <f>VLOOKUP(V749, Sheet2!E$6:F$261,2,TRUE)</f>
        <v>#NAME?</v>
      </c>
      <c r="M749" t="e">
        <f>VLOOKUP(L749,Sheet3!A$52:B$77,2,TRUE)</f>
        <v>#NAME?</v>
      </c>
      <c r="N749" t="e">
        <f t="shared" si="397"/>
        <v>#NAME?</v>
      </c>
      <c r="O749" t="e">
        <f t="shared" si="398"/>
        <v>#NAME?</v>
      </c>
      <c r="P749">
        <v>0</v>
      </c>
      <c r="Q749" t="e">
        <f t="shared" si="375"/>
        <v>#NAME?</v>
      </c>
      <c r="R749" t="e">
        <f t="shared" si="399"/>
        <v>#NAME?</v>
      </c>
      <c r="S749" t="e">
        <f t="shared" si="378"/>
        <v>#NAME?</v>
      </c>
      <c r="T749" t="e">
        <f t="shared" si="400"/>
        <v>#NAME?</v>
      </c>
      <c r="V749" t="e">
        <f t="shared" si="401"/>
        <v>#NAME?</v>
      </c>
      <c r="W749" t="e">
        <f t="shared" si="402"/>
        <v>#NAME?</v>
      </c>
      <c r="X749" t="e">
        <f t="shared" si="403"/>
        <v>#NAME?</v>
      </c>
      <c r="Y749" t="e">
        <f>VLOOKUP(K749,Sheet2!$A$6:$B$262,2,TRUE)</f>
        <v>#NAME?</v>
      </c>
      <c r="Z749" t="e">
        <f t="shared" si="404"/>
        <v>#NAME?</v>
      </c>
      <c r="AA749" t="e">
        <f t="shared" si="405"/>
        <v>#NAME?</v>
      </c>
      <c r="AD749" t="e">
        <f t="shared" si="383"/>
        <v>#NAME?</v>
      </c>
      <c r="AE749" t="e">
        <f>VLOOKUP(AU748,Sheet2!$E$6:$F$261,2,TRUE)</f>
        <v>#NAME?</v>
      </c>
      <c r="AF749" t="e">
        <f>VLOOKUP(AE749,Sheet3!K$52:L$77,2,TRUE)</f>
        <v>#NAME?</v>
      </c>
      <c r="AG749" t="e">
        <f t="shared" si="384"/>
        <v>#NAME?</v>
      </c>
      <c r="AH749">
        <f t="shared" si="385"/>
        <v>1</v>
      </c>
      <c r="AI749">
        <f t="shared" si="393"/>
        <v>4500</v>
      </c>
      <c r="AJ749" t="e">
        <f t="shared" si="376"/>
        <v>#NAME?</v>
      </c>
      <c r="AK749" t="e">
        <f t="shared" si="379"/>
        <v>#NAME?</v>
      </c>
      <c r="AM749" t="e">
        <f t="shared" si="386"/>
        <v>#NAME?</v>
      </c>
      <c r="AN749" t="e">
        <f t="shared" si="387"/>
        <v>#NAME?</v>
      </c>
      <c r="AP749" t="e">
        <f t="shared" si="380"/>
        <v>#NAME?</v>
      </c>
      <c r="AQ749" t="e">
        <f>VLOOKUP(AE749,Sheet3!$K$52:$L$77,2,TRUE)</f>
        <v>#NAME?</v>
      </c>
      <c r="AR749" t="e">
        <f t="shared" si="374"/>
        <v>#NAME?</v>
      </c>
      <c r="AU749" t="e">
        <f t="shared" si="388"/>
        <v>#NAME?</v>
      </c>
      <c r="AV749" t="e">
        <f t="shared" si="389"/>
        <v>#NAME?</v>
      </c>
      <c r="AW749" t="e">
        <f t="shared" si="390"/>
        <v>#NAME?</v>
      </c>
      <c r="AX749" t="e">
        <f>VLOOKUP(AD749,Sheet2!$A$6:$B$262,2,TRUE)</f>
        <v>#NAME?</v>
      </c>
      <c r="AY749" t="e">
        <f t="shared" si="391"/>
        <v>#NAME?</v>
      </c>
      <c r="AZ749" t="e">
        <f t="shared" si="392"/>
        <v>#NAME?</v>
      </c>
      <c r="BB749" t="e">
        <f t="shared" si="382"/>
        <v>#NAME?</v>
      </c>
    </row>
    <row r="750" spans="4:54" x14ac:dyDescent="0.55000000000000004">
      <c r="D750">
        <f t="shared" si="381"/>
        <v>11100</v>
      </c>
      <c r="E750">
        <f t="shared" si="377"/>
        <v>185</v>
      </c>
      <c r="F750">
        <v>14900</v>
      </c>
      <c r="H750">
        <f t="shared" si="394"/>
        <v>3725</v>
      </c>
      <c r="J750">
        <f t="shared" si="395"/>
        <v>307.85123966942149</v>
      </c>
      <c r="K750" t="e">
        <f t="shared" si="396"/>
        <v>#NAME?</v>
      </c>
      <c r="L750" t="e">
        <f>VLOOKUP(V750, Sheet2!E$6:F$261,2,TRUE)</f>
        <v>#NAME?</v>
      </c>
      <c r="M750" t="e">
        <f>VLOOKUP(L750,Sheet3!A$52:B$77,2,TRUE)</f>
        <v>#NAME?</v>
      </c>
      <c r="N750" t="e">
        <f t="shared" si="397"/>
        <v>#NAME?</v>
      </c>
      <c r="O750" t="e">
        <f t="shared" si="398"/>
        <v>#NAME?</v>
      </c>
      <c r="P750">
        <v>0</v>
      </c>
      <c r="Q750" t="e">
        <f t="shared" si="375"/>
        <v>#NAME?</v>
      </c>
      <c r="R750" t="e">
        <f t="shared" si="399"/>
        <v>#NAME?</v>
      </c>
      <c r="S750" t="e">
        <f t="shared" si="378"/>
        <v>#NAME?</v>
      </c>
      <c r="T750" t="e">
        <f t="shared" si="400"/>
        <v>#NAME?</v>
      </c>
      <c r="V750" t="e">
        <f t="shared" si="401"/>
        <v>#NAME?</v>
      </c>
      <c r="W750" t="e">
        <f t="shared" si="402"/>
        <v>#NAME?</v>
      </c>
      <c r="X750" t="e">
        <f t="shared" si="403"/>
        <v>#NAME?</v>
      </c>
      <c r="Y750" t="e">
        <f>VLOOKUP(K750,Sheet2!$A$6:$B$262,2,TRUE)</f>
        <v>#NAME?</v>
      </c>
      <c r="Z750" t="e">
        <f t="shared" si="404"/>
        <v>#NAME?</v>
      </c>
      <c r="AA750" t="e">
        <f t="shared" si="405"/>
        <v>#NAME?</v>
      </c>
      <c r="AD750" t="e">
        <f t="shared" si="383"/>
        <v>#NAME?</v>
      </c>
      <c r="AE750" t="e">
        <f>VLOOKUP(AU749,Sheet2!$E$6:$F$261,2,TRUE)</f>
        <v>#NAME?</v>
      </c>
      <c r="AF750" t="e">
        <f>VLOOKUP(AE750,Sheet3!K$52:L$77,2,TRUE)</f>
        <v>#NAME?</v>
      </c>
      <c r="AG750" t="e">
        <f t="shared" si="384"/>
        <v>#NAME?</v>
      </c>
      <c r="AH750">
        <f t="shared" si="385"/>
        <v>1</v>
      </c>
      <c r="AI750">
        <f t="shared" si="393"/>
        <v>4500</v>
      </c>
      <c r="AJ750" t="e">
        <f t="shared" si="376"/>
        <v>#NAME?</v>
      </c>
      <c r="AK750" t="e">
        <f t="shared" si="379"/>
        <v>#NAME?</v>
      </c>
      <c r="AM750" t="e">
        <f t="shared" si="386"/>
        <v>#NAME?</v>
      </c>
      <c r="AN750" t="e">
        <f t="shared" si="387"/>
        <v>#NAME?</v>
      </c>
      <c r="AP750" t="e">
        <f t="shared" si="380"/>
        <v>#NAME?</v>
      </c>
      <c r="AQ750" t="e">
        <f>VLOOKUP(AE750,Sheet3!$K$52:$L$77,2,TRUE)</f>
        <v>#NAME?</v>
      </c>
      <c r="AR750" t="e">
        <f t="shared" si="374"/>
        <v>#NAME?</v>
      </c>
      <c r="AU750" t="e">
        <f t="shared" si="388"/>
        <v>#NAME?</v>
      </c>
      <c r="AV750" t="e">
        <f t="shared" si="389"/>
        <v>#NAME?</v>
      </c>
      <c r="AW750" t="e">
        <f t="shared" si="390"/>
        <v>#NAME?</v>
      </c>
      <c r="AX750" t="e">
        <f>VLOOKUP(AD750,Sheet2!$A$6:$B$262,2,TRUE)</f>
        <v>#NAME?</v>
      </c>
      <c r="AY750" t="e">
        <f t="shared" si="391"/>
        <v>#NAME?</v>
      </c>
      <c r="AZ750" t="e">
        <f t="shared" si="392"/>
        <v>#NAME?</v>
      </c>
      <c r="BB750" t="e">
        <f t="shared" si="382"/>
        <v>#NAME?</v>
      </c>
    </row>
    <row r="751" spans="4:54" x14ac:dyDescent="0.55000000000000004">
      <c r="D751">
        <f t="shared" si="381"/>
        <v>11115</v>
      </c>
      <c r="E751">
        <f t="shared" si="377"/>
        <v>185.25</v>
      </c>
      <c r="F751">
        <v>14900</v>
      </c>
      <c r="H751">
        <f t="shared" si="394"/>
        <v>3725</v>
      </c>
      <c r="J751">
        <f t="shared" si="395"/>
        <v>307.85123966942149</v>
      </c>
      <c r="K751" t="e">
        <f t="shared" si="396"/>
        <v>#NAME?</v>
      </c>
      <c r="L751" t="e">
        <f>VLOOKUP(V751, Sheet2!E$6:F$261,2,TRUE)</f>
        <v>#NAME?</v>
      </c>
      <c r="M751" t="e">
        <f>VLOOKUP(L751,Sheet3!A$52:B$77,2,TRUE)</f>
        <v>#NAME?</v>
      </c>
      <c r="N751" t="e">
        <f t="shared" si="397"/>
        <v>#NAME?</v>
      </c>
      <c r="O751" t="e">
        <f t="shared" si="398"/>
        <v>#NAME?</v>
      </c>
      <c r="P751">
        <v>0</v>
      </c>
      <c r="Q751" t="e">
        <f t="shared" si="375"/>
        <v>#NAME?</v>
      </c>
      <c r="R751" t="e">
        <f t="shared" si="399"/>
        <v>#NAME?</v>
      </c>
      <c r="S751" t="e">
        <f t="shared" si="378"/>
        <v>#NAME?</v>
      </c>
      <c r="T751" t="e">
        <f t="shared" si="400"/>
        <v>#NAME?</v>
      </c>
      <c r="V751" t="e">
        <f t="shared" si="401"/>
        <v>#NAME?</v>
      </c>
      <c r="W751" t="e">
        <f t="shared" si="402"/>
        <v>#NAME?</v>
      </c>
      <c r="X751" t="e">
        <f t="shared" si="403"/>
        <v>#NAME?</v>
      </c>
      <c r="Y751" t="e">
        <f>VLOOKUP(K751,Sheet2!$A$6:$B$262,2,TRUE)</f>
        <v>#NAME?</v>
      </c>
      <c r="Z751" t="e">
        <f t="shared" si="404"/>
        <v>#NAME?</v>
      </c>
      <c r="AA751" t="e">
        <f t="shared" si="405"/>
        <v>#NAME?</v>
      </c>
      <c r="AD751" t="e">
        <f t="shared" si="383"/>
        <v>#NAME?</v>
      </c>
      <c r="AE751" t="e">
        <f>VLOOKUP(AU750,Sheet2!$E$6:$F$261,2,TRUE)</f>
        <v>#NAME?</v>
      </c>
      <c r="AF751" t="e">
        <f>VLOOKUP(AE751,Sheet3!K$52:L$77,2,TRUE)</f>
        <v>#NAME?</v>
      </c>
      <c r="AG751" t="e">
        <f t="shared" si="384"/>
        <v>#NAME?</v>
      </c>
      <c r="AH751">
        <f t="shared" si="385"/>
        <v>1</v>
      </c>
      <c r="AI751">
        <f t="shared" si="393"/>
        <v>4500</v>
      </c>
      <c r="AJ751" t="e">
        <f t="shared" si="376"/>
        <v>#NAME?</v>
      </c>
      <c r="AK751" t="e">
        <f t="shared" si="379"/>
        <v>#NAME?</v>
      </c>
      <c r="AM751" t="e">
        <f t="shared" si="386"/>
        <v>#NAME?</v>
      </c>
      <c r="AN751" t="e">
        <f t="shared" si="387"/>
        <v>#NAME?</v>
      </c>
      <c r="AP751" t="e">
        <f t="shared" si="380"/>
        <v>#NAME?</v>
      </c>
      <c r="AQ751" t="e">
        <f>VLOOKUP(AE751,Sheet3!$K$52:$L$77,2,TRUE)</f>
        <v>#NAME?</v>
      </c>
      <c r="AR751" t="e">
        <f t="shared" si="374"/>
        <v>#NAME?</v>
      </c>
      <c r="AU751" t="e">
        <f t="shared" si="388"/>
        <v>#NAME?</v>
      </c>
      <c r="AV751" t="e">
        <f t="shared" si="389"/>
        <v>#NAME?</v>
      </c>
      <c r="AW751" t="e">
        <f t="shared" si="390"/>
        <v>#NAME?</v>
      </c>
      <c r="AX751" t="e">
        <f>VLOOKUP(AD751,Sheet2!$A$6:$B$262,2,TRUE)</f>
        <v>#NAME?</v>
      </c>
      <c r="AY751" t="e">
        <f t="shared" si="391"/>
        <v>#NAME?</v>
      </c>
      <c r="AZ751" t="e">
        <f t="shared" si="392"/>
        <v>#NAME?</v>
      </c>
      <c r="BB751" t="e">
        <f t="shared" si="382"/>
        <v>#NAME?</v>
      </c>
    </row>
    <row r="752" spans="4:54" x14ac:dyDescent="0.55000000000000004">
      <c r="D752">
        <f t="shared" si="381"/>
        <v>11130</v>
      </c>
      <c r="E752">
        <f t="shared" si="377"/>
        <v>185.5</v>
      </c>
      <c r="F752">
        <v>14900</v>
      </c>
      <c r="H752">
        <f t="shared" si="394"/>
        <v>3725</v>
      </c>
      <c r="J752">
        <f t="shared" si="395"/>
        <v>307.85123966942149</v>
      </c>
      <c r="K752" t="e">
        <f t="shared" si="396"/>
        <v>#NAME?</v>
      </c>
      <c r="L752" t="e">
        <f>VLOOKUP(V752, Sheet2!E$6:F$261,2,TRUE)</f>
        <v>#NAME?</v>
      </c>
      <c r="M752" t="e">
        <f>VLOOKUP(L752,Sheet3!A$52:B$77,2,TRUE)</f>
        <v>#NAME?</v>
      </c>
      <c r="N752" t="e">
        <f t="shared" si="397"/>
        <v>#NAME?</v>
      </c>
      <c r="O752" t="e">
        <f t="shared" si="398"/>
        <v>#NAME?</v>
      </c>
      <c r="P752">
        <v>0</v>
      </c>
      <c r="Q752" t="e">
        <f t="shared" si="375"/>
        <v>#NAME?</v>
      </c>
      <c r="R752" t="e">
        <f t="shared" si="399"/>
        <v>#NAME?</v>
      </c>
      <c r="S752" t="e">
        <f t="shared" si="378"/>
        <v>#NAME?</v>
      </c>
      <c r="T752" t="e">
        <f t="shared" si="400"/>
        <v>#NAME?</v>
      </c>
      <c r="V752" t="e">
        <f t="shared" si="401"/>
        <v>#NAME?</v>
      </c>
      <c r="W752" t="e">
        <f t="shared" si="402"/>
        <v>#NAME?</v>
      </c>
      <c r="X752" t="e">
        <f t="shared" si="403"/>
        <v>#NAME?</v>
      </c>
      <c r="Y752" t="e">
        <f>VLOOKUP(K752,Sheet2!$A$6:$B$262,2,TRUE)</f>
        <v>#NAME?</v>
      </c>
      <c r="Z752" t="e">
        <f t="shared" si="404"/>
        <v>#NAME?</v>
      </c>
      <c r="AA752" t="e">
        <f t="shared" si="405"/>
        <v>#NAME?</v>
      </c>
      <c r="AD752" t="e">
        <f t="shared" si="383"/>
        <v>#NAME?</v>
      </c>
      <c r="AE752" t="e">
        <f>VLOOKUP(AU751,Sheet2!$E$6:$F$261,2,TRUE)</f>
        <v>#NAME?</v>
      </c>
      <c r="AF752" t="e">
        <f>VLOOKUP(AE752,Sheet3!K$52:L$77,2,TRUE)</f>
        <v>#NAME?</v>
      </c>
      <c r="AG752" t="e">
        <f t="shared" si="384"/>
        <v>#NAME?</v>
      </c>
      <c r="AH752">
        <f t="shared" si="385"/>
        <v>1</v>
      </c>
      <c r="AI752">
        <f t="shared" si="393"/>
        <v>4500</v>
      </c>
      <c r="AJ752" t="e">
        <f t="shared" si="376"/>
        <v>#NAME?</v>
      </c>
      <c r="AK752" t="e">
        <f t="shared" si="379"/>
        <v>#NAME?</v>
      </c>
      <c r="AM752" t="e">
        <f t="shared" si="386"/>
        <v>#NAME?</v>
      </c>
      <c r="AN752" t="e">
        <f t="shared" si="387"/>
        <v>#NAME?</v>
      </c>
      <c r="AP752" t="e">
        <f t="shared" si="380"/>
        <v>#NAME?</v>
      </c>
      <c r="AQ752" t="e">
        <f>VLOOKUP(AE752,Sheet3!$K$52:$L$77,2,TRUE)</f>
        <v>#NAME?</v>
      </c>
      <c r="AR752" t="e">
        <f t="shared" si="374"/>
        <v>#NAME?</v>
      </c>
      <c r="AU752" t="e">
        <f t="shared" si="388"/>
        <v>#NAME?</v>
      </c>
      <c r="AV752" t="e">
        <f t="shared" si="389"/>
        <v>#NAME?</v>
      </c>
      <c r="AW752" t="e">
        <f t="shared" si="390"/>
        <v>#NAME?</v>
      </c>
      <c r="AX752" t="e">
        <f>VLOOKUP(AD752,Sheet2!$A$6:$B$262,2,TRUE)</f>
        <v>#NAME?</v>
      </c>
      <c r="AY752" t="e">
        <f t="shared" si="391"/>
        <v>#NAME?</v>
      </c>
      <c r="AZ752" t="e">
        <f t="shared" si="392"/>
        <v>#NAME?</v>
      </c>
      <c r="BB752" t="e">
        <f t="shared" si="382"/>
        <v>#NAME?</v>
      </c>
    </row>
    <row r="753" spans="4:54" x14ac:dyDescent="0.55000000000000004">
      <c r="D753">
        <f t="shared" si="381"/>
        <v>11145</v>
      </c>
      <c r="E753">
        <f t="shared" si="377"/>
        <v>185.75</v>
      </c>
      <c r="F753">
        <v>14900</v>
      </c>
      <c r="H753">
        <f t="shared" si="394"/>
        <v>3725</v>
      </c>
      <c r="J753">
        <f t="shared" si="395"/>
        <v>307.85123966942149</v>
      </c>
      <c r="K753" t="e">
        <f t="shared" si="396"/>
        <v>#NAME?</v>
      </c>
      <c r="L753" t="e">
        <f>VLOOKUP(V753, Sheet2!E$6:F$261,2,TRUE)</f>
        <v>#NAME?</v>
      </c>
      <c r="M753" t="e">
        <f>VLOOKUP(L753,Sheet3!A$52:B$77,2,TRUE)</f>
        <v>#NAME?</v>
      </c>
      <c r="N753" t="e">
        <f t="shared" si="397"/>
        <v>#NAME?</v>
      </c>
      <c r="O753" t="e">
        <f t="shared" si="398"/>
        <v>#NAME?</v>
      </c>
      <c r="P753">
        <v>0</v>
      </c>
      <c r="Q753" t="e">
        <f t="shared" si="375"/>
        <v>#NAME?</v>
      </c>
      <c r="R753" t="e">
        <f t="shared" si="399"/>
        <v>#NAME?</v>
      </c>
      <c r="S753" t="e">
        <f t="shared" si="378"/>
        <v>#NAME?</v>
      </c>
      <c r="T753" t="e">
        <f t="shared" si="400"/>
        <v>#NAME?</v>
      </c>
      <c r="V753" t="e">
        <f t="shared" si="401"/>
        <v>#NAME?</v>
      </c>
      <c r="W753" t="e">
        <f t="shared" si="402"/>
        <v>#NAME?</v>
      </c>
      <c r="X753" t="e">
        <f t="shared" si="403"/>
        <v>#NAME?</v>
      </c>
      <c r="Y753" t="e">
        <f>VLOOKUP(K753,Sheet2!$A$6:$B$262,2,TRUE)</f>
        <v>#NAME?</v>
      </c>
      <c r="Z753" t="e">
        <f t="shared" si="404"/>
        <v>#NAME?</v>
      </c>
      <c r="AA753" t="e">
        <f t="shared" si="405"/>
        <v>#NAME?</v>
      </c>
      <c r="AD753" t="e">
        <f t="shared" si="383"/>
        <v>#NAME?</v>
      </c>
      <c r="AE753" t="e">
        <f>VLOOKUP(AU752,Sheet2!$E$6:$F$261,2,TRUE)</f>
        <v>#NAME?</v>
      </c>
      <c r="AF753" t="e">
        <f>VLOOKUP(AE753,Sheet3!K$52:L$77,2,TRUE)</f>
        <v>#NAME?</v>
      </c>
      <c r="AG753" t="e">
        <f t="shared" si="384"/>
        <v>#NAME?</v>
      </c>
      <c r="AH753">
        <f t="shared" si="385"/>
        <v>1</v>
      </c>
      <c r="AI753">
        <f t="shared" si="393"/>
        <v>4500</v>
      </c>
      <c r="AJ753" t="e">
        <f t="shared" si="376"/>
        <v>#NAME?</v>
      </c>
      <c r="AK753" t="e">
        <f t="shared" si="379"/>
        <v>#NAME?</v>
      </c>
      <c r="AM753" t="e">
        <f t="shared" si="386"/>
        <v>#NAME?</v>
      </c>
      <c r="AN753" t="e">
        <f t="shared" si="387"/>
        <v>#NAME?</v>
      </c>
      <c r="AP753" t="e">
        <f t="shared" si="380"/>
        <v>#NAME?</v>
      </c>
      <c r="AQ753" t="e">
        <f>VLOOKUP(AE753,Sheet3!$K$52:$L$77,2,TRUE)</f>
        <v>#NAME?</v>
      </c>
      <c r="AR753" t="e">
        <f t="shared" si="374"/>
        <v>#NAME?</v>
      </c>
      <c r="AU753" t="e">
        <f t="shared" si="388"/>
        <v>#NAME?</v>
      </c>
      <c r="AV753" t="e">
        <f t="shared" si="389"/>
        <v>#NAME?</v>
      </c>
      <c r="AW753" t="e">
        <f t="shared" si="390"/>
        <v>#NAME?</v>
      </c>
      <c r="AX753" t="e">
        <f>VLOOKUP(AD753,Sheet2!$A$6:$B$262,2,TRUE)</f>
        <v>#NAME?</v>
      </c>
      <c r="AY753" t="e">
        <f t="shared" si="391"/>
        <v>#NAME?</v>
      </c>
      <c r="AZ753" t="e">
        <f t="shared" si="392"/>
        <v>#NAME?</v>
      </c>
      <c r="BB753" t="e">
        <f t="shared" si="382"/>
        <v>#NAME?</v>
      </c>
    </row>
    <row r="754" spans="4:54" x14ac:dyDescent="0.55000000000000004">
      <c r="D754">
        <f t="shared" si="381"/>
        <v>11160</v>
      </c>
      <c r="E754">
        <f t="shared" si="377"/>
        <v>186</v>
      </c>
      <c r="F754">
        <v>14800</v>
      </c>
      <c r="H754">
        <f t="shared" si="394"/>
        <v>3700</v>
      </c>
      <c r="J754">
        <f t="shared" si="395"/>
        <v>305.78512396694214</v>
      </c>
      <c r="K754" t="e">
        <f t="shared" si="396"/>
        <v>#NAME?</v>
      </c>
      <c r="L754" t="e">
        <f>VLOOKUP(V754, Sheet2!E$6:F$261,2,TRUE)</f>
        <v>#NAME?</v>
      </c>
      <c r="M754" t="e">
        <f>VLOOKUP(L754,Sheet3!A$52:B$77,2,TRUE)</f>
        <v>#NAME?</v>
      </c>
      <c r="N754" t="e">
        <f t="shared" si="397"/>
        <v>#NAME?</v>
      </c>
      <c r="O754" t="e">
        <f t="shared" si="398"/>
        <v>#NAME?</v>
      </c>
      <c r="P754">
        <v>0</v>
      </c>
      <c r="Q754" t="e">
        <f t="shared" si="375"/>
        <v>#NAME?</v>
      </c>
      <c r="R754" t="e">
        <f t="shared" si="399"/>
        <v>#NAME?</v>
      </c>
      <c r="S754" t="e">
        <f t="shared" si="378"/>
        <v>#NAME?</v>
      </c>
      <c r="T754" t="e">
        <f t="shared" si="400"/>
        <v>#NAME?</v>
      </c>
      <c r="V754" t="e">
        <f t="shared" si="401"/>
        <v>#NAME?</v>
      </c>
      <c r="W754" t="e">
        <f t="shared" si="402"/>
        <v>#NAME?</v>
      </c>
      <c r="X754" t="e">
        <f t="shared" si="403"/>
        <v>#NAME?</v>
      </c>
      <c r="Y754" t="e">
        <f>VLOOKUP(K754,Sheet2!$A$6:$B$262,2,TRUE)</f>
        <v>#NAME?</v>
      </c>
      <c r="Z754" t="e">
        <f t="shared" si="404"/>
        <v>#NAME?</v>
      </c>
      <c r="AA754" t="e">
        <f t="shared" si="405"/>
        <v>#NAME?</v>
      </c>
      <c r="AD754" t="e">
        <f t="shared" si="383"/>
        <v>#NAME?</v>
      </c>
      <c r="AE754" t="e">
        <f>VLOOKUP(AU753,Sheet2!$E$6:$F$261,2,TRUE)</f>
        <v>#NAME?</v>
      </c>
      <c r="AF754" t="e">
        <f>VLOOKUP(AE754,Sheet3!K$52:L$77,2,TRUE)</f>
        <v>#NAME?</v>
      </c>
      <c r="AG754" t="e">
        <f t="shared" si="384"/>
        <v>#NAME?</v>
      </c>
      <c r="AH754">
        <f t="shared" si="385"/>
        <v>1</v>
      </c>
      <c r="AI754">
        <f t="shared" si="393"/>
        <v>4500</v>
      </c>
      <c r="AJ754" t="e">
        <f t="shared" si="376"/>
        <v>#NAME?</v>
      </c>
      <c r="AK754" t="e">
        <f t="shared" si="379"/>
        <v>#NAME?</v>
      </c>
      <c r="AM754" t="e">
        <f t="shared" si="386"/>
        <v>#NAME?</v>
      </c>
      <c r="AN754" t="e">
        <f t="shared" si="387"/>
        <v>#NAME?</v>
      </c>
      <c r="AP754" t="e">
        <f t="shared" si="380"/>
        <v>#NAME?</v>
      </c>
      <c r="AQ754" t="e">
        <f>VLOOKUP(AE754,Sheet3!$K$52:$L$77,2,TRUE)</f>
        <v>#NAME?</v>
      </c>
      <c r="AR754" t="e">
        <f t="shared" si="374"/>
        <v>#NAME?</v>
      </c>
      <c r="AU754" t="e">
        <f t="shared" si="388"/>
        <v>#NAME?</v>
      </c>
      <c r="AV754" t="e">
        <f t="shared" si="389"/>
        <v>#NAME?</v>
      </c>
      <c r="AW754" t="e">
        <f t="shared" si="390"/>
        <v>#NAME?</v>
      </c>
      <c r="AX754" t="e">
        <f>VLOOKUP(AD754,Sheet2!$A$6:$B$262,2,TRUE)</f>
        <v>#NAME?</v>
      </c>
      <c r="AY754" t="e">
        <f t="shared" si="391"/>
        <v>#NAME?</v>
      </c>
      <c r="AZ754" t="e">
        <f t="shared" si="392"/>
        <v>#NAME?</v>
      </c>
      <c r="BB754" t="e">
        <f t="shared" si="382"/>
        <v>#NAME?</v>
      </c>
    </row>
    <row r="755" spans="4:54" x14ac:dyDescent="0.55000000000000004">
      <c r="D755">
        <f t="shared" si="381"/>
        <v>11175</v>
      </c>
      <c r="E755">
        <f t="shared" si="377"/>
        <v>186.25</v>
      </c>
      <c r="F755">
        <v>14800</v>
      </c>
      <c r="H755">
        <f t="shared" si="394"/>
        <v>3700</v>
      </c>
      <c r="J755">
        <f t="shared" si="395"/>
        <v>305.78512396694214</v>
      </c>
      <c r="K755" t="e">
        <f t="shared" si="396"/>
        <v>#NAME?</v>
      </c>
      <c r="L755" t="e">
        <f>VLOOKUP(V755, Sheet2!E$6:F$261,2,TRUE)</f>
        <v>#NAME?</v>
      </c>
      <c r="M755" t="e">
        <f>VLOOKUP(L755,Sheet3!A$52:B$77,2,TRUE)</f>
        <v>#NAME?</v>
      </c>
      <c r="N755" t="e">
        <f t="shared" si="397"/>
        <v>#NAME?</v>
      </c>
      <c r="O755" t="e">
        <f t="shared" si="398"/>
        <v>#NAME?</v>
      </c>
      <c r="P755">
        <v>0</v>
      </c>
      <c r="Q755" t="e">
        <f t="shared" si="375"/>
        <v>#NAME?</v>
      </c>
      <c r="R755" t="e">
        <f t="shared" si="399"/>
        <v>#NAME?</v>
      </c>
      <c r="S755" t="e">
        <f t="shared" si="378"/>
        <v>#NAME?</v>
      </c>
      <c r="T755" t="e">
        <f t="shared" si="400"/>
        <v>#NAME?</v>
      </c>
      <c r="V755" t="e">
        <f t="shared" si="401"/>
        <v>#NAME?</v>
      </c>
      <c r="W755" t="e">
        <f t="shared" si="402"/>
        <v>#NAME?</v>
      </c>
      <c r="X755" t="e">
        <f t="shared" si="403"/>
        <v>#NAME?</v>
      </c>
      <c r="Y755" t="e">
        <f>VLOOKUP(K755,Sheet2!$A$6:$B$262,2,TRUE)</f>
        <v>#NAME?</v>
      </c>
      <c r="Z755" t="e">
        <f t="shared" si="404"/>
        <v>#NAME?</v>
      </c>
      <c r="AA755" t="e">
        <f t="shared" si="405"/>
        <v>#NAME?</v>
      </c>
      <c r="AD755" t="e">
        <f t="shared" si="383"/>
        <v>#NAME?</v>
      </c>
      <c r="AE755" t="e">
        <f>VLOOKUP(AU754,Sheet2!$E$6:$F$261,2,TRUE)</f>
        <v>#NAME?</v>
      </c>
      <c r="AF755" t="e">
        <f>VLOOKUP(AE755,Sheet3!K$52:L$77,2,TRUE)</f>
        <v>#NAME?</v>
      </c>
      <c r="AG755" t="e">
        <f t="shared" si="384"/>
        <v>#NAME?</v>
      </c>
      <c r="AH755">
        <f t="shared" si="385"/>
        <v>1</v>
      </c>
      <c r="AI755">
        <f t="shared" si="393"/>
        <v>4500</v>
      </c>
      <c r="AJ755" t="e">
        <f t="shared" si="376"/>
        <v>#NAME?</v>
      </c>
      <c r="AK755" t="e">
        <f t="shared" si="379"/>
        <v>#NAME?</v>
      </c>
      <c r="AM755" t="e">
        <f t="shared" si="386"/>
        <v>#NAME?</v>
      </c>
      <c r="AN755" t="e">
        <f t="shared" si="387"/>
        <v>#NAME?</v>
      </c>
      <c r="AP755" t="e">
        <f t="shared" si="380"/>
        <v>#NAME?</v>
      </c>
      <c r="AQ755" t="e">
        <f>VLOOKUP(AE755,Sheet3!$K$52:$L$77,2,TRUE)</f>
        <v>#NAME?</v>
      </c>
      <c r="AR755" t="e">
        <f t="shared" si="374"/>
        <v>#NAME?</v>
      </c>
      <c r="AU755" t="e">
        <f t="shared" si="388"/>
        <v>#NAME?</v>
      </c>
      <c r="AV755" t="e">
        <f t="shared" si="389"/>
        <v>#NAME?</v>
      </c>
      <c r="AW755" t="e">
        <f t="shared" si="390"/>
        <v>#NAME?</v>
      </c>
      <c r="AX755" t="e">
        <f>VLOOKUP(AD755,Sheet2!$A$6:$B$262,2,TRUE)</f>
        <v>#NAME?</v>
      </c>
      <c r="AY755" t="e">
        <f t="shared" si="391"/>
        <v>#NAME?</v>
      </c>
      <c r="AZ755" t="e">
        <f t="shared" si="392"/>
        <v>#NAME?</v>
      </c>
      <c r="BB755" t="e">
        <f t="shared" si="382"/>
        <v>#NAME?</v>
      </c>
    </row>
    <row r="756" spans="4:54" x14ac:dyDescent="0.55000000000000004">
      <c r="D756">
        <f t="shared" si="381"/>
        <v>11190</v>
      </c>
      <c r="E756">
        <f t="shared" si="377"/>
        <v>186.5</v>
      </c>
      <c r="F756">
        <v>14800</v>
      </c>
      <c r="H756">
        <f t="shared" si="394"/>
        <v>3700</v>
      </c>
      <c r="J756">
        <f t="shared" si="395"/>
        <v>305.78512396694214</v>
      </c>
      <c r="K756" t="e">
        <f t="shared" si="396"/>
        <v>#NAME?</v>
      </c>
      <c r="L756" t="e">
        <f>VLOOKUP(V756, Sheet2!E$6:F$261,2,TRUE)</f>
        <v>#NAME?</v>
      </c>
      <c r="M756" t="e">
        <f>VLOOKUP(L756,Sheet3!A$52:B$77,2,TRUE)</f>
        <v>#NAME?</v>
      </c>
      <c r="N756" t="e">
        <f t="shared" si="397"/>
        <v>#NAME?</v>
      </c>
      <c r="O756" t="e">
        <f t="shared" si="398"/>
        <v>#NAME?</v>
      </c>
      <c r="P756">
        <v>0</v>
      </c>
      <c r="Q756" t="e">
        <f t="shared" si="375"/>
        <v>#NAME?</v>
      </c>
      <c r="R756" t="e">
        <f t="shared" si="399"/>
        <v>#NAME?</v>
      </c>
      <c r="S756" t="e">
        <f t="shared" si="378"/>
        <v>#NAME?</v>
      </c>
      <c r="T756" t="e">
        <f t="shared" si="400"/>
        <v>#NAME?</v>
      </c>
      <c r="V756" t="e">
        <f t="shared" si="401"/>
        <v>#NAME?</v>
      </c>
      <c r="W756" t="e">
        <f t="shared" si="402"/>
        <v>#NAME?</v>
      </c>
      <c r="X756" t="e">
        <f t="shared" si="403"/>
        <v>#NAME?</v>
      </c>
      <c r="Y756" t="e">
        <f>VLOOKUP(K756,Sheet2!$A$6:$B$262,2,TRUE)</f>
        <v>#NAME?</v>
      </c>
      <c r="Z756" t="e">
        <f t="shared" si="404"/>
        <v>#NAME?</v>
      </c>
      <c r="AA756" t="e">
        <f t="shared" si="405"/>
        <v>#NAME?</v>
      </c>
      <c r="AD756" t="e">
        <f t="shared" si="383"/>
        <v>#NAME?</v>
      </c>
      <c r="AE756" t="e">
        <f>VLOOKUP(AU755,Sheet2!$E$6:$F$261,2,TRUE)</f>
        <v>#NAME?</v>
      </c>
      <c r="AF756" t="e">
        <f>VLOOKUP(AE756,Sheet3!K$52:L$77,2,TRUE)</f>
        <v>#NAME?</v>
      </c>
      <c r="AG756" t="e">
        <f t="shared" si="384"/>
        <v>#NAME?</v>
      </c>
      <c r="AH756">
        <f t="shared" si="385"/>
        <v>1</v>
      </c>
      <c r="AI756">
        <f t="shared" si="393"/>
        <v>4500</v>
      </c>
      <c r="AJ756" t="e">
        <f t="shared" si="376"/>
        <v>#NAME?</v>
      </c>
      <c r="AK756" t="e">
        <f t="shared" si="379"/>
        <v>#NAME?</v>
      </c>
      <c r="AM756" t="e">
        <f t="shared" si="386"/>
        <v>#NAME?</v>
      </c>
      <c r="AN756" t="e">
        <f t="shared" si="387"/>
        <v>#NAME?</v>
      </c>
      <c r="AP756" t="e">
        <f t="shared" si="380"/>
        <v>#NAME?</v>
      </c>
      <c r="AQ756" t="e">
        <f>VLOOKUP(AE756,Sheet3!$K$52:$L$77,2,TRUE)</f>
        <v>#NAME?</v>
      </c>
      <c r="AR756" t="e">
        <f t="shared" si="374"/>
        <v>#NAME?</v>
      </c>
      <c r="AU756" t="e">
        <f t="shared" si="388"/>
        <v>#NAME?</v>
      </c>
      <c r="AV756" t="e">
        <f t="shared" si="389"/>
        <v>#NAME?</v>
      </c>
      <c r="AW756" t="e">
        <f t="shared" si="390"/>
        <v>#NAME?</v>
      </c>
      <c r="AX756" t="e">
        <f>VLOOKUP(AD756,Sheet2!$A$6:$B$262,2,TRUE)</f>
        <v>#NAME?</v>
      </c>
      <c r="AY756" t="e">
        <f t="shared" si="391"/>
        <v>#NAME?</v>
      </c>
      <c r="AZ756" t="e">
        <f t="shared" si="392"/>
        <v>#NAME?</v>
      </c>
      <c r="BB756" t="e">
        <f t="shared" si="382"/>
        <v>#NAME?</v>
      </c>
    </row>
    <row r="757" spans="4:54" x14ac:dyDescent="0.55000000000000004">
      <c r="D757">
        <f t="shared" si="381"/>
        <v>11205</v>
      </c>
      <c r="E757">
        <f t="shared" si="377"/>
        <v>186.75</v>
      </c>
      <c r="F757">
        <v>14800</v>
      </c>
      <c r="H757">
        <f t="shared" si="394"/>
        <v>3700</v>
      </c>
      <c r="J757">
        <f t="shared" si="395"/>
        <v>305.78512396694214</v>
      </c>
      <c r="K757" t="e">
        <f t="shared" si="396"/>
        <v>#NAME?</v>
      </c>
      <c r="L757" t="e">
        <f>VLOOKUP(V757, Sheet2!E$6:F$261,2,TRUE)</f>
        <v>#NAME?</v>
      </c>
      <c r="M757" t="e">
        <f>VLOOKUP(L757,Sheet3!A$52:B$77,2,TRUE)</f>
        <v>#NAME?</v>
      </c>
      <c r="N757" t="e">
        <f t="shared" si="397"/>
        <v>#NAME?</v>
      </c>
      <c r="O757" t="e">
        <f t="shared" si="398"/>
        <v>#NAME?</v>
      </c>
      <c r="P757">
        <v>0</v>
      </c>
      <c r="Q757" t="e">
        <f t="shared" si="375"/>
        <v>#NAME?</v>
      </c>
      <c r="R757" t="e">
        <f t="shared" si="399"/>
        <v>#NAME?</v>
      </c>
      <c r="S757" t="e">
        <f t="shared" si="378"/>
        <v>#NAME?</v>
      </c>
      <c r="T757" t="e">
        <f t="shared" si="400"/>
        <v>#NAME?</v>
      </c>
      <c r="V757" t="e">
        <f t="shared" si="401"/>
        <v>#NAME?</v>
      </c>
      <c r="W757" t="e">
        <f t="shared" si="402"/>
        <v>#NAME?</v>
      </c>
      <c r="X757" t="e">
        <f t="shared" si="403"/>
        <v>#NAME?</v>
      </c>
      <c r="Y757" t="e">
        <f>VLOOKUP(K757,Sheet2!$A$6:$B$262,2,TRUE)</f>
        <v>#NAME?</v>
      </c>
      <c r="Z757" t="e">
        <f t="shared" si="404"/>
        <v>#NAME?</v>
      </c>
      <c r="AA757" t="e">
        <f t="shared" si="405"/>
        <v>#NAME?</v>
      </c>
      <c r="AD757" t="e">
        <f t="shared" si="383"/>
        <v>#NAME?</v>
      </c>
      <c r="AE757" t="e">
        <f>VLOOKUP(AU756,Sheet2!$E$6:$F$261,2,TRUE)</f>
        <v>#NAME?</v>
      </c>
      <c r="AF757" t="e">
        <f>VLOOKUP(AE757,Sheet3!K$52:L$77,2,TRUE)</f>
        <v>#NAME?</v>
      </c>
      <c r="AG757" t="e">
        <f t="shared" si="384"/>
        <v>#NAME?</v>
      </c>
      <c r="AH757">
        <f t="shared" si="385"/>
        <v>1</v>
      </c>
      <c r="AI757">
        <f t="shared" si="393"/>
        <v>4500</v>
      </c>
      <c r="AJ757" t="e">
        <f t="shared" si="376"/>
        <v>#NAME?</v>
      </c>
      <c r="AK757" t="e">
        <f t="shared" si="379"/>
        <v>#NAME?</v>
      </c>
      <c r="AM757" t="e">
        <f t="shared" si="386"/>
        <v>#NAME?</v>
      </c>
      <c r="AN757" t="e">
        <f t="shared" si="387"/>
        <v>#NAME?</v>
      </c>
      <c r="AP757" t="e">
        <f t="shared" si="380"/>
        <v>#NAME?</v>
      </c>
      <c r="AQ757" t="e">
        <f>VLOOKUP(AE757,Sheet3!$K$52:$L$77,2,TRUE)</f>
        <v>#NAME?</v>
      </c>
      <c r="AR757" t="e">
        <f t="shared" si="374"/>
        <v>#NAME?</v>
      </c>
      <c r="AU757" t="e">
        <f t="shared" si="388"/>
        <v>#NAME?</v>
      </c>
      <c r="AV757" t="e">
        <f t="shared" si="389"/>
        <v>#NAME?</v>
      </c>
      <c r="AW757" t="e">
        <f t="shared" si="390"/>
        <v>#NAME?</v>
      </c>
      <c r="AX757" t="e">
        <f>VLOOKUP(AD757,Sheet2!$A$6:$B$262,2,TRUE)</f>
        <v>#NAME?</v>
      </c>
      <c r="AY757" t="e">
        <f t="shared" si="391"/>
        <v>#NAME?</v>
      </c>
      <c r="AZ757" t="e">
        <f t="shared" si="392"/>
        <v>#NAME?</v>
      </c>
      <c r="BB757" t="e">
        <f t="shared" si="382"/>
        <v>#NAME?</v>
      </c>
    </row>
    <row r="758" spans="4:54" x14ac:dyDescent="0.55000000000000004">
      <c r="D758">
        <f t="shared" si="381"/>
        <v>11220</v>
      </c>
      <c r="E758">
        <f t="shared" si="377"/>
        <v>187</v>
      </c>
      <c r="F758">
        <v>14800</v>
      </c>
      <c r="H758">
        <f t="shared" si="394"/>
        <v>3700</v>
      </c>
      <c r="J758">
        <f t="shared" si="395"/>
        <v>305.78512396694214</v>
      </c>
      <c r="K758" t="e">
        <f t="shared" si="396"/>
        <v>#NAME?</v>
      </c>
      <c r="L758" t="e">
        <f>VLOOKUP(V758, Sheet2!E$6:F$261,2,TRUE)</f>
        <v>#NAME?</v>
      </c>
      <c r="M758" t="e">
        <f>VLOOKUP(L758,Sheet3!A$52:B$77,2,TRUE)</f>
        <v>#NAME?</v>
      </c>
      <c r="N758" t="e">
        <f t="shared" si="397"/>
        <v>#NAME?</v>
      </c>
      <c r="O758" t="e">
        <f t="shared" si="398"/>
        <v>#NAME?</v>
      </c>
      <c r="P758">
        <v>0</v>
      </c>
      <c r="Q758" t="e">
        <f t="shared" si="375"/>
        <v>#NAME?</v>
      </c>
      <c r="R758" t="e">
        <f t="shared" si="399"/>
        <v>#NAME?</v>
      </c>
      <c r="S758" t="e">
        <f t="shared" si="378"/>
        <v>#NAME?</v>
      </c>
      <c r="T758" t="e">
        <f t="shared" si="400"/>
        <v>#NAME?</v>
      </c>
      <c r="V758" t="e">
        <f t="shared" si="401"/>
        <v>#NAME?</v>
      </c>
      <c r="W758" t="e">
        <f t="shared" si="402"/>
        <v>#NAME?</v>
      </c>
      <c r="X758" t="e">
        <f t="shared" si="403"/>
        <v>#NAME?</v>
      </c>
      <c r="Y758" t="e">
        <f>VLOOKUP(K758,Sheet2!$A$6:$B$262,2,TRUE)</f>
        <v>#NAME?</v>
      </c>
      <c r="Z758" t="e">
        <f t="shared" si="404"/>
        <v>#NAME?</v>
      </c>
      <c r="AA758" t="e">
        <f t="shared" si="405"/>
        <v>#NAME?</v>
      </c>
      <c r="AD758" t="e">
        <f t="shared" si="383"/>
        <v>#NAME?</v>
      </c>
      <c r="AE758" t="e">
        <f>VLOOKUP(AU757,Sheet2!$E$6:$F$261,2,TRUE)</f>
        <v>#NAME?</v>
      </c>
      <c r="AF758" t="e">
        <f>VLOOKUP(AE758,Sheet3!K$52:L$77,2,TRUE)</f>
        <v>#NAME?</v>
      </c>
      <c r="AG758" t="e">
        <f t="shared" si="384"/>
        <v>#NAME?</v>
      </c>
      <c r="AH758">
        <f t="shared" si="385"/>
        <v>1</v>
      </c>
      <c r="AI758">
        <f t="shared" si="393"/>
        <v>4500</v>
      </c>
      <c r="AJ758" t="e">
        <f t="shared" si="376"/>
        <v>#NAME?</v>
      </c>
      <c r="AK758" t="e">
        <f t="shared" si="379"/>
        <v>#NAME?</v>
      </c>
      <c r="AM758" t="e">
        <f t="shared" si="386"/>
        <v>#NAME?</v>
      </c>
      <c r="AN758" t="e">
        <f t="shared" si="387"/>
        <v>#NAME?</v>
      </c>
      <c r="AP758" t="e">
        <f t="shared" si="380"/>
        <v>#NAME?</v>
      </c>
      <c r="AQ758" t="e">
        <f>VLOOKUP(AE758,Sheet3!$K$52:$L$77,2,TRUE)</f>
        <v>#NAME?</v>
      </c>
      <c r="AR758" t="e">
        <f t="shared" si="374"/>
        <v>#NAME?</v>
      </c>
      <c r="AU758" t="e">
        <f t="shared" si="388"/>
        <v>#NAME?</v>
      </c>
      <c r="AV758" t="e">
        <f t="shared" si="389"/>
        <v>#NAME?</v>
      </c>
      <c r="AW758" t="e">
        <f t="shared" si="390"/>
        <v>#NAME?</v>
      </c>
      <c r="AX758" t="e">
        <f>VLOOKUP(AD758,Sheet2!$A$6:$B$262,2,TRUE)</f>
        <v>#NAME?</v>
      </c>
      <c r="AY758" t="e">
        <f t="shared" si="391"/>
        <v>#NAME?</v>
      </c>
      <c r="AZ758" t="e">
        <f t="shared" si="392"/>
        <v>#NAME?</v>
      </c>
      <c r="BB758" t="e">
        <f t="shared" si="382"/>
        <v>#NAME?</v>
      </c>
    </row>
    <row r="759" spans="4:54" x14ac:dyDescent="0.55000000000000004">
      <c r="D759">
        <f t="shared" si="381"/>
        <v>11235</v>
      </c>
      <c r="E759">
        <f t="shared" si="377"/>
        <v>187.25</v>
      </c>
      <c r="F759">
        <v>14700</v>
      </c>
      <c r="H759">
        <f t="shared" si="394"/>
        <v>3675</v>
      </c>
      <c r="J759">
        <f t="shared" si="395"/>
        <v>303.71900826446279</v>
      </c>
      <c r="K759" t="e">
        <f t="shared" si="396"/>
        <v>#NAME?</v>
      </c>
      <c r="L759" t="e">
        <f>VLOOKUP(V759, Sheet2!E$6:F$261,2,TRUE)</f>
        <v>#NAME?</v>
      </c>
      <c r="M759" t="e">
        <f>VLOOKUP(L759,Sheet3!A$52:B$77,2,TRUE)</f>
        <v>#NAME?</v>
      </c>
      <c r="N759" t="e">
        <f t="shared" si="397"/>
        <v>#NAME?</v>
      </c>
      <c r="O759" t="e">
        <f t="shared" si="398"/>
        <v>#NAME?</v>
      </c>
      <c r="P759">
        <v>0</v>
      </c>
      <c r="Q759" t="e">
        <f t="shared" si="375"/>
        <v>#NAME?</v>
      </c>
      <c r="R759" t="e">
        <f t="shared" si="399"/>
        <v>#NAME?</v>
      </c>
      <c r="S759" t="e">
        <f t="shared" si="378"/>
        <v>#NAME?</v>
      </c>
      <c r="T759" t="e">
        <f t="shared" si="400"/>
        <v>#NAME?</v>
      </c>
      <c r="V759" t="e">
        <f t="shared" si="401"/>
        <v>#NAME?</v>
      </c>
      <c r="W759" t="e">
        <f t="shared" si="402"/>
        <v>#NAME?</v>
      </c>
      <c r="X759" t="e">
        <f t="shared" si="403"/>
        <v>#NAME?</v>
      </c>
      <c r="Y759" t="e">
        <f>VLOOKUP(K759,Sheet2!$A$6:$B$262,2,TRUE)</f>
        <v>#NAME?</v>
      </c>
      <c r="Z759" t="e">
        <f t="shared" si="404"/>
        <v>#NAME?</v>
      </c>
      <c r="AA759" t="e">
        <f t="shared" si="405"/>
        <v>#NAME?</v>
      </c>
      <c r="AD759" t="e">
        <f t="shared" si="383"/>
        <v>#NAME?</v>
      </c>
      <c r="AE759" t="e">
        <f>VLOOKUP(AU758,Sheet2!$E$6:$F$261,2,TRUE)</f>
        <v>#NAME?</v>
      </c>
      <c r="AF759" t="e">
        <f>VLOOKUP(AE759,Sheet3!K$52:L$77,2,TRUE)</f>
        <v>#NAME?</v>
      </c>
      <c r="AG759" t="e">
        <f t="shared" si="384"/>
        <v>#NAME?</v>
      </c>
      <c r="AH759">
        <f t="shared" si="385"/>
        <v>1</v>
      </c>
      <c r="AI759">
        <f t="shared" si="393"/>
        <v>4500</v>
      </c>
      <c r="AJ759" t="e">
        <f t="shared" si="376"/>
        <v>#NAME?</v>
      </c>
      <c r="AK759" t="e">
        <f t="shared" si="379"/>
        <v>#NAME?</v>
      </c>
      <c r="AM759" t="e">
        <f t="shared" si="386"/>
        <v>#NAME?</v>
      </c>
      <c r="AN759" t="e">
        <f t="shared" si="387"/>
        <v>#NAME?</v>
      </c>
      <c r="AP759" t="e">
        <f t="shared" si="380"/>
        <v>#NAME?</v>
      </c>
      <c r="AQ759" t="e">
        <f>VLOOKUP(AE759,Sheet3!$K$52:$L$77,2,TRUE)</f>
        <v>#NAME?</v>
      </c>
      <c r="AR759" t="e">
        <f t="shared" si="374"/>
        <v>#NAME?</v>
      </c>
      <c r="AU759" t="e">
        <f t="shared" si="388"/>
        <v>#NAME?</v>
      </c>
      <c r="AV759" t="e">
        <f t="shared" si="389"/>
        <v>#NAME?</v>
      </c>
      <c r="AW759" t="e">
        <f t="shared" si="390"/>
        <v>#NAME?</v>
      </c>
      <c r="AX759" t="e">
        <f>VLOOKUP(AD759,Sheet2!$A$6:$B$262,2,TRUE)</f>
        <v>#NAME?</v>
      </c>
      <c r="AY759" t="e">
        <f t="shared" si="391"/>
        <v>#NAME?</v>
      </c>
      <c r="AZ759" t="e">
        <f t="shared" si="392"/>
        <v>#NAME?</v>
      </c>
      <c r="BB759" t="e">
        <f t="shared" si="382"/>
        <v>#NAME?</v>
      </c>
    </row>
    <row r="760" spans="4:54" x14ac:dyDescent="0.55000000000000004">
      <c r="D760">
        <f t="shared" si="381"/>
        <v>11250</v>
      </c>
      <c r="E760">
        <f t="shared" si="377"/>
        <v>187.5</v>
      </c>
      <c r="F760">
        <v>14700</v>
      </c>
      <c r="H760">
        <f t="shared" si="394"/>
        <v>3675</v>
      </c>
      <c r="J760">
        <f t="shared" si="395"/>
        <v>303.71900826446279</v>
      </c>
      <c r="K760" t="e">
        <f t="shared" si="396"/>
        <v>#NAME?</v>
      </c>
      <c r="L760" t="e">
        <f>VLOOKUP(V760, Sheet2!E$6:F$261,2,TRUE)</f>
        <v>#NAME?</v>
      </c>
      <c r="M760" t="e">
        <f>VLOOKUP(L760,Sheet3!A$52:B$77,2,TRUE)</f>
        <v>#NAME?</v>
      </c>
      <c r="N760" t="e">
        <f t="shared" si="397"/>
        <v>#NAME?</v>
      </c>
      <c r="O760" t="e">
        <f t="shared" si="398"/>
        <v>#NAME?</v>
      </c>
      <c r="P760">
        <v>0</v>
      </c>
      <c r="Q760" t="e">
        <f t="shared" si="375"/>
        <v>#NAME?</v>
      </c>
      <c r="R760" t="e">
        <f t="shared" si="399"/>
        <v>#NAME?</v>
      </c>
      <c r="S760" t="e">
        <f t="shared" si="378"/>
        <v>#NAME?</v>
      </c>
      <c r="T760" t="e">
        <f t="shared" si="400"/>
        <v>#NAME?</v>
      </c>
      <c r="V760" t="e">
        <f t="shared" si="401"/>
        <v>#NAME?</v>
      </c>
      <c r="W760" t="e">
        <f t="shared" si="402"/>
        <v>#NAME?</v>
      </c>
      <c r="X760" t="e">
        <f t="shared" si="403"/>
        <v>#NAME?</v>
      </c>
      <c r="Y760" t="e">
        <f>VLOOKUP(K760,Sheet2!$A$6:$B$262,2,TRUE)</f>
        <v>#NAME?</v>
      </c>
      <c r="Z760" t="e">
        <f t="shared" si="404"/>
        <v>#NAME?</v>
      </c>
      <c r="AA760" t="e">
        <f t="shared" si="405"/>
        <v>#NAME?</v>
      </c>
      <c r="AD760" t="e">
        <f t="shared" si="383"/>
        <v>#NAME?</v>
      </c>
      <c r="AE760" t="e">
        <f>VLOOKUP(AU759,Sheet2!$E$6:$F$261,2,TRUE)</f>
        <v>#NAME?</v>
      </c>
      <c r="AF760" t="e">
        <f>VLOOKUP(AE760,Sheet3!K$52:L$77,2,TRUE)</f>
        <v>#NAME?</v>
      </c>
      <c r="AG760" t="e">
        <f t="shared" si="384"/>
        <v>#NAME?</v>
      </c>
      <c r="AH760">
        <f t="shared" si="385"/>
        <v>1</v>
      </c>
      <c r="AI760">
        <f t="shared" si="393"/>
        <v>4500</v>
      </c>
      <c r="AJ760" t="e">
        <f t="shared" si="376"/>
        <v>#NAME?</v>
      </c>
      <c r="AK760" t="e">
        <f t="shared" si="379"/>
        <v>#NAME?</v>
      </c>
      <c r="AM760" t="e">
        <f t="shared" si="386"/>
        <v>#NAME?</v>
      </c>
      <c r="AN760" t="e">
        <f t="shared" si="387"/>
        <v>#NAME?</v>
      </c>
      <c r="AP760" t="e">
        <f t="shared" si="380"/>
        <v>#NAME?</v>
      </c>
      <c r="AQ760" t="e">
        <f>VLOOKUP(AE760,Sheet3!$K$52:$L$77,2,TRUE)</f>
        <v>#NAME?</v>
      </c>
      <c r="AR760" t="e">
        <f t="shared" si="374"/>
        <v>#NAME?</v>
      </c>
      <c r="AU760" t="e">
        <f t="shared" si="388"/>
        <v>#NAME?</v>
      </c>
      <c r="AV760" t="e">
        <f t="shared" si="389"/>
        <v>#NAME?</v>
      </c>
      <c r="AW760" t="e">
        <f t="shared" si="390"/>
        <v>#NAME?</v>
      </c>
      <c r="AX760" t="e">
        <f>VLOOKUP(AD760,Sheet2!$A$6:$B$262,2,TRUE)</f>
        <v>#NAME?</v>
      </c>
      <c r="AY760" t="e">
        <f t="shared" si="391"/>
        <v>#NAME?</v>
      </c>
      <c r="AZ760" t="e">
        <f t="shared" si="392"/>
        <v>#NAME?</v>
      </c>
      <c r="BB760" t="e">
        <f t="shared" si="382"/>
        <v>#NAME?</v>
      </c>
    </row>
    <row r="761" spans="4:54" x14ac:dyDescent="0.55000000000000004">
      <c r="D761">
        <f t="shared" si="381"/>
        <v>11265</v>
      </c>
      <c r="E761">
        <f t="shared" si="377"/>
        <v>187.75</v>
      </c>
      <c r="F761">
        <v>14600</v>
      </c>
      <c r="H761">
        <f t="shared" si="394"/>
        <v>3650</v>
      </c>
      <c r="J761">
        <f t="shared" si="395"/>
        <v>301.65289256198349</v>
      </c>
      <c r="K761" t="e">
        <f t="shared" si="396"/>
        <v>#NAME?</v>
      </c>
      <c r="L761" t="e">
        <f>VLOOKUP(V761, Sheet2!E$6:F$261,2,TRUE)</f>
        <v>#NAME?</v>
      </c>
      <c r="M761" t="e">
        <f>VLOOKUP(L761,Sheet3!A$52:B$77,2,TRUE)</f>
        <v>#NAME?</v>
      </c>
      <c r="N761" t="e">
        <f t="shared" si="397"/>
        <v>#NAME?</v>
      </c>
      <c r="O761" t="e">
        <f t="shared" si="398"/>
        <v>#NAME?</v>
      </c>
      <c r="P761">
        <v>0</v>
      </c>
      <c r="Q761" t="e">
        <f t="shared" si="375"/>
        <v>#NAME?</v>
      </c>
      <c r="R761" t="e">
        <f t="shared" si="399"/>
        <v>#NAME?</v>
      </c>
      <c r="S761" t="e">
        <f t="shared" si="378"/>
        <v>#NAME?</v>
      </c>
      <c r="T761" t="e">
        <f t="shared" si="400"/>
        <v>#NAME?</v>
      </c>
      <c r="V761" t="e">
        <f t="shared" si="401"/>
        <v>#NAME?</v>
      </c>
      <c r="W761" t="e">
        <f t="shared" si="402"/>
        <v>#NAME?</v>
      </c>
      <c r="X761" t="e">
        <f t="shared" si="403"/>
        <v>#NAME?</v>
      </c>
      <c r="Y761" t="e">
        <f>VLOOKUP(K761,Sheet2!$A$6:$B$262,2,TRUE)</f>
        <v>#NAME?</v>
      </c>
      <c r="Z761" t="e">
        <f t="shared" si="404"/>
        <v>#NAME?</v>
      </c>
      <c r="AA761" t="e">
        <f t="shared" si="405"/>
        <v>#NAME?</v>
      </c>
      <c r="AD761" t="e">
        <f t="shared" si="383"/>
        <v>#NAME?</v>
      </c>
      <c r="AE761" t="e">
        <f>VLOOKUP(AU760,Sheet2!$E$6:$F$261,2,TRUE)</f>
        <v>#NAME?</v>
      </c>
      <c r="AF761" t="e">
        <f>VLOOKUP(AE761,Sheet3!K$52:L$77,2,TRUE)</f>
        <v>#NAME?</v>
      </c>
      <c r="AG761" t="e">
        <f t="shared" si="384"/>
        <v>#NAME?</v>
      </c>
      <c r="AH761">
        <f t="shared" si="385"/>
        <v>1</v>
      </c>
      <c r="AI761">
        <f t="shared" si="393"/>
        <v>4500</v>
      </c>
      <c r="AJ761" t="e">
        <f t="shared" si="376"/>
        <v>#NAME?</v>
      </c>
      <c r="AK761" t="e">
        <f t="shared" si="379"/>
        <v>#NAME?</v>
      </c>
      <c r="AM761" t="e">
        <f t="shared" si="386"/>
        <v>#NAME?</v>
      </c>
      <c r="AN761" t="e">
        <f t="shared" si="387"/>
        <v>#NAME?</v>
      </c>
      <c r="AP761" t="e">
        <f t="shared" si="380"/>
        <v>#NAME?</v>
      </c>
      <c r="AQ761" t="e">
        <f>VLOOKUP(AE761,Sheet3!$K$52:$L$77,2,TRUE)</f>
        <v>#NAME?</v>
      </c>
      <c r="AR761" t="e">
        <f t="shared" si="374"/>
        <v>#NAME?</v>
      </c>
      <c r="AU761" t="e">
        <f t="shared" si="388"/>
        <v>#NAME?</v>
      </c>
      <c r="AV761" t="e">
        <f t="shared" si="389"/>
        <v>#NAME?</v>
      </c>
      <c r="AW761" t="e">
        <f t="shared" si="390"/>
        <v>#NAME?</v>
      </c>
      <c r="AX761" t="e">
        <f>VLOOKUP(AD761,Sheet2!$A$6:$B$262,2,TRUE)</f>
        <v>#NAME?</v>
      </c>
      <c r="AY761" t="e">
        <f t="shared" si="391"/>
        <v>#NAME?</v>
      </c>
      <c r="AZ761" t="e">
        <f t="shared" si="392"/>
        <v>#NAME?</v>
      </c>
      <c r="BB761" t="e">
        <f t="shared" si="382"/>
        <v>#NAME?</v>
      </c>
    </row>
    <row r="762" spans="4:54" x14ac:dyDescent="0.55000000000000004">
      <c r="D762">
        <f t="shared" si="381"/>
        <v>11280</v>
      </c>
      <c r="E762">
        <f t="shared" si="377"/>
        <v>188</v>
      </c>
      <c r="F762">
        <v>14500</v>
      </c>
      <c r="H762">
        <f t="shared" si="394"/>
        <v>3625</v>
      </c>
      <c r="J762">
        <f t="shared" si="395"/>
        <v>299.58677685950414</v>
      </c>
      <c r="K762" t="e">
        <f t="shared" si="396"/>
        <v>#NAME?</v>
      </c>
      <c r="L762" t="e">
        <f>VLOOKUP(V762, Sheet2!E$6:F$261,2,TRUE)</f>
        <v>#NAME?</v>
      </c>
      <c r="M762" t="e">
        <f>VLOOKUP(L762,Sheet3!A$52:B$77,2,TRUE)</f>
        <v>#NAME?</v>
      </c>
      <c r="N762" t="e">
        <f t="shared" si="397"/>
        <v>#NAME?</v>
      </c>
      <c r="O762" t="e">
        <f t="shared" si="398"/>
        <v>#NAME?</v>
      </c>
      <c r="P762">
        <v>0</v>
      </c>
      <c r="Q762" t="e">
        <f t="shared" si="375"/>
        <v>#NAME?</v>
      </c>
      <c r="R762" t="e">
        <f t="shared" si="399"/>
        <v>#NAME?</v>
      </c>
      <c r="S762" t="e">
        <f t="shared" si="378"/>
        <v>#NAME?</v>
      </c>
      <c r="T762" t="e">
        <f t="shared" si="400"/>
        <v>#NAME?</v>
      </c>
      <c r="V762" t="e">
        <f t="shared" si="401"/>
        <v>#NAME?</v>
      </c>
      <c r="W762" t="e">
        <f t="shared" si="402"/>
        <v>#NAME?</v>
      </c>
      <c r="X762" t="e">
        <f t="shared" si="403"/>
        <v>#NAME?</v>
      </c>
      <c r="Y762" t="e">
        <f>VLOOKUP(K762,Sheet2!$A$6:$B$262,2,TRUE)</f>
        <v>#NAME?</v>
      </c>
      <c r="Z762" t="e">
        <f t="shared" si="404"/>
        <v>#NAME?</v>
      </c>
      <c r="AA762" t="e">
        <f t="shared" si="405"/>
        <v>#NAME?</v>
      </c>
      <c r="AD762" t="e">
        <f t="shared" si="383"/>
        <v>#NAME?</v>
      </c>
      <c r="AE762" t="e">
        <f>VLOOKUP(AU761,Sheet2!$E$6:$F$261,2,TRUE)</f>
        <v>#NAME?</v>
      </c>
      <c r="AF762" t="e">
        <f>VLOOKUP(AE762,Sheet3!K$52:L$77,2,TRUE)</f>
        <v>#NAME?</v>
      </c>
      <c r="AG762" t="e">
        <f t="shared" si="384"/>
        <v>#NAME?</v>
      </c>
      <c r="AH762">
        <f t="shared" si="385"/>
        <v>1</v>
      </c>
      <c r="AI762">
        <f t="shared" si="393"/>
        <v>4500</v>
      </c>
      <c r="AJ762" t="e">
        <f t="shared" si="376"/>
        <v>#NAME?</v>
      </c>
      <c r="AK762" t="e">
        <f t="shared" si="379"/>
        <v>#NAME?</v>
      </c>
      <c r="AM762" t="e">
        <f t="shared" si="386"/>
        <v>#NAME?</v>
      </c>
      <c r="AN762" t="e">
        <f t="shared" si="387"/>
        <v>#NAME?</v>
      </c>
      <c r="AP762" t="e">
        <f t="shared" si="380"/>
        <v>#NAME?</v>
      </c>
      <c r="AQ762" t="e">
        <f>VLOOKUP(AE762,Sheet3!$K$52:$L$77,2,TRUE)</f>
        <v>#NAME?</v>
      </c>
      <c r="AR762" t="e">
        <f t="shared" si="374"/>
        <v>#NAME?</v>
      </c>
      <c r="AU762" t="e">
        <f t="shared" si="388"/>
        <v>#NAME?</v>
      </c>
      <c r="AV762" t="e">
        <f t="shared" si="389"/>
        <v>#NAME?</v>
      </c>
      <c r="AW762" t="e">
        <f t="shared" si="390"/>
        <v>#NAME?</v>
      </c>
      <c r="AX762" t="e">
        <f>VLOOKUP(AD762,Sheet2!$A$6:$B$262,2,TRUE)</f>
        <v>#NAME?</v>
      </c>
      <c r="AY762" t="e">
        <f t="shared" si="391"/>
        <v>#NAME?</v>
      </c>
      <c r="AZ762" t="e">
        <f t="shared" si="392"/>
        <v>#NAME?</v>
      </c>
      <c r="BB762" t="e">
        <f t="shared" si="382"/>
        <v>#NAME?</v>
      </c>
    </row>
    <row r="763" spans="4:54" x14ac:dyDescent="0.55000000000000004">
      <c r="D763">
        <f t="shared" si="381"/>
        <v>11295</v>
      </c>
      <c r="E763">
        <f t="shared" si="377"/>
        <v>188.25</v>
      </c>
      <c r="F763">
        <v>14400</v>
      </c>
      <c r="H763">
        <f t="shared" si="394"/>
        <v>3600</v>
      </c>
      <c r="J763">
        <f t="shared" si="395"/>
        <v>297.52066115702479</v>
      </c>
      <c r="K763" t="e">
        <f t="shared" si="396"/>
        <v>#NAME?</v>
      </c>
      <c r="L763" t="e">
        <f>VLOOKUP(V763, Sheet2!E$6:F$261,2,TRUE)</f>
        <v>#NAME?</v>
      </c>
      <c r="M763" t="e">
        <f>VLOOKUP(L763,Sheet3!A$52:B$77,2,TRUE)</f>
        <v>#NAME?</v>
      </c>
      <c r="N763" t="e">
        <f t="shared" si="397"/>
        <v>#NAME?</v>
      </c>
      <c r="O763" t="e">
        <f t="shared" si="398"/>
        <v>#NAME?</v>
      </c>
      <c r="P763">
        <v>0</v>
      </c>
      <c r="Q763" t="e">
        <f t="shared" si="375"/>
        <v>#NAME?</v>
      </c>
      <c r="R763" t="e">
        <f t="shared" si="399"/>
        <v>#NAME?</v>
      </c>
      <c r="S763" t="e">
        <f t="shared" si="378"/>
        <v>#NAME?</v>
      </c>
      <c r="T763" t="e">
        <f t="shared" si="400"/>
        <v>#NAME?</v>
      </c>
      <c r="V763" t="e">
        <f t="shared" si="401"/>
        <v>#NAME?</v>
      </c>
      <c r="W763" t="e">
        <f t="shared" si="402"/>
        <v>#NAME?</v>
      </c>
      <c r="X763" t="e">
        <f t="shared" si="403"/>
        <v>#NAME?</v>
      </c>
      <c r="Y763" t="e">
        <f>VLOOKUP(K763,Sheet2!$A$6:$B$262,2,TRUE)</f>
        <v>#NAME?</v>
      </c>
      <c r="Z763" t="e">
        <f t="shared" si="404"/>
        <v>#NAME?</v>
      </c>
      <c r="AA763" t="e">
        <f t="shared" si="405"/>
        <v>#NAME?</v>
      </c>
      <c r="AD763" t="e">
        <f t="shared" si="383"/>
        <v>#NAME?</v>
      </c>
      <c r="AE763" t="e">
        <f>VLOOKUP(AU762,Sheet2!$E$6:$F$261,2,TRUE)</f>
        <v>#NAME?</v>
      </c>
      <c r="AF763" t="e">
        <f>VLOOKUP(AE763,Sheet3!K$52:L$77,2,TRUE)</f>
        <v>#NAME?</v>
      </c>
      <c r="AG763" t="e">
        <f t="shared" si="384"/>
        <v>#NAME?</v>
      </c>
      <c r="AH763">
        <f t="shared" si="385"/>
        <v>1</v>
      </c>
      <c r="AI763">
        <f t="shared" si="393"/>
        <v>4500</v>
      </c>
      <c r="AJ763" t="e">
        <f t="shared" si="376"/>
        <v>#NAME?</v>
      </c>
      <c r="AK763" t="e">
        <f t="shared" si="379"/>
        <v>#NAME?</v>
      </c>
      <c r="AM763" t="e">
        <f t="shared" si="386"/>
        <v>#NAME?</v>
      </c>
      <c r="AN763" t="e">
        <f t="shared" si="387"/>
        <v>#NAME?</v>
      </c>
      <c r="AP763" t="e">
        <f t="shared" si="380"/>
        <v>#NAME?</v>
      </c>
      <c r="AQ763" t="e">
        <f>VLOOKUP(AE763,Sheet3!$K$52:$L$77,2,TRUE)</f>
        <v>#NAME?</v>
      </c>
      <c r="AR763" t="e">
        <f t="shared" si="374"/>
        <v>#NAME?</v>
      </c>
      <c r="AU763" t="e">
        <f t="shared" si="388"/>
        <v>#NAME?</v>
      </c>
      <c r="AV763" t="e">
        <f t="shared" si="389"/>
        <v>#NAME?</v>
      </c>
      <c r="AW763" t="e">
        <f t="shared" si="390"/>
        <v>#NAME?</v>
      </c>
      <c r="AX763" t="e">
        <f>VLOOKUP(AD763,Sheet2!$A$6:$B$262,2,TRUE)</f>
        <v>#NAME?</v>
      </c>
      <c r="AY763" t="e">
        <f t="shared" si="391"/>
        <v>#NAME?</v>
      </c>
      <c r="AZ763" t="e">
        <f t="shared" si="392"/>
        <v>#NAME?</v>
      </c>
      <c r="BB763" t="e">
        <f t="shared" si="382"/>
        <v>#NAME?</v>
      </c>
    </row>
    <row r="764" spans="4:54" x14ac:dyDescent="0.55000000000000004">
      <c r="D764">
        <f t="shared" si="381"/>
        <v>11310</v>
      </c>
      <c r="E764">
        <f t="shared" si="377"/>
        <v>188.5</v>
      </c>
      <c r="F764">
        <v>14500</v>
      </c>
      <c r="H764">
        <f t="shared" si="394"/>
        <v>3625</v>
      </c>
      <c r="J764">
        <f t="shared" si="395"/>
        <v>299.58677685950414</v>
      </c>
      <c r="K764" t="e">
        <f t="shared" si="396"/>
        <v>#NAME?</v>
      </c>
      <c r="L764" t="e">
        <f>VLOOKUP(V764, Sheet2!E$6:F$261,2,TRUE)</f>
        <v>#NAME?</v>
      </c>
      <c r="M764" t="e">
        <f>VLOOKUP(L764,Sheet3!A$52:B$77,2,TRUE)</f>
        <v>#NAME?</v>
      </c>
      <c r="N764" t="e">
        <f t="shared" si="397"/>
        <v>#NAME?</v>
      </c>
      <c r="O764" t="e">
        <f t="shared" si="398"/>
        <v>#NAME?</v>
      </c>
      <c r="P764">
        <v>0</v>
      </c>
      <c r="Q764" t="e">
        <f t="shared" si="375"/>
        <v>#NAME?</v>
      </c>
      <c r="R764" t="e">
        <f t="shared" si="399"/>
        <v>#NAME?</v>
      </c>
      <c r="S764" t="e">
        <f t="shared" si="378"/>
        <v>#NAME?</v>
      </c>
      <c r="T764" t="e">
        <f t="shared" si="400"/>
        <v>#NAME?</v>
      </c>
      <c r="V764" t="e">
        <f t="shared" si="401"/>
        <v>#NAME?</v>
      </c>
      <c r="W764" t="e">
        <f t="shared" si="402"/>
        <v>#NAME?</v>
      </c>
      <c r="X764" t="e">
        <f t="shared" si="403"/>
        <v>#NAME?</v>
      </c>
      <c r="Y764" t="e">
        <f>VLOOKUP(K764,Sheet2!$A$6:$B$262,2,TRUE)</f>
        <v>#NAME?</v>
      </c>
      <c r="Z764" t="e">
        <f t="shared" si="404"/>
        <v>#NAME?</v>
      </c>
      <c r="AA764" t="e">
        <f t="shared" si="405"/>
        <v>#NAME?</v>
      </c>
      <c r="AD764" t="e">
        <f t="shared" si="383"/>
        <v>#NAME?</v>
      </c>
      <c r="AE764" t="e">
        <f>VLOOKUP(AU763,Sheet2!$E$6:$F$261,2,TRUE)</f>
        <v>#NAME?</v>
      </c>
      <c r="AF764" t="e">
        <f>VLOOKUP(AE764,Sheet3!K$52:L$77,2,TRUE)</f>
        <v>#NAME?</v>
      </c>
      <c r="AG764" t="e">
        <f t="shared" si="384"/>
        <v>#NAME?</v>
      </c>
      <c r="AH764">
        <f t="shared" si="385"/>
        <v>1</v>
      </c>
      <c r="AI764">
        <f t="shared" si="393"/>
        <v>4500</v>
      </c>
      <c r="AJ764" t="e">
        <f t="shared" si="376"/>
        <v>#NAME?</v>
      </c>
      <c r="AK764" t="e">
        <f t="shared" si="379"/>
        <v>#NAME?</v>
      </c>
      <c r="AM764" t="e">
        <f t="shared" si="386"/>
        <v>#NAME?</v>
      </c>
      <c r="AN764" t="e">
        <f t="shared" si="387"/>
        <v>#NAME?</v>
      </c>
      <c r="AP764" t="e">
        <f t="shared" si="380"/>
        <v>#NAME?</v>
      </c>
      <c r="AQ764" t="e">
        <f>VLOOKUP(AE764,Sheet3!$K$52:$L$77,2,TRUE)</f>
        <v>#NAME?</v>
      </c>
      <c r="AR764" t="e">
        <f t="shared" si="374"/>
        <v>#NAME?</v>
      </c>
      <c r="AU764" t="e">
        <f t="shared" si="388"/>
        <v>#NAME?</v>
      </c>
      <c r="AV764" t="e">
        <f t="shared" si="389"/>
        <v>#NAME?</v>
      </c>
      <c r="AW764" t="e">
        <f t="shared" si="390"/>
        <v>#NAME?</v>
      </c>
      <c r="AX764" t="e">
        <f>VLOOKUP(AD764,Sheet2!$A$6:$B$262,2,TRUE)</f>
        <v>#NAME?</v>
      </c>
      <c r="AY764" t="e">
        <f t="shared" si="391"/>
        <v>#NAME?</v>
      </c>
      <c r="AZ764" t="e">
        <f t="shared" si="392"/>
        <v>#NAME?</v>
      </c>
      <c r="BB764" t="e">
        <f t="shared" si="382"/>
        <v>#NAME?</v>
      </c>
    </row>
    <row r="765" spans="4:54" x14ac:dyDescent="0.55000000000000004">
      <c r="D765">
        <f t="shared" si="381"/>
        <v>11325</v>
      </c>
      <c r="E765">
        <f t="shared" si="377"/>
        <v>188.75</v>
      </c>
      <c r="F765">
        <v>14600</v>
      </c>
      <c r="H765">
        <f t="shared" si="394"/>
        <v>3650</v>
      </c>
      <c r="J765">
        <f t="shared" si="395"/>
        <v>301.65289256198349</v>
      </c>
      <c r="K765" t="e">
        <f t="shared" si="396"/>
        <v>#NAME?</v>
      </c>
      <c r="L765" t="e">
        <f>VLOOKUP(V765, Sheet2!E$6:F$261,2,TRUE)</f>
        <v>#NAME?</v>
      </c>
      <c r="M765" t="e">
        <f>VLOOKUP(L765,Sheet3!A$52:B$77,2,TRUE)</f>
        <v>#NAME?</v>
      </c>
      <c r="N765" t="e">
        <f t="shared" si="397"/>
        <v>#NAME?</v>
      </c>
      <c r="O765" t="e">
        <f t="shared" si="398"/>
        <v>#NAME?</v>
      </c>
      <c r="P765">
        <v>0</v>
      </c>
      <c r="Q765" t="e">
        <f t="shared" si="375"/>
        <v>#NAME?</v>
      </c>
      <c r="R765" t="e">
        <f t="shared" si="399"/>
        <v>#NAME?</v>
      </c>
      <c r="S765" t="e">
        <f t="shared" si="378"/>
        <v>#NAME?</v>
      </c>
      <c r="T765" t="e">
        <f t="shared" si="400"/>
        <v>#NAME?</v>
      </c>
      <c r="V765" t="e">
        <f t="shared" si="401"/>
        <v>#NAME?</v>
      </c>
      <c r="W765" t="e">
        <f t="shared" si="402"/>
        <v>#NAME?</v>
      </c>
      <c r="X765" t="e">
        <f t="shared" si="403"/>
        <v>#NAME?</v>
      </c>
      <c r="Y765" t="e">
        <f>VLOOKUP(K765,Sheet2!$A$6:$B$262,2,TRUE)</f>
        <v>#NAME?</v>
      </c>
      <c r="Z765" t="e">
        <f t="shared" si="404"/>
        <v>#NAME?</v>
      </c>
      <c r="AA765" t="e">
        <f t="shared" si="405"/>
        <v>#NAME?</v>
      </c>
      <c r="AD765" t="e">
        <f t="shared" si="383"/>
        <v>#NAME?</v>
      </c>
      <c r="AE765" t="e">
        <f>VLOOKUP(AU764,Sheet2!$E$6:$F$261,2,TRUE)</f>
        <v>#NAME?</v>
      </c>
      <c r="AF765" t="e">
        <f>VLOOKUP(AE765,Sheet3!K$52:L$77,2,TRUE)</f>
        <v>#NAME?</v>
      </c>
      <c r="AG765" t="e">
        <f t="shared" si="384"/>
        <v>#NAME?</v>
      </c>
      <c r="AH765">
        <f t="shared" si="385"/>
        <v>1</v>
      </c>
      <c r="AI765">
        <f t="shared" si="393"/>
        <v>4500</v>
      </c>
      <c r="AJ765" t="e">
        <f t="shared" si="376"/>
        <v>#NAME?</v>
      </c>
      <c r="AK765" t="e">
        <f t="shared" si="379"/>
        <v>#NAME?</v>
      </c>
      <c r="AM765" t="e">
        <f t="shared" si="386"/>
        <v>#NAME?</v>
      </c>
      <c r="AN765" t="e">
        <f t="shared" si="387"/>
        <v>#NAME?</v>
      </c>
      <c r="AP765" t="e">
        <f t="shared" si="380"/>
        <v>#NAME?</v>
      </c>
      <c r="AQ765" t="e">
        <f>VLOOKUP(AE765,Sheet3!$K$52:$L$77,2,TRUE)</f>
        <v>#NAME?</v>
      </c>
      <c r="AR765" t="e">
        <f t="shared" si="374"/>
        <v>#NAME?</v>
      </c>
      <c r="AU765" t="e">
        <f t="shared" si="388"/>
        <v>#NAME?</v>
      </c>
      <c r="AV765" t="e">
        <f t="shared" si="389"/>
        <v>#NAME?</v>
      </c>
      <c r="AW765" t="e">
        <f t="shared" si="390"/>
        <v>#NAME?</v>
      </c>
      <c r="AX765" t="e">
        <f>VLOOKUP(AD765,Sheet2!$A$6:$B$262,2,TRUE)</f>
        <v>#NAME?</v>
      </c>
      <c r="AY765" t="e">
        <f t="shared" si="391"/>
        <v>#NAME?</v>
      </c>
      <c r="AZ765" t="e">
        <f t="shared" si="392"/>
        <v>#NAME?</v>
      </c>
      <c r="BB765" t="e">
        <f t="shared" si="382"/>
        <v>#NAME?</v>
      </c>
    </row>
    <row r="766" spans="4:54" x14ac:dyDescent="0.55000000000000004">
      <c r="D766">
        <f t="shared" si="381"/>
        <v>11340</v>
      </c>
      <c r="E766">
        <f t="shared" si="377"/>
        <v>189</v>
      </c>
      <c r="F766">
        <v>14600</v>
      </c>
      <c r="H766">
        <f t="shared" si="394"/>
        <v>3650</v>
      </c>
      <c r="J766">
        <f t="shared" si="395"/>
        <v>301.65289256198349</v>
      </c>
      <c r="K766" t="e">
        <f t="shared" si="396"/>
        <v>#NAME?</v>
      </c>
      <c r="L766" t="e">
        <f>VLOOKUP(V766, Sheet2!E$6:F$261,2,TRUE)</f>
        <v>#NAME?</v>
      </c>
      <c r="M766" t="e">
        <f>VLOOKUP(L766,Sheet3!A$52:B$77,2,TRUE)</f>
        <v>#NAME?</v>
      </c>
      <c r="N766" t="e">
        <f t="shared" si="397"/>
        <v>#NAME?</v>
      </c>
      <c r="O766" t="e">
        <f t="shared" si="398"/>
        <v>#NAME?</v>
      </c>
      <c r="P766">
        <v>0</v>
      </c>
      <c r="Q766" t="e">
        <f t="shared" si="375"/>
        <v>#NAME?</v>
      </c>
      <c r="R766" t="e">
        <f t="shared" si="399"/>
        <v>#NAME?</v>
      </c>
      <c r="S766" t="e">
        <f t="shared" si="378"/>
        <v>#NAME?</v>
      </c>
      <c r="T766" t="e">
        <f t="shared" si="400"/>
        <v>#NAME?</v>
      </c>
      <c r="V766" t="e">
        <f t="shared" si="401"/>
        <v>#NAME?</v>
      </c>
      <c r="W766" t="e">
        <f t="shared" si="402"/>
        <v>#NAME?</v>
      </c>
      <c r="X766" t="e">
        <f t="shared" si="403"/>
        <v>#NAME?</v>
      </c>
      <c r="Y766" t="e">
        <f>VLOOKUP(K766,Sheet2!$A$6:$B$262,2,TRUE)</f>
        <v>#NAME?</v>
      </c>
      <c r="Z766" t="e">
        <f t="shared" si="404"/>
        <v>#NAME?</v>
      </c>
      <c r="AA766" t="e">
        <f t="shared" si="405"/>
        <v>#NAME?</v>
      </c>
      <c r="AD766" t="e">
        <f t="shared" si="383"/>
        <v>#NAME?</v>
      </c>
      <c r="AE766" t="e">
        <f>VLOOKUP(AU765,Sheet2!$E$6:$F$261,2,TRUE)</f>
        <v>#NAME?</v>
      </c>
      <c r="AF766" t="e">
        <f>VLOOKUP(AE766,Sheet3!K$52:L$77,2,TRUE)</f>
        <v>#NAME?</v>
      </c>
      <c r="AG766" t="e">
        <f t="shared" si="384"/>
        <v>#NAME?</v>
      </c>
      <c r="AH766">
        <f t="shared" si="385"/>
        <v>1</v>
      </c>
      <c r="AI766">
        <f t="shared" si="393"/>
        <v>4500</v>
      </c>
      <c r="AJ766" t="e">
        <f t="shared" si="376"/>
        <v>#NAME?</v>
      </c>
      <c r="AK766" t="e">
        <f t="shared" si="379"/>
        <v>#NAME?</v>
      </c>
      <c r="AM766" t="e">
        <f t="shared" si="386"/>
        <v>#NAME?</v>
      </c>
      <c r="AN766" t="e">
        <f t="shared" si="387"/>
        <v>#NAME?</v>
      </c>
      <c r="AP766" t="e">
        <f t="shared" si="380"/>
        <v>#NAME?</v>
      </c>
      <c r="AQ766" t="e">
        <f>VLOOKUP(AE766,Sheet3!$K$52:$L$77,2,TRUE)</f>
        <v>#NAME?</v>
      </c>
      <c r="AR766" t="e">
        <f t="shared" si="374"/>
        <v>#NAME?</v>
      </c>
      <c r="AU766" t="e">
        <f t="shared" si="388"/>
        <v>#NAME?</v>
      </c>
      <c r="AV766" t="e">
        <f t="shared" si="389"/>
        <v>#NAME?</v>
      </c>
      <c r="AW766" t="e">
        <f t="shared" si="390"/>
        <v>#NAME?</v>
      </c>
      <c r="AX766" t="e">
        <f>VLOOKUP(AD766,Sheet2!$A$6:$B$262,2,TRUE)</f>
        <v>#NAME?</v>
      </c>
      <c r="AY766" t="e">
        <f t="shared" si="391"/>
        <v>#NAME?</v>
      </c>
      <c r="AZ766" t="e">
        <f t="shared" si="392"/>
        <v>#NAME?</v>
      </c>
      <c r="BB766" t="e">
        <f t="shared" si="382"/>
        <v>#NAME?</v>
      </c>
    </row>
    <row r="767" spans="4:54" x14ac:dyDescent="0.55000000000000004">
      <c r="D767">
        <f t="shared" si="381"/>
        <v>11355</v>
      </c>
      <c r="E767">
        <f t="shared" si="377"/>
        <v>189.25</v>
      </c>
      <c r="F767">
        <v>14700</v>
      </c>
      <c r="H767">
        <f t="shared" si="394"/>
        <v>3675</v>
      </c>
      <c r="J767">
        <f t="shared" si="395"/>
        <v>303.71900826446279</v>
      </c>
      <c r="K767" t="e">
        <f t="shared" si="396"/>
        <v>#NAME?</v>
      </c>
      <c r="L767" t="e">
        <f>VLOOKUP(V767, Sheet2!E$6:F$261,2,TRUE)</f>
        <v>#NAME?</v>
      </c>
      <c r="M767" t="e">
        <f>VLOOKUP(L767,Sheet3!A$52:B$77,2,TRUE)</f>
        <v>#NAME?</v>
      </c>
      <c r="N767" t="e">
        <f t="shared" si="397"/>
        <v>#NAME?</v>
      </c>
      <c r="O767" t="e">
        <f t="shared" si="398"/>
        <v>#NAME?</v>
      </c>
      <c r="P767">
        <v>0</v>
      </c>
      <c r="Q767" t="e">
        <f t="shared" si="375"/>
        <v>#NAME?</v>
      </c>
      <c r="R767" t="e">
        <f t="shared" si="399"/>
        <v>#NAME?</v>
      </c>
      <c r="S767" t="e">
        <f t="shared" si="378"/>
        <v>#NAME?</v>
      </c>
      <c r="T767" t="e">
        <f t="shared" si="400"/>
        <v>#NAME?</v>
      </c>
      <c r="V767" t="e">
        <f t="shared" si="401"/>
        <v>#NAME?</v>
      </c>
      <c r="W767" t="e">
        <f t="shared" si="402"/>
        <v>#NAME?</v>
      </c>
      <c r="X767" t="e">
        <f t="shared" si="403"/>
        <v>#NAME?</v>
      </c>
      <c r="Y767" t="e">
        <f>VLOOKUP(K767,Sheet2!$A$6:$B$262,2,TRUE)</f>
        <v>#NAME?</v>
      </c>
      <c r="Z767" t="e">
        <f t="shared" si="404"/>
        <v>#NAME?</v>
      </c>
      <c r="AA767" t="e">
        <f t="shared" si="405"/>
        <v>#NAME?</v>
      </c>
      <c r="AD767" t="e">
        <f t="shared" si="383"/>
        <v>#NAME?</v>
      </c>
      <c r="AE767" t="e">
        <f>VLOOKUP(AU766,Sheet2!$E$6:$F$261,2,TRUE)</f>
        <v>#NAME?</v>
      </c>
      <c r="AF767" t="e">
        <f>VLOOKUP(AE767,Sheet3!K$52:L$77,2,TRUE)</f>
        <v>#NAME?</v>
      </c>
      <c r="AG767" t="e">
        <f t="shared" si="384"/>
        <v>#NAME?</v>
      </c>
      <c r="AH767">
        <f t="shared" si="385"/>
        <v>1</v>
      </c>
      <c r="AI767">
        <f t="shared" si="393"/>
        <v>4500</v>
      </c>
      <c r="AJ767" t="e">
        <f t="shared" si="376"/>
        <v>#NAME?</v>
      </c>
      <c r="AK767" t="e">
        <f t="shared" si="379"/>
        <v>#NAME?</v>
      </c>
      <c r="AM767" t="e">
        <f t="shared" si="386"/>
        <v>#NAME?</v>
      </c>
      <c r="AN767" t="e">
        <f t="shared" si="387"/>
        <v>#NAME?</v>
      </c>
      <c r="AP767" t="e">
        <f t="shared" si="380"/>
        <v>#NAME?</v>
      </c>
      <c r="AQ767" t="e">
        <f>VLOOKUP(AE767,Sheet3!$K$52:$L$77,2,TRUE)</f>
        <v>#NAME?</v>
      </c>
      <c r="AR767" t="e">
        <f t="shared" si="374"/>
        <v>#NAME?</v>
      </c>
      <c r="AU767" t="e">
        <f t="shared" si="388"/>
        <v>#NAME?</v>
      </c>
      <c r="AV767" t="e">
        <f t="shared" si="389"/>
        <v>#NAME?</v>
      </c>
      <c r="AW767" t="e">
        <f t="shared" si="390"/>
        <v>#NAME?</v>
      </c>
      <c r="AX767" t="e">
        <f>VLOOKUP(AD767,Sheet2!$A$6:$B$262,2,TRUE)</f>
        <v>#NAME?</v>
      </c>
      <c r="AY767" t="e">
        <f t="shared" si="391"/>
        <v>#NAME?</v>
      </c>
      <c r="AZ767" t="e">
        <f t="shared" si="392"/>
        <v>#NAME?</v>
      </c>
      <c r="BB767" t="e">
        <f t="shared" si="382"/>
        <v>#NAME?</v>
      </c>
    </row>
    <row r="768" spans="4:54" x14ac:dyDescent="0.55000000000000004">
      <c r="D768">
        <f t="shared" si="381"/>
        <v>11370</v>
      </c>
      <c r="E768">
        <f t="shared" si="377"/>
        <v>189.5</v>
      </c>
      <c r="F768">
        <v>14700</v>
      </c>
      <c r="H768">
        <f t="shared" si="394"/>
        <v>3675</v>
      </c>
      <c r="J768">
        <f t="shared" si="395"/>
        <v>303.71900826446279</v>
      </c>
      <c r="K768" t="e">
        <f t="shared" si="396"/>
        <v>#NAME?</v>
      </c>
      <c r="L768" t="e">
        <f>VLOOKUP(V768, Sheet2!E$6:F$261,2,TRUE)</f>
        <v>#NAME?</v>
      </c>
      <c r="M768" t="e">
        <f>VLOOKUP(L768,Sheet3!A$52:B$77,2,TRUE)</f>
        <v>#NAME?</v>
      </c>
      <c r="N768" t="e">
        <f t="shared" si="397"/>
        <v>#NAME?</v>
      </c>
      <c r="O768" t="e">
        <f t="shared" si="398"/>
        <v>#NAME?</v>
      </c>
      <c r="P768">
        <v>0</v>
      </c>
      <c r="Q768" t="e">
        <f t="shared" si="375"/>
        <v>#NAME?</v>
      </c>
      <c r="R768" t="e">
        <f t="shared" si="399"/>
        <v>#NAME?</v>
      </c>
      <c r="S768" t="e">
        <f t="shared" si="378"/>
        <v>#NAME?</v>
      </c>
      <c r="T768" t="e">
        <f t="shared" si="400"/>
        <v>#NAME?</v>
      </c>
      <c r="V768" t="e">
        <f t="shared" si="401"/>
        <v>#NAME?</v>
      </c>
      <c r="W768" t="e">
        <f t="shared" si="402"/>
        <v>#NAME?</v>
      </c>
      <c r="X768" t="e">
        <f t="shared" si="403"/>
        <v>#NAME?</v>
      </c>
      <c r="Y768" t="e">
        <f>VLOOKUP(K768,Sheet2!$A$6:$B$262,2,TRUE)</f>
        <v>#NAME?</v>
      </c>
      <c r="Z768" t="e">
        <f t="shared" si="404"/>
        <v>#NAME?</v>
      </c>
      <c r="AA768" t="e">
        <f t="shared" si="405"/>
        <v>#NAME?</v>
      </c>
      <c r="AD768" t="e">
        <f t="shared" si="383"/>
        <v>#NAME?</v>
      </c>
      <c r="AE768" t="e">
        <f>VLOOKUP(AU767,Sheet2!$E$6:$F$261,2,TRUE)</f>
        <v>#NAME?</v>
      </c>
      <c r="AF768" t="e">
        <f>VLOOKUP(AE768,Sheet3!K$52:L$77,2,TRUE)</f>
        <v>#NAME?</v>
      </c>
      <c r="AG768" t="e">
        <f t="shared" si="384"/>
        <v>#NAME?</v>
      </c>
      <c r="AH768">
        <f t="shared" si="385"/>
        <v>1</v>
      </c>
      <c r="AI768">
        <f t="shared" si="393"/>
        <v>4500</v>
      </c>
      <c r="AJ768" t="e">
        <f t="shared" si="376"/>
        <v>#NAME?</v>
      </c>
      <c r="AK768" t="e">
        <f t="shared" si="379"/>
        <v>#NAME?</v>
      </c>
      <c r="AM768" t="e">
        <f t="shared" si="386"/>
        <v>#NAME?</v>
      </c>
      <c r="AN768" t="e">
        <f t="shared" si="387"/>
        <v>#NAME?</v>
      </c>
      <c r="AP768" t="e">
        <f t="shared" si="380"/>
        <v>#NAME?</v>
      </c>
      <c r="AQ768" t="e">
        <f>VLOOKUP(AE768,Sheet3!$K$52:$L$77,2,TRUE)</f>
        <v>#NAME?</v>
      </c>
      <c r="AR768" t="e">
        <f t="shared" si="374"/>
        <v>#NAME?</v>
      </c>
      <c r="AU768" t="e">
        <f t="shared" si="388"/>
        <v>#NAME?</v>
      </c>
      <c r="AV768" t="e">
        <f t="shared" si="389"/>
        <v>#NAME?</v>
      </c>
      <c r="AW768" t="e">
        <f t="shared" si="390"/>
        <v>#NAME?</v>
      </c>
      <c r="AX768" t="e">
        <f>VLOOKUP(AD768,Sheet2!$A$6:$B$262,2,TRUE)</f>
        <v>#NAME?</v>
      </c>
      <c r="AY768" t="e">
        <f t="shared" si="391"/>
        <v>#NAME?</v>
      </c>
      <c r="AZ768" t="e">
        <f t="shared" si="392"/>
        <v>#NAME?</v>
      </c>
      <c r="BB768" t="e">
        <f t="shared" si="382"/>
        <v>#NAME?</v>
      </c>
    </row>
    <row r="769" spans="4:54" x14ac:dyDescent="0.55000000000000004">
      <c r="D769">
        <f t="shared" si="381"/>
        <v>11385</v>
      </c>
      <c r="E769">
        <f t="shared" si="377"/>
        <v>189.75</v>
      </c>
      <c r="F769">
        <v>14700</v>
      </c>
      <c r="H769">
        <f t="shared" si="394"/>
        <v>3675</v>
      </c>
      <c r="J769">
        <f t="shared" si="395"/>
        <v>303.71900826446279</v>
      </c>
      <c r="K769" t="e">
        <f t="shared" si="396"/>
        <v>#NAME?</v>
      </c>
      <c r="L769" t="e">
        <f>VLOOKUP(V769, Sheet2!E$6:F$261,2,TRUE)</f>
        <v>#NAME?</v>
      </c>
      <c r="M769" t="e">
        <f>VLOOKUP(L769,Sheet3!A$52:B$77,2,TRUE)</f>
        <v>#NAME?</v>
      </c>
      <c r="N769" t="e">
        <f t="shared" si="397"/>
        <v>#NAME?</v>
      </c>
      <c r="O769" t="e">
        <f t="shared" si="398"/>
        <v>#NAME?</v>
      </c>
      <c r="P769">
        <v>0</v>
      </c>
      <c r="Q769" t="e">
        <f t="shared" si="375"/>
        <v>#NAME?</v>
      </c>
      <c r="R769" t="e">
        <f t="shared" si="399"/>
        <v>#NAME?</v>
      </c>
      <c r="S769" t="e">
        <f t="shared" si="378"/>
        <v>#NAME?</v>
      </c>
      <c r="T769" t="e">
        <f t="shared" si="400"/>
        <v>#NAME?</v>
      </c>
      <c r="V769" t="e">
        <f t="shared" si="401"/>
        <v>#NAME?</v>
      </c>
      <c r="W769" t="e">
        <f t="shared" si="402"/>
        <v>#NAME?</v>
      </c>
      <c r="X769" t="e">
        <f t="shared" si="403"/>
        <v>#NAME?</v>
      </c>
      <c r="Y769" t="e">
        <f>VLOOKUP(K769,Sheet2!$A$6:$B$262,2,TRUE)</f>
        <v>#NAME?</v>
      </c>
      <c r="Z769" t="e">
        <f t="shared" si="404"/>
        <v>#NAME?</v>
      </c>
      <c r="AA769" t="e">
        <f t="shared" si="405"/>
        <v>#NAME?</v>
      </c>
      <c r="AD769" t="e">
        <f t="shared" si="383"/>
        <v>#NAME?</v>
      </c>
      <c r="AE769" t="e">
        <f>VLOOKUP(AU768,Sheet2!$E$6:$F$261,2,TRUE)</f>
        <v>#NAME?</v>
      </c>
      <c r="AF769" t="e">
        <f>VLOOKUP(AE769,Sheet3!K$52:L$77,2,TRUE)</f>
        <v>#NAME?</v>
      </c>
      <c r="AG769" t="e">
        <f t="shared" si="384"/>
        <v>#NAME?</v>
      </c>
      <c r="AH769">
        <f t="shared" si="385"/>
        <v>1</v>
      </c>
      <c r="AI769">
        <f t="shared" si="393"/>
        <v>4500</v>
      </c>
      <c r="AJ769" t="e">
        <f t="shared" si="376"/>
        <v>#NAME?</v>
      </c>
      <c r="AK769" t="e">
        <f t="shared" si="379"/>
        <v>#NAME?</v>
      </c>
      <c r="AM769" t="e">
        <f t="shared" si="386"/>
        <v>#NAME?</v>
      </c>
      <c r="AN769" t="e">
        <f t="shared" si="387"/>
        <v>#NAME?</v>
      </c>
      <c r="AP769" t="e">
        <f t="shared" si="380"/>
        <v>#NAME?</v>
      </c>
      <c r="AQ769" t="e">
        <f>VLOOKUP(AE769,Sheet3!$K$52:$L$77,2,TRUE)</f>
        <v>#NAME?</v>
      </c>
      <c r="AR769" t="e">
        <f t="shared" si="374"/>
        <v>#NAME?</v>
      </c>
      <c r="AU769" t="e">
        <f t="shared" si="388"/>
        <v>#NAME?</v>
      </c>
      <c r="AV769" t="e">
        <f t="shared" si="389"/>
        <v>#NAME?</v>
      </c>
      <c r="AW769" t="e">
        <f t="shared" si="390"/>
        <v>#NAME?</v>
      </c>
      <c r="AX769" t="e">
        <f>VLOOKUP(AD769,Sheet2!$A$6:$B$262,2,TRUE)</f>
        <v>#NAME?</v>
      </c>
      <c r="AY769" t="e">
        <f t="shared" si="391"/>
        <v>#NAME?</v>
      </c>
      <c r="AZ769" t="e">
        <f t="shared" si="392"/>
        <v>#NAME?</v>
      </c>
      <c r="BB769" t="e">
        <f t="shared" si="382"/>
        <v>#NAME?</v>
      </c>
    </row>
    <row r="770" spans="4:54" x14ac:dyDescent="0.55000000000000004">
      <c r="D770">
        <f t="shared" si="381"/>
        <v>11400</v>
      </c>
      <c r="E770">
        <f t="shared" si="377"/>
        <v>190</v>
      </c>
      <c r="F770">
        <v>14600</v>
      </c>
      <c r="H770">
        <f t="shared" si="394"/>
        <v>3650</v>
      </c>
      <c r="J770">
        <f t="shared" si="395"/>
        <v>301.65289256198349</v>
      </c>
      <c r="K770" t="e">
        <f t="shared" si="396"/>
        <v>#NAME?</v>
      </c>
      <c r="L770" t="e">
        <f>VLOOKUP(V770, Sheet2!E$6:F$261,2,TRUE)</f>
        <v>#NAME?</v>
      </c>
      <c r="M770" t="e">
        <f>VLOOKUP(L770,Sheet3!A$52:B$77,2,TRUE)</f>
        <v>#NAME?</v>
      </c>
      <c r="N770" t="e">
        <f t="shared" si="397"/>
        <v>#NAME?</v>
      </c>
      <c r="O770" t="e">
        <f t="shared" si="398"/>
        <v>#NAME?</v>
      </c>
      <c r="P770">
        <v>0</v>
      </c>
      <c r="Q770" t="e">
        <f t="shared" si="375"/>
        <v>#NAME?</v>
      </c>
      <c r="R770" t="e">
        <f t="shared" si="399"/>
        <v>#NAME?</v>
      </c>
      <c r="S770" t="e">
        <f t="shared" si="378"/>
        <v>#NAME?</v>
      </c>
      <c r="T770" t="e">
        <f t="shared" si="400"/>
        <v>#NAME?</v>
      </c>
      <c r="V770" t="e">
        <f t="shared" si="401"/>
        <v>#NAME?</v>
      </c>
      <c r="W770" t="e">
        <f t="shared" si="402"/>
        <v>#NAME?</v>
      </c>
      <c r="X770" t="e">
        <f t="shared" si="403"/>
        <v>#NAME?</v>
      </c>
      <c r="Y770" t="e">
        <f>VLOOKUP(K770,Sheet2!$A$6:$B$262,2,TRUE)</f>
        <v>#NAME?</v>
      </c>
      <c r="Z770" t="e">
        <f t="shared" si="404"/>
        <v>#NAME?</v>
      </c>
      <c r="AA770" t="e">
        <f t="shared" si="405"/>
        <v>#NAME?</v>
      </c>
      <c r="AD770" t="e">
        <f t="shared" si="383"/>
        <v>#NAME?</v>
      </c>
      <c r="AE770" t="e">
        <f>VLOOKUP(AU769,Sheet2!$E$6:$F$261,2,TRUE)</f>
        <v>#NAME?</v>
      </c>
      <c r="AF770" t="e">
        <f>VLOOKUP(AE770,Sheet3!K$52:L$77,2,TRUE)</f>
        <v>#NAME?</v>
      </c>
      <c r="AG770" t="e">
        <f t="shared" si="384"/>
        <v>#NAME?</v>
      </c>
      <c r="AH770">
        <f t="shared" si="385"/>
        <v>1</v>
      </c>
      <c r="AI770">
        <f t="shared" si="393"/>
        <v>4500</v>
      </c>
      <c r="AJ770" t="e">
        <f t="shared" si="376"/>
        <v>#NAME?</v>
      </c>
      <c r="AK770" t="e">
        <f t="shared" si="379"/>
        <v>#NAME?</v>
      </c>
      <c r="AM770" t="e">
        <f t="shared" si="386"/>
        <v>#NAME?</v>
      </c>
      <c r="AN770" t="e">
        <f t="shared" si="387"/>
        <v>#NAME?</v>
      </c>
      <c r="AP770" t="e">
        <f t="shared" si="380"/>
        <v>#NAME?</v>
      </c>
      <c r="AQ770" t="e">
        <f>VLOOKUP(AE770,Sheet3!$K$52:$L$77,2,TRUE)</f>
        <v>#NAME?</v>
      </c>
      <c r="AR770" t="e">
        <f t="shared" si="374"/>
        <v>#NAME?</v>
      </c>
      <c r="AU770" t="e">
        <f t="shared" si="388"/>
        <v>#NAME?</v>
      </c>
      <c r="AV770" t="e">
        <f t="shared" si="389"/>
        <v>#NAME?</v>
      </c>
      <c r="AW770" t="e">
        <f t="shared" si="390"/>
        <v>#NAME?</v>
      </c>
      <c r="AX770" t="e">
        <f>VLOOKUP(AD770,Sheet2!$A$6:$B$262,2,TRUE)</f>
        <v>#NAME?</v>
      </c>
      <c r="AY770" t="e">
        <f t="shared" si="391"/>
        <v>#NAME?</v>
      </c>
      <c r="AZ770" t="e">
        <f t="shared" si="392"/>
        <v>#NAME?</v>
      </c>
      <c r="BB770" t="e">
        <f t="shared" si="382"/>
        <v>#NAME?</v>
      </c>
    </row>
    <row r="771" spans="4:54" x14ac:dyDescent="0.55000000000000004">
      <c r="D771">
        <f t="shared" si="381"/>
        <v>11415</v>
      </c>
      <c r="E771">
        <f t="shared" si="377"/>
        <v>190.25</v>
      </c>
      <c r="F771">
        <v>14600</v>
      </c>
      <c r="H771">
        <f t="shared" si="394"/>
        <v>3650</v>
      </c>
      <c r="J771">
        <f t="shared" si="395"/>
        <v>301.65289256198349</v>
      </c>
      <c r="K771" t="e">
        <f t="shared" si="396"/>
        <v>#NAME?</v>
      </c>
      <c r="L771" t="e">
        <f>VLOOKUP(V771, Sheet2!E$6:F$261,2,TRUE)</f>
        <v>#NAME?</v>
      </c>
      <c r="M771" t="e">
        <f>VLOOKUP(L771,Sheet3!A$52:B$77,2,TRUE)</f>
        <v>#NAME?</v>
      </c>
      <c r="N771" t="e">
        <f t="shared" si="397"/>
        <v>#NAME?</v>
      </c>
      <c r="O771" t="e">
        <f t="shared" si="398"/>
        <v>#NAME?</v>
      </c>
      <c r="P771">
        <v>0</v>
      </c>
      <c r="Q771" t="e">
        <f t="shared" si="375"/>
        <v>#NAME?</v>
      </c>
      <c r="R771" t="e">
        <f t="shared" si="399"/>
        <v>#NAME?</v>
      </c>
      <c r="S771" t="e">
        <f t="shared" si="378"/>
        <v>#NAME?</v>
      </c>
      <c r="T771" t="e">
        <f t="shared" si="400"/>
        <v>#NAME?</v>
      </c>
      <c r="V771" t="e">
        <f t="shared" si="401"/>
        <v>#NAME?</v>
      </c>
      <c r="W771" t="e">
        <f t="shared" si="402"/>
        <v>#NAME?</v>
      </c>
      <c r="X771" t="e">
        <f t="shared" si="403"/>
        <v>#NAME?</v>
      </c>
      <c r="Y771" t="e">
        <f>VLOOKUP(K771,Sheet2!$A$6:$B$262,2,TRUE)</f>
        <v>#NAME?</v>
      </c>
      <c r="Z771" t="e">
        <f t="shared" si="404"/>
        <v>#NAME?</v>
      </c>
      <c r="AA771" t="e">
        <f t="shared" si="405"/>
        <v>#NAME?</v>
      </c>
      <c r="AD771" t="e">
        <f t="shared" si="383"/>
        <v>#NAME?</v>
      </c>
      <c r="AE771" t="e">
        <f>VLOOKUP(AU770,Sheet2!$E$6:$F$261,2,TRUE)</f>
        <v>#NAME?</v>
      </c>
      <c r="AF771" t="e">
        <f>VLOOKUP(AE771,Sheet3!K$52:L$77,2,TRUE)</f>
        <v>#NAME?</v>
      </c>
      <c r="AG771" t="e">
        <f t="shared" si="384"/>
        <v>#NAME?</v>
      </c>
      <c r="AH771">
        <f t="shared" si="385"/>
        <v>1</v>
      </c>
      <c r="AI771">
        <f t="shared" si="393"/>
        <v>4500</v>
      </c>
      <c r="AJ771" t="e">
        <f t="shared" si="376"/>
        <v>#NAME?</v>
      </c>
      <c r="AK771" t="e">
        <f t="shared" si="379"/>
        <v>#NAME?</v>
      </c>
      <c r="AM771" t="e">
        <f t="shared" si="386"/>
        <v>#NAME?</v>
      </c>
      <c r="AN771" t="e">
        <f t="shared" si="387"/>
        <v>#NAME?</v>
      </c>
      <c r="AP771" t="e">
        <f t="shared" si="380"/>
        <v>#NAME?</v>
      </c>
      <c r="AQ771" t="e">
        <f>VLOOKUP(AE771,Sheet3!$K$52:$L$77,2,TRUE)</f>
        <v>#NAME?</v>
      </c>
      <c r="AR771" t="e">
        <f t="shared" si="374"/>
        <v>#NAME?</v>
      </c>
      <c r="AU771" t="e">
        <f t="shared" si="388"/>
        <v>#NAME?</v>
      </c>
      <c r="AV771" t="e">
        <f t="shared" si="389"/>
        <v>#NAME?</v>
      </c>
      <c r="AW771" t="e">
        <f t="shared" si="390"/>
        <v>#NAME?</v>
      </c>
      <c r="AX771" t="e">
        <f>VLOOKUP(AD771,Sheet2!$A$6:$B$262,2,TRUE)</f>
        <v>#NAME?</v>
      </c>
      <c r="AY771" t="e">
        <f t="shared" si="391"/>
        <v>#NAME?</v>
      </c>
      <c r="AZ771" t="e">
        <f t="shared" si="392"/>
        <v>#NAME?</v>
      </c>
      <c r="BB771" t="e">
        <f t="shared" si="382"/>
        <v>#NAME?</v>
      </c>
    </row>
    <row r="772" spans="4:54" x14ac:dyDescent="0.55000000000000004">
      <c r="D772">
        <f t="shared" si="381"/>
        <v>11430</v>
      </c>
      <c r="E772">
        <f t="shared" si="377"/>
        <v>190.5</v>
      </c>
      <c r="F772">
        <v>14500</v>
      </c>
      <c r="H772">
        <f t="shared" si="394"/>
        <v>3625</v>
      </c>
      <c r="J772">
        <f t="shared" si="395"/>
        <v>299.58677685950414</v>
      </c>
      <c r="K772" t="e">
        <f t="shared" si="396"/>
        <v>#NAME?</v>
      </c>
      <c r="L772" t="e">
        <f>VLOOKUP(V772, Sheet2!E$6:F$261,2,TRUE)</f>
        <v>#NAME?</v>
      </c>
      <c r="M772" t="e">
        <f>VLOOKUP(L772,Sheet3!A$52:B$77,2,TRUE)</f>
        <v>#NAME?</v>
      </c>
      <c r="N772" t="e">
        <f t="shared" si="397"/>
        <v>#NAME?</v>
      </c>
      <c r="O772" t="e">
        <f t="shared" si="398"/>
        <v>#NAME?</v>
      </c>
      <c r="P772">
        <v>0</v>
      </c>
      <c r="Q772" t="e">
        <f t="shared" si="375"/>
        <v>#NAME?</v>
      </c>
      <c r="R772" t="e">
        <f t="shared" si="399"/>
        <v>#NAME?</v>
      </c>
      <c r="S772" t="e">
        <f t="shared" si="378"/>
        <v>#NAME?</v>
      </c>
      <c r="T772" t="e">
        <f t="shared" si="400"/>
        <v>#NAME?</v>
      </c>
      <c r="V772" t="e">
        <f t="shared" si="401"/>
        <v>#NAME?</v>
      </c>
      <c r="W772" t="e">
        <f t="shared" si="402"/>
        <v>#NAME?</v>
      </c>
      <c r="X772" t="e">
        <f t="shared" si="403"/>
        <v>#NAME?</v>
      </c>
      <c r="Y772" t="e">
        <f>VLOOKUP(K772,Sheet2!$A$6:$B$262,2,TRUE)</f>
        <v>#NAME?</v>
      </c>
      <c r="Z772" t="e">
        <f t="shared" si="404"/>
        <v>#NAME?</v>
      </c>
      <c r="AA772" t="e">
        <f t="shared" si="405"/>
        <v>#NAME?</v>
      </c>
      <c r="AD772" t="e">
        <f t="shared" si="383"/>
        <v>#NAME?</v>
      </c>
      <c r="AE772" t="e">
        <f>VLOOKUP(AU771,Sheet2!$E$6:$F$261,2,TRUE)</f>
        <v>#NAME?</v>
      </c>
      <c r="AF772" t="e">
        <f>VLOOKUP(AE772,Sheet3!K$52:L$77,2,TRUE)</f>
        <v>#NAME?</v>
      </c>
      <c r="AG772" t="e">
        <f t="shared" si="384"/>
        <v>#NAME?</v>
      </c>
      <c r="AH772">
        <f t="shared" si="385"/>
        <v>1</v>
      </c>
      <c r="AI772">
        <f t="shared" si="393"/>
        <v>4500</v>
      </c>
      <c r="AJ772" t="e">
        <f t="shared" si="376"/>
        <v>#NAME?</v>
      </c>
      <c r="AK772" t="e">
        <f t="shared" si="379"/>
        <v>#NAME?</v>
      </c>
      <c r="AM772" t="e">
        <f t="shared" si="386"/>
        <v>#NAME?</v>
      </c>
      <c r="AN772" t="e">
        <f t="shared" si="387"/>
        <v>#NAME?</v>
      </c>
      <c r="AP772" t="e">
        <f t="shared" si="380"/>
        <v>#NAME?</v>
      </c>
      <c r="AQ772" t="e">
        <f>VLOOKUP(AE772,Sheet3!$K$52:$L$77,2,TRUE)</f>
        <v>#NAME?</v>
      </c>
      <c r="AR772" t="e">
        <f t="shared" ref="AR772:AR778" si="406">+AP772*$AH$3*POWER(AN772,1.5)*AQ772</f>
        <v>#NAME?</v>
      </c>
      <c r="AU772" t="e">
        <f t="shared" si="388"/>
        <v>#NAME?</v>
      </c>
      <c r="AV772" t="e">
        <f t="shared" si="389"/>
        <v>#NAME?</v>
      </c>
      <c r="AW772" t="e">
        <f t="shared" si="390"/>
        <v>#NAME?</v>
      </c>
      <c r="AX772" t="e">
        <f>VLOOKUP(AD772,Sheet2!$A$6:$B$262,2,TRUE)</f>
        <v>#NAME?</v>
      </c>
      <c r="AY772" t="e">
        <f t="shared" si="391"/>
        <v>#NAME?</v>
      </c>
      <c r="AZ772" t="e">
        <f t="shared" si="392"/>
        <v>#NAME?</v>
      </c>
      <c r="BB772" t="e">
        <f t="shared" si="382"/>
        <v>#NAME?</v>
      </c>
    </row>
    <row r="773" spans="4:54" x14ac:dyDescent="0.55000000000000004">
      <c r="D773">
        <f t="shared" si="381"/>
        <v>11445</v>
      </c>
      <c r="E773">
        <f t="shared" si="377"/>
        <v>190.75</v>
      </c>
      <c r="F773">
        <v>14500</v>
      </c>
      <c r="H773">
        <f t="shared" si="394"/>
        <v>3625</v>
      </c>
      <c r="J773">
        <f t="shared" si="395"/>
        <v>299.58677685950414</v>
      </c>
      <c r="K773" t="e">
        <f t="shared" si="396"/>
        <v>#NAME?</v>
      </c>
      <c r="L773" t="e">
        <f>VLOOKUP(V773, Sheet2!E$6:F$261,2,TRUE)</f>
        <v>#NAME?</v>
      </c>
      <c r="M773" t="e">
        <f>VLOOKUP(L773,Sheet3!A$52:B$77,2,TRUE)</f>
        <v>#NAME?</v>
      </c>
      <c r="N773" t="e">
        <f t="shared" si="397"/>
        <v>#NAME?</v>
      </c>
      <c r="O773" t="e">
        <f t="shared" si="398"/>
        <v>#NAME?</v>
      </c>
      <c r="P773">
        <v>0</v>
      </c>
      <c r="Q773" t="e">
        <f t="shared" si="375"/>
        <v>#NAME?</v>
      </c>
      <c r="R773" t="e">
        <f t="shared" si="399"/>
        <v>#NAME?</v>
      </c>
      <c r="S773" t="e">
        <f t="shared" si="378"/>
        <v>#NAME?</v>
      </c>
      <c r="T773" t="e">
        <f t="shared" si="400"/>
        <v>#NAME?</v>
      </c>
      <c r="V773" t="e">
        <f t="shared" si="401"/>
        <v>#NAME?</v>
      </c>
      <c r="W773" t="e">
        <f t="shared" si="402"/>
        <v>#NAME?</v>
      </c>
      <c r="X773" t="e">
        <f t="shared" si="403"/>
        <v>#NAME?</v>
      </c>
      <c r="Y773" t="e">
        <f>VLOOKUP(K773,Sheet2!$A$6:$B$262,2,TRUE)</f>
        <v>#NAME?</v>
      </c>
      <c r="Z773" t="e">
        <f t="shared" si="404"/>
        <v>#NAME?</v>
      </c>
      <c r="AA773" t="e">
        <f t="shared" si="405"/>
        <v>#NAME?</v>
      </c>
      <c r="AD773" t="e">
        <f t="shared" si="383"/>
        <v>#NAME?</v>
      </c>
      <c r="AE773" t="e">
        <f>VLOOKUP(AU772,Sheet2!$E$6:$F$261,2,TRUE)</f>
        <v>#NAME?</v>
      </c>
      <c r="AF773" t="e">
        <f>VLOOKUP(AE773,Sheet3!K$52:L$77,2,TRUE)</f>
        <v>#NAME?</v>
      </c>
      <c r="AG773" t="e">
        <f t="shared" si="384"/>
        <v>#NAME?</v>
      </c>
      <c r="AH773">
        <f t="shared" si="385"/>
        <v>1</v>
      </c>
      <c r="AI773">
        <f t="shared" si="393"/>
        <v>4500</v>
      </c>
      <c r="AJ773" t="e">
        <f t="shared" si="376"/>
        <v>#NAME?</v>
      </c>
      <c r="AK773" t="e">
        <f t="shared" si="379"/>
        <v>#NAME?</v>
      </c>
      <c r="AM773" t="e">
        <f t="shared" si="386"/>
        <v>#NAME?</v>
      </c>
      <c r="AN773" t="e">
        <f t="shared" si="387"/>
        <v>#NAME?</v>
      </c>
      <c r="AP773" t="e">
        <f t="shared" si="380"/>
        <v>#NAME?</v>
      </c>
      <c r="AQ773" t="e">
        <f>VLOOKUP(AE773,Sheet3!$K$52:$L$77,2,TRUE)</f>
        <v>#NAME?</v>
      </c>
      <c r="AR773" t="e">
        <f t="shared" si="406"/>
        <v>#NAME?</v>
      </c>
      <c r="AU773" t="e">
        <f t="shared" si="388"/>
        <v>#NAME?</v>
      </c>
      <c r="AV773" t="e">
        <f t="shared" si="389"/>
        <v>#NAME?</v>
      </c>
      <c r="AW773" t="e">
        <f t="shared" si="390"/>
        <v>#NAME?</v>
      </c>
      <c r="AX773" t="e">
        <f>VLOOKUP(AD773,Sheet2!$A$6:$B$262,2,TRUE)</f>
        <v>#NAME?</v>
      </c>
      <c r="AY773" t="e">
        <f t="shared" si="391"/>
        <v>#NAME?</v>
      </c>
      <c r="AZ773" t="e">
        <f t="shared" si="392"/>
        <v>#NAME?</v>
      </c>
      <c r="BB773" t="e">
        <f t="shared" si="382"/>
        <v>#NAME?</v>
      </c>
    </row>
    <row r="774" spans="4:54" x14ac:dyDescent="0.55000000000000004">
      <c r="D774">
        <f t="shared" si="381"/>
        <v>11460</v>
      </c>
      <c r="E774">
        <f t="shared" si="377"/>
        <v>191</v>
      </c>
      <c r="F774">
        <v>14500</v>
      </c>
      <c r="H774">
        <f t="shared" si="394"/>
        <v>3625</v>
      </c>
      <c r="J774">
        <f t="shared" si="395"/>
        <v>299.58677685950414</v>
      </c>
      <c r="K774" t="e">
        <f t="shared" si="396"/>
        <v>#NAME?</v>
      </c>
      <c r="L774" t="e">
        <f>VLOOKUP(V774, Sheet2!E$6:F$261,2,TRUE)</f>
        <v>#NAME?</v>
      </c>
      <c r="M774" t="e">
        <f>VLOOKUP(L774,Sheet3!A$52:B$77,2,TRUE)</f>
        <v>#NAME?</v>
      </c>
      <c r="N774" t="e">
        <f t="shared" si="397"/>
        <v>#NAME?</v>
      </c>
      <c r="O774" t="e">
        <f t="shared" si="398"/>
        <v>#NAME?</v>
      </c>
      <c r="P774">
        <v>0</v>
      </c>
      <c r="Q774" t="e">
        <f t="shared" si="375"/>
        <v>#NAME?</v>
      </c>
      <c r="R774" t="e">
        <f t="shared" si="399"/>
        <v>#NAME?</v>
      </c>
      <c r="S774" t="e">
        <f t="shared" si="378"/>
        <v>#NAME?</v>
      </c>
      <c r="T774" t="e">
        <f t="shared" si="400"/>
        <v>#NAME?</v>
      </c>
      <c r="V774" t="e">
        <f t="shared" si="401"/>
        <v>#NAME?</v>
      </c>
      <c r="W774" t="e">
        <f t="shared" si="402"/>
        <v>#NAME?</v>
      </c>
      <c r="X774" t="e">
        <f t="shared" si="403"/>
        <v>#NAME?</v>
      </c>
      <c r="Y774" t="e">
        <f>VLOOKUP(K774,Sheet2!$A$6:$B$262,2,TRUE)</f>
        <v>#NAME?</v>
      </c>
      <c r="Z774" t="e">
        <f t="shared" si="404"/>
        <v>#NAME?</v>
      </c>
      <c r="AA774" t="e">
        <f t="shared" si="405"/>
        <v>#NAME?</v>
      </c>
      <c r="AD774" t="e">
        <f t="shared" si="383"/>
        <v>#NAME?</v>
      </c>
      <c r="AE774" t="e">
        <f>VLOOKUP(AU773,Sheet2!$E$6:$F$261,2,TRUE)</f>
        <v>#NAME?</v>
      </c>
      <c r="AF774" t="e">
        <f>VLOOKUP(AE774,Sheet3!K$52:L$77,2,TRUE)</f>
        <v>#NAME?</v>
      </c>
      <c r="AG774" t="e">
        <f t="shared" si="384"/>
        <v>#NAME?</v>
      </c>
      <c r="AH774">
        <f t="shared" si="385"/>
        <v>1</v>
      </c>
      <c r="AI774">
        <f t="shared" si="393"/>
        <v>4500</v>
      </c>
      <c r="AJ774" t="e">
        <f t="shared" si="376"/>
        <v>#NAME?</v>
      </c>
      <c r="AK774" t="e">
        <f t="shared" si="379"/>
        <v>#NAME?</v>
      </c>
      <c r="AM774" t="e">
        <f t="shared" si="386"/>
        <v>#NAME?</v>
      </c>
      <c r="AN774" t="e">
        <f t="shared" si="387"/>
        <v>#NAME?</v>
      </c>
      <c r="AP774" t="e">
        <f t="shared" si="380"/>
        <v>#NAME?</v>
      </c>
      <c r="AQ774" t="e">
        <f>VLOOKUP(AE774,Sheet3!$K$52:$L$77,2,TRUE)</f>
        <v>#NAME?</v>
      </c>
      <c r="AR774" t="e">
        <f t="shared" si="406"/>
        <v>#NAME?</v>
      </c>
      <c r="AU774" t="e">
        <f t="shared" si="388"/>
        <v>#NAME?</v>
      </c>
      <c r="AV774" t="e">
        <f t="shared" si="389"/>
        <v>#NAME?</v>
      </c>
      <c r="AW774" t="e">
        <f t="shared" si="390"/>
        <v>#NAME?</v>
      </c>
      <c r="AX774" t="e">
        <f>VLOOKUP(AD774,Sheet2!$A$6:$B$262,2,TRUE)</f>
        <v>#NAME?</v>
      </c>
      <c r="AY774" t="e">
        <f t="shared" si="391"/>
        <v>#NAME?</v>
      </c>
      <c r="AZ774" t="e">
        <f t="shared" si="392"/>
        <v>#NAME?</v>
      </c>
      <c r="BB774" t="e">
        <f t="shared" si="382"/>
        <v>#NAME?</v>
      </c>
    </row>
    <row r="775" spans="4:54" x14ac:dyDescent="0.55000000000000004">
      <c r="D775">
        <f t="shared" si="381"/>
        <v>11475</v>
      </c>
      <c r="E775">
        <f t="shared" si="377"/>
        <v>191.25</v>
      </c>
      <c r="F775">
        <v>14400</v>
      </c>
      <c r="H775">
        <f t="shared" si="394"/>
        <v>3600</v>
      </c>
      <c r="J775">
        <f t="shared" si="395"/>
        <v>297.52066115702479</v>
      </c>
      <c r="K775" t="e">
        <f t="shared" si="396"/>
        <v>#NAME?</v>
      </c>
      <c r="L775" t="e">
        <f>VLOOKUP(V775, Sheet2!E$6:F$261,2,TRUE)</f>
        <v>#NAME?</v>
      </c>
      <c r="M775" t="e">
        <f>VLOOKUP(L775,Sheet3!A$52:B$77,2,TRUE)</f>
        <v>#NAME?</v>
      </c>
      <c r="N775" t="e">
        <f t="shared" si="397"/>
        <v>#NAME?</v>
      </c>
      <c r="O775" t="e">
        <f t="shared" si="398"/>
        <v>#NAME?</v>
      </c>
      <c r="P775">
        <v>0</v>
      </c>
      <c r="Q775" t="e">
        <f t="shared" si="375"/>
        <v>#NAME?</v>
      </c>
      <c r="R775" t="e">
        <f t="shared" si="399"/>
        <v>#NAME?</v>
      </c>
      <c r="S775" t="e">
        <f t="shared" si="378"/>
        <v>#NAME?</v>
      </c>
      <c r="T775" t="e">
        <f t="shared" si="400"/>
        <v>#NAME?</v>
      </c>
      <c r="V775" t="e">
        <f t="shared" si="401"/>
        <v>#NAME?</v>
      </c>
      <c r="W775" t="e">
        <f t="shared" si="402"/>
        <v>#NAME?</v>
      </c>
      <c r="X775" t="e">
        <f t="shared" si="403"/>
        <v>#NAME?</v>
      </c>
      <c r="Y775" t="e">
        <f>VLOOKUP(K775,Sheet2!$A$6:$B$262,2,TRUE)</f>
        <v>#NAME?</v>
      </c>
      <c r="Z775" t="e">
        <f t="shared" si="404"/>
        <v>#NAME?</v>
      </c>
      <c r="AA775" t="e">
        <f t="shared" si="405"/>
        <v>#NAME?</v>
      </c>
      <c r="AD775" t="e">
        <f t="shared" si="383"/>
        <v>#NAME?</v>
      </c>
      <c r="AE775" t="e">
        <f>VLOOKUP(AU774,Sheet2!$E$6:$F$261,2,TRUE)</f>
        <v>#NAME?</v>
      </c>
      <c r="AF775" t="e">
        <f>VLOOKUP(AE775,Sheet3!K$52:L$77,2,TRUE)</f>
        <v>#NAME?</v>
      </c>
      <c r="AG775" t="e">
        <f t="shared" si="384"/>
        <v>#NAME?</v>
      </c>
      <c r="AH775">
        <f t="shared" si="385"/>
        <v>1</v>
      </c>
      <c r="AI775">
        <f t="shared" si="393"/>
        <v>4500</v>
      </c>
      <c r="AJ775" t="e">
        <f t="shared" si="376"/>
        <v>#NAME?</v>
      </c>
      <c r="AK775" t="e">
        <f t="shared" si="379"/>
        <v>#NAME?</v>
      </c>
      <c r="AM775" t="e">
        <f t="shared" si="386"/>
        <v>#NAME?</v>
      </c>
      <c r="AN775" t="e">
        <f t="shared" si="387"/>
        <v>#NAME?</v>
      </c>
      <c r="AP775" t="e">
        <f t="shared" si="380"/>
        <v>#NAME?</v>
      </c>
      <c r="AQ775" t="e">
        <f>VLOOKUP(AE775,Sheet3!$K$52:$L$77,2,TRUE)</f>
        <v>#NAME?</v>
      </c>
      <c r="AR775" t="e">
        <f t="shared" si="406"/>
        <v>#NAME?</v>
      </c>
      <c r="AU775" t="e">
        <f t="shared" si="388"/>
        <v>#NAME?</v>
      </c>
      <c r="AV775" t="e">
        <f t="shared" si="389"/>
        <v>#NAME?</v>
      </c>
      <c r="AW775" t="e">
        <f t="shared" si="390"/>
        <v>#NAME?</v>
      </c>
      <c r="AX775" t="e">
        <f>VLOOKUP(AD775,Sheet2!$A$6:$B$262,2,TRUE)</f>
        <v>#NAME?</v>
      </c>
      <c r="AY775" t="e">
        <f t="shared" si="391"/>
        <v>#NAME?</v>
      </c>
      <c r="AZ775" t="e">
        <f t="shared" si="392"/>
        <v>#NAME?</v>
      </c>
      <c r="BB775" t="e">
        <f t="shared" si="382"/>
        <v>#NAME?</v>
      </c>
    </row>
    <row r="776" spans="4:54" x14ac:dyDescent="0.55000000000000004">
      <c r="D776">
        <f t="shared" si="381"/>
        <v>11490</v>
      </c>
      <c r="E776">
        <f t="shared" si="377"/>
        <v>191.5</v>
      </c>
      <c r="F776">
        <v>14400</v>
      </c>
      <c r="H776">
        <f t="shared" si="394"/>
        <v>3600</v>
      </c>
      <c r="J776">
        <f t="shared" si="395"/>
        <v>297.52066115702479</v>
      </c>
      <c r="K776" t="e">
        <f t="shared" si="396"/>
        <v>#NAME?</v>
      </c>
      <c r="L776" t="e">
        <f>VLOOKUP(V776, Sheet2!E$6:F$261,2,TRUE)</f>
        <v>#NAME?</v>
      </c>
      <c r="M776" t="e">
        <f>VLOOKUP(L776,Sheet3!A$52:B$77,2,TRUE)</f>
        <v>#NAME?</v>
      </c>
      <c r="N776" t="e">
        <f t="shared" si="397"/>
        <v>#NAME?</v>
      </c>
      <c r="O776" t="e">
        <f t="shared" si="398"/>
        <v>#NAME?</v>
      </c>
      <c r="P776">
        <v>0</v>
      </c>
      <c r="Q776" t="e">
        <f t="shared" si="375"/>
        <v>#NAME?</v>
      </c>
      <c r="R776" t="e">
        <f t="shared" si="399"/>
        <v>#NAME?</v>
      </c>
      <c r="S776" t="e">
        <f t="shared" si="378"/>
        <v>#NAME?</v>
      </c>
      <c r="T776" t="e">
        <f t="shared" si="400"/>
        <v>#NAME?</v>
      </c>
      <c r="V776" t="e">
        <f t="shared" si="401"/>
        <v>#NAME?</v>
      </c>
      <c r="W776" t="e">
        <f t="shared" si="402"/>
        <v>#NAME?</v>
      </c>
      <c r="X776" t="e">
        <f t="shared" si="403"/>
        <v>#NAME?</v>
      </c>
      <c r="Y776" t="e">
        <f>VLOOKUP(K776,Sheet2!$A$6:$B$262,2,TRUE)</f>
        <v>#NAME?</v>
      </c>
      <c r="Z776" t="e">
        <f t="shared" si="404"/>
        <v>#NAME?</v>
      </c>
      <c r="AA776" t="e">
        <f t="shared" si="405"/>
        <v>#NAME?</v>
      </c>
      <c r="AD776" t="e">
        <f t="shared" si="383"/>
        <v>#NAME?</v>
      </c>
      <c r="AE776" t="e">
        <f>VLOOKUP(AU775,Sheet2!$E$6:$F$261,2,TRUE)</f>
        <v>#NAME?</v>
      </c>
      <c r="AF776" t="e">
        <f>VLOOKUP(AE776,Sheet3!K$52:L$77,2,TRUE)</f>
        <v>#NAME?</v>
      </c>
      <c r="AG776" t="e">
        <f t="shared" si="384"/>
        <v>#NAME?</v>
      </c>
      <c r="AH776">
        <f t="shared" si="385"/>
        <v>1</v>
      </c>
      <c r="AI776">
        <f t="shared" si="393"/>
        <v>4500</v>
      </c>
      <c r="AJ776" t="e">
        <f t="shared" si="376"/>
        <v>#NAME?</v>
      </c>
      <c r="AK776" t="e">
        <f t="shared" si="379"/>
        <v>#NAME?</v>
      </c>
      <c r="AM776" t="e">
        <f t="shared" si="386"/>
        <v>#NAME?</v>
      </c>
      <c r="AN776" t="e">
        <f t="shared" si="387"/>
        <v>#NAME?</v>
      </c>
      <c r="AP776" t="e">
        <f t="shared" si="380"/>
        <v>#NAME?</v>
      </c>
      <c r="AQ776" t="e">
        <f>VLOOKUP(AE776,Sheet3!$K$52:$L$77,2,TRUE)</f>
        <v>#NAME?</v>
      </c>
      <c r="AR776" t="e">
        <f t="shared" si="406"/>
        <v>#NAME?</v>
      </c>
      <c r="AU776" t="e">
        <f t="shared" si="388"/>
        <v>#NAME?</v>
      </c>
      <c r="AV776" t="e">
        <f t="shared" si="389"/>
        <v>#NAME?</v>
      </c>
      <c r="AW776" t="e">
        <f t="shared" si="390"/>
        <v>#NAME?</v>
      </c>
      <c r="AX776" t="e">
        <f>VLOOKUP(AD776,Sheet2!$A$6:$B$262,2,TRUE)</f>
        <v>#NAME?</v>
      </c>
      <c r="AY776" t="e">
        <f t="shared" si="391"/>
        <v>#NAME?</v>
      </c>
      <c r="AZ776" t="e">
        <f t="shared" si="392"/>
        <v>#NAME?</v>
      </c>
      <c r="BB776" t="e">
        <f t="shared" si="382"/>
        <v>#NAME?</v>
      </c>
    </row>
    <row r="777" spans="4:54" x14ac:dyDescent="0.55000000000000004">
      <c r="D777">
        <f t="shared" si="381"/>
        <v>11505</v>
      </c>
      <c r="E777">
        <f t="shared" si="377"/>
        <v>191.75</v>
      </c>
      <c r="F777">
        <v>14400</v>
      </c>
      <c r="H777">
        <f t="shared" si="394"/>
        <v>3600</v>
      </c>
      <c r="J777">
        <f t="shared" si="395"/>
        <v>297.52066115702479</v>
      </c>
      <c r="K777" t="e">
        <f t="shared" si="396"/>
        <v>#NAME?</v>
      </c>
      <c r="L777" t="e">
        <f>VLOOKUP(V777, Sheet2!E$6:F$261,2,TRUE)</f>
        <v>#NAME?</v>
      </c>
      <c r="M777" t="e">
        <f>VLOOKUP(L777,Sheet3!A$52:B$77,2,TRUE)</f>
        <v>#NAME?</v>
      </c>
      <c r="N777" t="e">
        <f t="shared" si="397"/>
        <v>#NAME?</v>
      </c>
      <c r="O777" t="e">
        <f t="shared" si="398"/>
        <v>#NAME?</v>
      </c>
      <c r="P777">
        <v>0</v>
      </c>
      <c r="Q777" t="e">
        <f t="shared" si="375"/>
        <v>#NAME?</v>
      </c>
      <c r="R777" t="e">
        <f t="shared" si="399"/>
        <v>#NAME?</v>
      </c>
      <c r="S777" t="e">
        <f t="shared" si="378"/>
        <v>#NAME?</v>
      </c>
      <c r="T777" t="e">
        <f t="shared" si="400"/>
        <v>#NAME?</v>
      </c>
      <c r="V777" t="e">
        <f t="shared" si="401"/>
        <v>#NAME?</v>
      </c>
      <c r="W777" t="e">
        <f t="shared" si="402"/>
        <v>#NAME?</v>
      </c>
      <c r="X777" t="e">
        <f t="shared" si="403"/>
        <v>#NAME?</v>
      </c>
      <c r="Y777" t="e">
        <f>VLOOKUP(K777,Sheet2!$A$6:$B$262,2,TRUE)</f>
        <v>#NAME?</v>
      </c>
      <c r="Z777" t="e">
        <f t="shared" si="404"/>
        <v>#NAME?</v>
      </c>
      <c r="AA777" t="e">
        <f t="shared" si="405"/>
        <v>#NAME?</v>
      </c>
      <c r="AD777" t="e">
        <f t="shared" si="383"/>
        <v>#NAME?</v>
      </c>
      <c r="AE777" t="e">
        <f>VLOOKUP(AU776,Sheet2!$E$6:$F$261,2,TRUE)</f>
        <v>#NAME?</v>
      </c>
      <c r="AF777" t="e">
        <f>VLOOKUP(AE777,Sheet3!K$52:L$77,2,TRUE)</f>
        <v>#NAME?</v>
      </c>
      <c r="AG777" t="e">
        <f t="shared" si="384"/>
        <v>#NAME?</v>
      </c>
      <c r="AH777">
        <f t="shared" si="385"/>
        <v>1</v>
      </c>
      <c r="AI777">
        <f t="shared" si="393"/>
        <v>4500</v>
      </c>
      <c r="AJ777" t="e">
        <f t="shared" si="376"/>
        <v>#NAME?</v>
      </c>
      <c r="AK777" t="e">
        <f t="shared" si="379"/>
        <v>#NAME?</v>
      </c>
      <c r="AM777" t="e">
        <f t="shared" si="386"/>
        <v>#NAME?</v>
      </c>
      <c r="AN777" t="e">
        <f t="shared" si="387"/>
        <v>#NAME?</v>
      </c>
      <c r="AP777" t="e">
        <f t="shared" si="380"/>
        <v>#NAME?</v>
      </c>
      <c r="AQ777" t="e">
        <f>VLOOKUP(AE777,Sheet3!$K$52:$L$77,2,TRUE)</f>
        <v>#NAME?</v>
      </c>
      <c r="AR777" t="e">
        <f t="shared" si="406"/>
        <v>#NAME?</v>
      </c>
      <c r="AU777" t="e">
        <f t="shared" si="388"/>
        <v>#NAME?</v>
      </c>
      <c r="AV777" t="e">
        <f t="shared" si="389"/>
        <v>#NAME?</v>
      </c>
      <c r="AW777" t="e">
        <f t="shared" si="390"/>
        <v>#NAME?</v>
      </c>
      <c r="AX777" t="e">
        <f>VLOOKUP(AD777,Sheet2!$A$6:$B$262,2,TRUE)</f>
        <v>#NAME?</v>
      </c>
      <c r="AY777" t="e">
        <f t="shared" si="391"/>
        <v>#NAME?</v>
      </c>
      <c r="AZ777" t="e">
        <f t="shared" si="392"/>
        <v>#NAME?</v>
      </c>
      <c r="BB777" t="e">
        <f t="shared" si="382"/>
        <v>#NAME?</v>
      </c>
    </row>
    <row r="778" spans="4:54" x14ac:dyDescent="0.55000000000000004">
      <c r="D778">
        <f t="shared" si="381"/>
        <v>11520</v>
      </c>
      <c r="E778">
        <f t="shared" si="377"/>
        <v>192</v>
      </c>
      <c r="F778">
        <f>+F777-100</f>
        <v>14300</v>
      </c>
      <c r="G778">
        <f>+SUM(F683:F778)/96</f>
        <v>15478.125</v>
      </c>
      <c r="H778">
        <f t="shared" si="394"/>
        <v>3575</v>
      </c>
      <c r="J778">
        <f t="shared" si="395"/>
        <v>295.45454545454544</v>
      </c>
      <c r="K778" t="e">
        <f t="shared" si="396"/>
        <v>#NAME?</v>
      </c>
      <c r="L778" t="e">
        <f>VLOOKUP(V778, Sheet2!E$6:F$261,2,TRUE)</f>
        <v>#NAME?</v>
      </c>
      <c r="M778" t="e">
        <f>VLOOKUP(L778,Sheet3!A$52:B$77,2,TRUE)</f>
        <v>#NAME?</v>
      </c>
      <c r="N778" t="e">
        <f t="shared" si="397"/>
        <v>#NAME?</v>
      </c>
      <c r="O778" t="e">
        <f t="shared" si="398"/>
        <v>#NAME?</v>
      </c>
      <c r="P778">
        <v>0</v>
      </c>
      <c r="Q778" t="e">
        <f t="shared" si="375"/>
        <v>#NAME?</v>
      </c>
      <c r="R778" t="e">
        <f t="shared" si="399"/>
        <v>#NAME?</v>
      </c>
      <c r="S778" t="e">
        <f t="shared" si="378"/>
        <v>#NAME?</v>
      </c>
      <c r="T778" t="e">
        <f t="shared" si="400"/>
        <v>#NAME?</v>
      </c>
      <c r="V778" t="e">
        <f t="shared" si="401"/>
        <v>#NAME?</v>
      </c>
      <c r="W778" t="e">
        <f t="shared" si="402"/>
        <v>#NAME?</v>
      </c>
      <c r="X778" t="e">
        <f t="shared" si="403"/>
        <v>#NAME?</v>
      </c>
      <c r="Y778" t="e">
        <f>VLOOKUP(K778,Sheet2!$A$6:$B$262,2,TRUE)</f>
        <v>#NAME?</v>
      </c>
      <c r="Z778" t="e">
        <f t="shared" si="404"/>
        <v>#NAME?</v>
      </c>
      <c r="AA778" t="e">
        <f t="shared" si="405"/>
        <v>#NAME?</v>
      </c>
      <c r="AD778" t="e">
        <f t="shared" si="383"/>
        <v>#NAME?</v>
      </c>
      <c r="AE778" t="e">
        <f>VLOOKUP(AU777,Sheet2!$E$6:$F$261,2,TRUE)</f>
        <v>#NAME?</v>
      </c>
      <c r="AF778" t="e">
        <f>VLOOKUP(AE778,Sheet3!K$52:L$77,2,TRUE)</f>
        <v>#NAME?</v>
      </c>
      <c r="AG778" t="e">
        <f t="shared" si="384"/>
        <v>#NAME?</v>
      </c>
      <c r="AH778">
        <f t="shared" si="385"/>
        <v>1</v>
      </c>
      <c r="AI778">
        <f t="shared" si="393"/>
        <v>4500</v>
      </c>
      <c r="AJ778" t="e">
        <f t="shared" si="376"/>
        <v>#NAME?</v>
      </c>
      <c r="AK778" t="e">
        <f t="shared" si="379"/>
        <v>#NAME?</v>
      </c>
      <c r="AM778" t="e">
        <f t="shared" si="386"/>
        <v>#NAME?</v>
      </c>
      <c r="AN778" t="e">
        <f t="shared" si="387"/>
        <v>#NAME?</v>
      </c>
      <c r="AP778" t="e">
        <f t="shared" si="380"/>
        <v>#NAME?</v>
      </c>
      <c r="AQ778" t="e">
        <f>VLOOKUP(AE778,Sheet3!$K$52:$L$77,2,TRUE)</f>
        <v>#NAME?</v>
      </c>
      <c r="AR778" t="e">
        <f t="shared" si="406"/>
        <v>#NAME?</v>
      </c>
      <c r="AU778" t="e">
        <f t="shared" si="388"/>
        <v>#NAME?</v>
      </c>
      <c r="AV778" t="e">
        <f t="shared" si="389"/>
        <v>#NAME?</v>
      </c>
      <c r="AW778" t="e">
        <f t="shared" si="390"/>
        <v>#NAME?</v>
      </c>
      <c r="AX778" t="e">
        <f>VLOOKUP(AD778,Sheet2!$A$6:$B$262,2,TRUE)</f>
        <v>#NAME?</v>
      </c>
      <c r="AY778" t="e">
        <f t="shared" si="391"/>
        <v>#NAME?</v>
      </c>
      <c r="AZ778" t="e">
        <f t="shared" si="392"/>
        <v>#NAME?</v>
      </c>
      <c r="BB778" t="e">
        <f t="shared" si="382"/>
        <v>#NAME?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0806-C59E-4D2E-9B09-1F00CFFC31E0}">
  <dimension ref="A1:U78"/>
  <sheetViews>
    <sheetView topLeftCell="A49" workbookViewId="0">
      <selection activeCell="A68" sqref="A68"/>
    </sheetView>
  </sheetViews>
  <sheetFormatPr defaultRowHeight="14.4" x14ac:dyDescent="0.55000000000000004"/>
  <cols>
    <col min="5" max="5" width="10" customWidth="1"/>
    <col min="9" max="9" width="9.5234375" customWidth="1"/>
  </cols>
  <sheetData>
    <row r="1" spans="1:14" x14ac:dyDescent="0.55000000000000004">
      <c r="A1" t="s">
        <v>39</v>
      </c>
    </row>
    <row r="2" spans="1:14" x14ac:dyDescent="0.55000000000000004">
      <c r="A2" t="s">
        <v>40</v>
      </c>
    </row>
    <row r="4" spans="1:14" x14ac:dyDescent="0.55000000000000004">
      <c r="A4" t="s">
        <v>20</v>
      </c>
      <c r="C4" t="s">
        <v>21</v>
      </c>
      <c r="I4" t="s">
        <v>22</v>
      </c>
      <c r="L4" t="s">
        <v>23</v>
      </c>
      <c r="N4" t="s">
        <v>29</v>
      </c>
    </row>
    <row r="5" spans="1:14" x14ac:dyDescent="0.55000000000000004">
      <c r="A5">
        <v>735</v>
      </c>
      <c r="C5">
        <v>514.4</v>
      </c>
      <c r="I5">
        <v>140</v>
      </c>
      <c r="L5">
        <v>514.79999999999995</v>
      </c>
      <c r="N5" t="s">
        <v>30</v>
      </c>
    </row>
    <row r="7" spans="1:14" x14ac:dyDescent="0.55000000000000004">
      <c r="A7" t="s">
        <v>37</v>
      </c>
      <c r="B7" t="s">
        <v>16</v>
      </c>
      <c r="C7" t="s">
        <v>19</v>
      </c>
      <c r="D7" t="s">
        <v>34</v>
      </c>
      <c r="E7" t="s">
        <v>12</v>
      </c>
      <c r="F7" t="s">
        <v>46</v>
      </c>
      <c r="G7" t="s">
        <v>44</v>
      </c>
      <c r="H7" t="s">
        <v>45</v>
      </c>
      <c r="I7" t="s">
        <v>34</v>
      </c>
      <c r="J7" t="s">
        <v>12</v>
      </c>
      <c r="L7" t="s">
        <v>43</v>
      </c>
    </row>
    <row r="8" spans="1:14" x14ac:dyDescent="0.55000000000000004">
      <c r="A8" t="s">
        <v>2</v>
      </c>
      <c r="B8" t="s">
        <v>42</v>
      </c>
      <c r="C8" t="s">
        <v>42</v>
      </c>
      <c r="D8" t="s">
        <v>35</v>
      </c>
      <c r="E8" t="s">
        <v>35</v>
      </c>
      <c r="F8" t="s">
        <v>35</v>
      </c>
      <c r="I8" t="s">
        <v>10</v>
      </c>
      <c r="J8" t="s">
        <v>10</v>
      </c>
      <c r="L8" t="s">
        <v>10</v>
      </c>
    </row>
    <row r="9" spans="1:14" x14ac:dyDescent="0.55000000000000004">
      <c r="B9" t="s">
        <v>18</v>
      </c>
      <c r="C9" t="s">
        <v>18</v>
      </c>
      <c r="D9" t="s">
        <v>18</v>
      </c>
      <c r="E9" t="s">
        <v>18</v>
      </c>
      <c r="F9" t="s">
        <v>18</v>
      </c>
      <c r="I9" t="s">
        <v>2</v>
      </c>
      <c r="J9" t="s">
        <v>2</v>
      </c>
      <c r="L9" t="s">
        <v>2</v>
      </c>
    </row>
    <row r="10" spans="1:14" x14ac:dyDescent="0.55000000000000004">
      <c r="A10">
        <v>980</v>
      </c>
      <c r="B10">
        <v>515.29999999999995</v>
      </c>
      <c r="C10">
        <v>499.5</v>
      </c>
      <c r="D10">
        <f>+B10-C$5</f>
        <v>0.89999999999997726</v>
      </c>
      <c r="E10">
        <f>+B10-L$5</f>
        <v>0.5</v>
      </c>
      <c r="G10">
        <v>1.55</v>
      </c>
      <c r="H10">
        <v>1.55</v>
      </c>
      <c r="I10">
        <f t="shared" ref="I10:I22" si="0">+G10*+A$5*POWER(D10,1.5)</f>
        <v>972.70870257360616</v>
      </c>
      <c r="J10">
        <f t="shared" ref="J10:J22" si="1">+H10*I$5*POWER(E10,1.5)</f>
        <v>76.721085758740415</v>
      </c>
      <c r="L10">
        <f t="shared" ref="L10:L24" si="2">+I10+J10</f>
        <v>1049.4297883323466</v>
      </c>
    </row>
    <row r="11" spans="1:14" x14ac:dyDescent="0.55000000000000004">
      <c r="A11">
        <v>1190</v>
      </c>
      <c r="B11">
        <v>515.29999999999995</v>
      </c>
      <c r="C11">
        <v>499.6</v>
      </c>
      <c r="D11">
        <f t="shared" ref="D11:D26" si="3">+B11-C$5</f>
        <v>0.89999999999997726</v>
      </c>
      <c r="E11">
        <f t="shared" ref="E11:E26" si="4">+B11-L$5</f>
        <v>0.5</v>
      </c>
      <c r="G11">
        <v>1.55</v>
      </c>
      <c r="H11">
        <v>1.55</v>
      </c>
      <c r="I11">
        <f t="shared" si="0"/>
        <v>972.70870257360616</v>
      </c>
      <c r="J11">
        <f t="shared" si="1"/>
        <v>76.721085758740415</v>
      </c>
      <c r="L11">
        <f t="shared" si="2"/>
        <v>1049.4297883323466</v>
      </c>
    </row>
    <row r="12" spans="1:14" x14ac:dyDescent="0.55000000000000004">
      <c r="A12">
        <v>1200</v>
      </c>
      <c r="B12">
        <v>515.4</v>
      </c>
      <c r="C12">
        <v>499.7</v>
      </c>
      <c r="D12">
        <f t="shared" si="3"/>
        <v>1</v>
      </c>
      <c r="E12">
        <f t="shared" si="4"/>
        <v>0.60000000000002274</v>
      </c>
      <c r="G12">
        <v>1.55</v>
      </c>
      <c r="H12">
        <v>1.55</v>
      </c>
      <c r="I12">
        <f t="shared" si="0"/>
        <v>1139.25</v>
      </c>
      <c r="J12">
        <f t="shared" si="1"/>
        <v>100.85248633524688</v>
      </c>
      <c r="L12">
        <f t="shared" si="2"/>
        <v>1240.1024863352468</v>
      </c>
    </row>
    <row r="13" spans="1:14" x14ac:dyDescent="0.55000000000000004">
      <c r="A13">
        <v>1440</v>
      </c>
      <c r="B13">
        <v>515.4</v>
      </c>
      <c r="C13">
        <v>499.8</v>
      </c>
      <c r="D13">
        <f t="shared" si="3"/>
        <v>1</v>
      </c>
      <c r="E13">
        <f t="shared" si="4"/>
        <v>0.60000000000002274</v>
      </c>
      <c r="G13">
        <v>1.8</v>
      </c>
      <c r="H13">
        <v>1.55</v>
      </c>
      <c r="I13">
        <f t="shared" si="0"/>
        <v>1323</v>
      </c>
      <c r="J13">
        <f t="shared" si="1"/>
        <v>100.85248633524688</v>
      </c>
      <c r="L13">
        <f t="shared" si="2"/>
        <v>1423.8524863352468</v>
      </c>
    </row>
    <row r="14" spans="1:14" x14ac:dyDescent="0.55000000000000004">
      <c r="A14">
        <v>1450</v>
      </c>
      <c r="B14">
        <v>515.5</v>
      </c>
      <c r="C14">
        <v>499.9</v>
      </c>
      <c r="D14">
        <f t="shared" si="3"/>
        <v>1.1000000000000227</v>
      </c>
      <c r="E14">
        <f t="shared" si="4"/>
        <v>0.70000000000004547</v>
      </c>
      <c r="G14">
        <v>1.6</v>
      </c>
      <c r="H14">
        <v>1.55</v>
      </c>
      <c r="I14">
        <f t="shared" si="0"/>
        <v>1356.73912599295</v>
      </c>
      <c r="J14">
        <f t="shared" si="1"/>
        <v>127.08865803053847</v>
      </c>
      <c r="L14">
        <f t="shared" si="2"/>
        <v>1483.8277840234884</v>
      </c>
    </row>
    <row r="15" spans="1:14" x14ac:dyDescent="0.55000000000000004">
      <c r="A15">
        <v>1690</v>
      </c>
      <c r="B15">
        <v>515.5</v>
      </c>
      <c r="C15">
        <v>500.2</v>
      </c>
      <c r="D15">
        <f t="shared" si="3"/>
        <v>1.1000000000000227</v>
      </c>
      <c r="E15">
        <f t="shared" si="4"/>
        <v>0.70000000000004547</v>
      </c>
      <c r="G15">
        <v>1.8</v>
      </c>
      <c r="H15">
        <v>1.55</v>
      </c>
      <c r="I15">
        <f t="shared" si="0"/>
        <v>1526.3315167420687</v>
      </c>
      <c r="J15">
        <f t="shared" si="1"/>
        <v>127.08865803053847</v>
      </c>
      <c r="L15">
        <f t="shared" si="2"/>
        <v>1653.4201747726072</v>
      </c>
    </row>
    <row r="16" spans="1:14" x14ac:dyDescent="0.55000000000000004">
      <c r="A16">
        <v>1860</v>
      </c>
      <c r="B16">
        <v>515.5</v>
      </c>
      <c r="C16">
        <v>500.4</v>
      </c>
      <c r="D16">
        <f t="shared" si="3"/>
        <v>1.1000000000000227</v>
      </c>
      <c r="E16">
        <f t="shared" si="4"/>
        <v>0.70000000000004547</v>
      </c>
      <c r="G16">
        <v>2</v>
      </c>
      <c r="H16">
        <v>1.55</v>
      </c>
      <c r="I16">
        <f t="shared" si="0"/>
        <v>1695.9239074911877</v>
      </c>
      <c r="J16">
        <f t="shared" si="1"/>
        <v>127.08865803053847</v>
      </c>
      <c r="L16">
        <f t="shared" si="2"/>
        <v>1823.0125655217262</v>
      </c>
    </row>
    <row r="17" spans="1:15" x14ac:dyDescent="0.55000000000000004">
      <c r="A17">
        <v>3200</v>
      </c>
      <c r="B17">
        <v>515.9</v>
      </c>
      <c r="C17">
        <v>501.4</v>
      </c>
      <c r="D17">
        <f t="shared" si="3"/>
        <v>1.5</v>
      </c>
      <c r="E17">
        <f t="shared" si="4"/>
        <v>1.1000000000000227</v>
      </c>
      <c r="G17">
        <v>2.2000000000000002</v>
      </c>
      <c r="H17">
        <v>2</v>
      </c>
      <c r="I17">
        <f t="shared" si="0"/>
        <v>2970.6186855602996</v>
      </c>
      <c r="J17">
        <f t="shared" si="1"/>
        <v>323.03312523641671</v>
      </c>
      <c r="L17">
        <f t="shared" si="2"/>
        <v>3293.6518107967163</v>
      </c>
    </row>
    <row r="18" spans="1:15" x14ac:dyDescent="0.55000000000000004">
      <c r="A18">
        <v>4800</v>
      </c>
      <c r="B18">
        <v>516.29999999999995</v>
      </c>
      <c r="C18">
        <v>503.1</v>
      </c>
      <c r="D18">
        <f t="shared" si="3"/>
        <v>1.8999999999999773</v>
      </c>
      <c r="E18">
        <f t="shared" si="4"/>
        <v>1.5</v>
      </c>
      <c r="G18">
        <v>2.2999999999999998</v>
      </c>
      <c r="H18">
        <v>2.2000000000000002</v>
      </c>
      <c r="I18">
        <f t="shared" si="0"/>
        <v>4427.3675389275386</v>
      </c>
      <c r="J18">
        <f t="shared" si="1"/>
        <v>565.83213058291415</v>
      </c>
      <c r="L18">
        <f t="shared" si="2"/>
        <v>4993.1996695104526</v>
      </c>
    </row>
    <row r="19" spans="1:15" x14ac:dyDescent="0.55000000000000004">
      <c r="A19">
        <v>8800</v>
      </c>
      <c r="B19">
        <v>516.9</v>
      </c>
      <c r="C19">
        <v>504.9</v>
      </c>
      <c r="D19">
        <f t="shared" si="3"/>
        <v>2.5</v>
      </c>
      <c r="E19">
        <f t="shared" si="4"/>
        <v>2.1000000000000227</v>
      </c>
      <c r="G19">
        <v>2.7</v>
      </c>
      <c r="H19">
        <v>2.2999999999999998</v>
      </c>
      <c r="I19">
        <f t="shared" si="0"/>
        <v>7844.4250207551877</v>
      </c>
      <c r="J19">
        <f t="shared" si="1"/>
        <v>979.90689557734561</v>
      </c>
      <c r="L19">
        <f t="shared" si="2"/>
        <v>8824.3319163325341</v>
      </c>
    </row>
    <row r="20" spans="1:15" x14ac:dyDescent="0.55000000000000004">
      <c r="A20">
        <v>11700</v>
      </c>
      <c r="B20">
        <v>516.79999999999995</v>
      </c>
      <c r="D20">
        <f t="shared" si="3"/>
        <v>2.3999999999999773</v>
      </c>
      <c r="E20">
        <f t="shared" si="4"/>
        <v>2</v>
      </c>
      <c r="G20">
        <v>3.5</v>
      </c>
      <c r="H20">
        <v>2.5</v>
      </c>
      <c r="I20">
        <f t="shared" si="0"/>
        <v>9564.7196717936986</v>
      </c>
      <c r="J20">
        <f t="shared" si="1"/>
        <v>989.94949366116646</v>
      </c>
      <c r="L20">
        <f t="shared" si="2"/>
        <v>10554.669165454865</v>
      </c>
    </row>
    <row r="21" spans="1:15" x14ac:dyDescent="0.55000000000000004">
      <c r="A21">
        <v>25100</v>
      </c>
      <c r="B21">
        <v>518.5</v>
      </c>
      <c r="C21">
        <v>507.8</v>
      </c>
      <c r="D21">
        <f t="shared" si="3"/>
        <v>4.1000000000000227</v>
      </c>
      <c r="E21">
        <f t="shared" si="4"/>
        <v>3.7000000000000455</v>
      </c>
      <c r="G21">
        <v>3.5</v>
      </c>
      <c r="H21">
        <v>3.5</v>
      </c>
      <c r="I21">
        <f t="shared" si="0"/>
        <v>21356.553525938067</v>
      </c>
      <c r="J21">
        <f t="shared" si="1"/>
        <v>3487.3751303810791</v>
      </c>
      <c r="L21">
        <f t="shared" si="2"/>
        <v>24843.928656319145</v>
      </c>
    </row>
    <row r="22" spans="1:15" x14ac:dyDescent="0.55000000000000004">
      <c r="A22">
        <v>50000</v>
      </c>
      <c r="B22">
        <v>521.5</v>
      </c>
      <c r="C22">
        <v>513.79999999999995</v>
      </c>
      <c r="D22">
        <f t="shared" si="3"/>
        <v>7.1000000000000227</v>
      </c>
      <c r="E22">
        <f t="shared" si="4"/>
        <v>6.7000000000000455</v>
      </c>
      <c r="G22">
        <v>3.5</v>
      </c>
      <c r="H22">
        <v>3.5</v>
      </c>
      <c r="I22">
        <f t="shared" si="0"/>
        <v>48667.933561984857</v>
      </c>
      <c r="J22">
        <f t="shared" si="1"/>
        <v>8497.8348007007917</v>
      </c>
      <c r="L22">
        <f t="shared" si="2"/>
        <v>57165.768362685645</v>
      </c>
      <c r="M22" t="s">
        <v>47</v>
      </c>
    </row>
    <row r="23" spans="1:15" x14ac:dyDescent="0.55000000000000004">
      <c r="A23">
        <v>79100</v>
      </c>
      <c r="B23">
        <v>524</v>
      </c>
      <c r="C23">
        <v>518</v>
      </c>
      <c r="D23">
        <f t="shared" si="3"/>
        <v>9.6000000000000227</v>
      </c>
      <c r="E23">
        <f t="shared" si="4"/>
        <v>9.2000000000000455</v>
      </c>
      <c r="G23">
        <v>3.5</v>
      </c>
      <c r="H23">
        <v>3.5</v>
      </c>
      <c r="I23">
        <f>+G23*+A$5*POWER(F23,1.5)</f>
        <v>0</v>
      </c>
      <c r="J23">
        <f>+H23*I$5*POWER(F23,1.5)</f>
        <v>0</v>
      </c>
      <c r="L23">
        <f t="shared" si="2"/>
        <v>0</v>
      </c>
    </row>
    <row r="24" spans="1:15" x14ac:dyDescent="0.55000000000000004">
      <c r="A24">
        <v>129300</v>
      </c>
      <c r="B24">
        <v>528</v>
      </c>
      <c r="C24">
        <v>526</v>
      </c>
      <c r="D24">
        <f t="shared" si="3"/>
        <v>13.600000000000023</v>
      </c>
      <c r="E24">
        <f t="shared" si="4"/>
        <v>13.200000000000045</v>
      </c>
      <c r="G24">
        <v>3.5</v>
      </c>
      <c r="H24">
        <v>3.5</v>
      </c>
      <c r="I24">
        <f>+G24*+A$5*POWER(F24,1.5)</f>
        <v>0</v>
      </c>
      <c r="J24">
        <f>+H24*I$5*POWER(F24,1.5)</f>
        <v>0</v>
      </c>
      <c r="L24">
        <f t="shared" si="2"/>
        <v>0</v>
      </c>
    </row>
    <row r="25" spans="1:15" x14ac:dyDescent="0.55000000000000004">
      <c r="A25">
        <v>159000</v>
      </c>
      <c r="B25">
        <v>532.29999999999995</v>
      </c>
      <c r="C25">
        <v>532</v>
      </c>
      <c r="D25">
        <f t="shared" si="3"/>
        <v>17.899999999999977</v>
      </c>
      <c r="E25">
        <f t="shared" si="4"/>
        <v>17.5</v>
      </c>
      <c r="G25">
        <v>3.5</v>
      </c>
      <c r="H25">
        <v>3.5</v>
      </c>
    </row>
    <row r="26" spans="1:15" x14ac:dyDescent="0.55000000000000004">
      <c r="A26">
        <v>255000</v>
      </c>
      <c r="B26">
        <v>540</v>
      </c>
      <c r="C26">
        <v>538.20000000000005</v>
      </c>
      <c r="D26">
        <f t="shared" si="3"/>
        <v>25.600000000000023</v>
      </c>
      <c r="E26">
        <f t="shared" si="4"/>
        <v>25.200000000000045</v>
      </c>
      <c r="G26">
        <v>3.5</v>
      </c>
      <c r="H26">
        <v>3.5</v>
      </c>
    </row>
    <row r="28" spans="1:15" x14ac:dyDescent="0.55000000000000004">
      <c r="B28" t="s">
        <v>50</v>
      </c>
    </row>
    <row r="29" spans="1:15" x14ac:dyDescent="0.55000000000000004">
      <c r="A29" t="s">
        <v>34</v>
      </c>
      <c r="B29" t="s">
        <v>54</v>
      </c>
      <c r="D29" t="s">
        <v>13</v>
      </c>
      <c r="E29" t="s">
        <v>52</v>
      </c>
      <c r="F29" t="s">
        <v>48</v>
      </c>
      <c r="G29" t="s">
        <v>54</v>
      </c>
      <c r="H29" t="s">
        <v>12</v>
      </c>
      <c r="I29" t="s">
        <v>12</v>
      </c>
      <c r="J29" t="s">
        <v>56</v>
      </c>
      <c r="M29" t="s">
        <v>57</v>
      </c>
      <c r="O29" t="s">
        <v>19</v>
      </c>
    </row>
    <row r="30" spans="1:15" x14ac:dyDescent="0.55000000000000004">
      <c r="A30" t="s">
        <v>41</v>
      </c>
      <c r="B30" t="s">
        <v>42</v>
      </c>
      <c r="C30" t="s">
        <v>35</v>
      </c>
      <c r="D30" t="s">
        <v>48</v>
      </c>
      <c r="E30" t="s">
        <v>53</v>
      </c>
      <c r="F30" t="s">
        <v>35</v>
      </c>
      <c r="G30" t="s">
        <v>55</v>
      </c>
      <c r="H30" t="s">
        <v>35</v>
      </c>
      <c r="I30" t="s">
        <v>34</v>
      </c>
      <c r="J30" t="s">
        <v>34</v>
      </c>
      <c r="O30" t="s">
        <v>17</v>
      </c>
    </row>
    <row r="31" spans="1:15" x14ac:dyDescent="0.55000000000000004">
      <c r="A31" t="s">
        <v>2</v>
      </c>
      <c r="B31" t="s">
        <v>18</v>
      </c>
      <c r="C31" t="s">
        <v>18</v>
      </c>
      <c r="D31" t="s">
        <v>49</v>
      </c>
      <c r="F31" t="s">
        <v>18</v>
      </c>
      <c r="G31" t="s">
        <v>18</v>
      </c>
      <c r="H31" t="s">
        <v>18</v>
      </c>
      <c r="I31" t="s">
        <v>49</v>
      </c>
      <c r="J31" t="s">
        <v>41</v>
      </c>
      <c r="O31" t="s">
        <v>18</v>
      </c>
    </row>
    <row r="32" spans="1:15" x14ac:dyDescent="0.55000000000000004">
      <c r="F32" t="s">
        <v>51</v>
      </c>
      <c r="J32" t="s">
        <v>2</v>
      </c>
    </row>
    <row r="33" spans="1:21" x14ac:dyDescent="0.55000000000000004">
      <c r="A33">
        <v>1000</v>
      </c>
      <c r="B33">
        <f>+C$5+C33</f>
        <v>515.29999999999995</v>
      </c>
      <c r="C33">
        <v>0.9</v>
      </c>
      <c r="D33">
        <v>1.55</v>
      </c>
      <c r="E33">
        <f>+(A33/D33/A$5)</f>
        <v>0.87777046302391915</v>
      </c>
      <c r="F33">
        <f>POWER(E33,0.66666667)</f>
        <v>0.91675645164003761</v>
      </c>
      <c r="G33">
        <f>+C$5+F33</f>
        <v>515.31675645164</v>
      </c>
      <c r="H33">
        <f>+G33-L$5</f>
        <v>0.51675645164004891</v>
      </c>
      <c r="I33">
        <v>1.55</v>
      </c>
      <c r="J33">
        <f>+I$5*I33*POWER(H33,1.5)</f>
        <v>80.609939465537479</v>
      </c>
      <c r="M33">
        <f>+A33+J33</f>
        <v>1080.6099394655375</v>
      </c>
      <c r="O33">
        <v>499.7</v>
      </c>
    </row>
    <row r="34" spans="1:21" x14ac:dyDescent="0.55000000000000004">
      <c r="A34">
        <v>1300</v>
      </c>
      <c r="B34">
        <f t="shared" ref="B34:B41" si="5">+C$5+C34</f>
        <v>515.4</v>
      </c>
      <c r="C34">
        <v>1</v>
      </c>
      <c r="D34">
        <v>1.6</v>
      </c>
      <c r="E34">
        <f t="shared" ref="E34:E41" si="6">+(A34/D34/A$5)</f>
        <v>1.1054421768707483</v>
      </c>
      <c r="F34">
        <f t="shared" ref="F34:F41" si="7">POWER(E34,0.66666667)</f>
        <v>1.069114009532794</v>
      </c>
      <c r="G34">
        <f t="shared" ref="G34:G41" si="8">+C$5+F34</f>
        <v>515.46911400953275</v>
      </c>
      <c r="H34">
        <f t="shared" ref="H34:H41" si="9">+G34-L$5</f>
        <v>0.66911400953279099</v>
      </c>
      <c r="I34">
        <v>1.55</v>
      </c>
      <c r="J34">
        <f t="shared" ref="J34:J41" si="10">+I$5*I34*POWER(H34,1.5)</f>
        <v>118.77086470212052</v>
      </c>
      <c r="M34">
        <f t="shared" ref="M34:M41" si="11">+A34+J34</f>
        <v>1418.7708647021204</v>
      </c>
      <c r="O34">
        <v>499.8</v>
      </c>
    </row>
    <row r="35" spans="1:21" x14ac:dyDescent="0.55000000000000004">
      <c r="A35">
        <v>2000</v>
      </c>
      <c r="B35">
        <f t="shared" si="5"/>
        <v>515.6</v>
      </c>
      <c r="C35">
        <v>1.2</v>
      </c>
      <c r="D35">
        <v>1.9</v>
      </c>
      <c r="E35">
        <f t="shared" si="6"/>
        <v>1.432151808091658</v>
      </c>
      <c r="F35">
        <f t="shared" si="7"/>
        <v>1.2705527609674101</v>
      </c>
      <c r="G35">
        <f t="shared" si="8"/>
        <v>515.67055276096744</v>
      </c>
      <c r="H35">
        <f t="shared" si="9"/>
        <v>0.87055276096748457</v>
      </c>
      <c r="I35">
        <v>1.55</v>
      </c>
      <c r="J35">
        <f t="shared" si="10"/>
        <v>176.25943744743651</v>
      </c>
      <c r="M35">
        <f t="shared" si="11"/>
        <v>2176.2594374474365</v>
      </c>
      <c r="O35">
        <v>500.7</v>
      </c>
    </row>
    <row r="36" spans="1:21" x14ac:dyDescent="0.55000000000000004">
      <c r="A36">
        <v>3200</v>
      </c>
      <c r="B36">
        <f t="shared" si="5"/>
        <v>515.9</v>
      </c>
      <c r="C36">
        <v>1.5</v>
      </c>
      <c r="D36">
        <v>2.2000000000000002</v>
      </c>
      <c r="E36">
        <f t="shared" si="6"/>
        <v>1.978973407544836</v>
      </c>
      <c r="F36">
        <f t="shared" si="7"/>
        <v>1.5762555906304156</v>
      </c>
      <c r="G36">
        <f t="shared" si="8"/>
        <v>515.97625559063044</v>
      </c>
      <c r="H36">
        <f t="shared" si="9"/>
        <v>1.1762555906304897</v>
      </c>
      <c r="I36">
        <v>1.9</v>
      </c>
      <c r="J36">
        <f t="shared" si="10"/>
        <v>339.33932180144672</v>
      </c>
      <c r="M36">
        <f t="shared" si="11"/>
        <v>3539.3393218014467</v>
      </c>
      <c r="O36">
        <v>501.4</v>
      </c>
    </row>
    <row r="37" spans="1:21" x14ac:dyDescent="0.55000000000000004">
      <c r="A37">
        <v>4800</v>
      </c>
      <c r="B37">
        <f t="shared" si="5"/>
        <v>516.29999999999995</v>
      </c>
      <c r="C37">
        <v>1.9</v>
      </c>
      <c r="D37">
        <v>2.2999999999999998</v>
      </c>
      <c r="E37">
        <f t="shared" si="6"/>
        <v>2.839396628216504</v>
      </c>
      <c r="F37">
        <f t="shared" si="7"/>
        <v>2.0051677437502526</v>
      </c>
      <c r="G37">
        <f t="shared" si="8"/>
        <v>516.40516774375021</v>
      </c>
      <c r="H37">
        <f t="shared" si="9"/>
        <v>1.6051677437502576</v>
      </c>
      <c r="I37">
        <v>2.2000000000000002</v>
      </c>
      <c r="J37">
        <f t="shared" si="10"/>
        <v>626.37058171354101</v>
      </c>
      <c r="M37">
        <f t="shared" si="11"/>
        <v>5426.3705817135415</v>
      </c>
      <c r="O37">
        <v>503.5</v>
      </c>
    </row>
    <row r="38" spans="1:21" x14ac:dyDescent="0.55000000000000004">
      <c r="A38">
        <v>8000</v>
      </c>
      <c r="B38">
        <f t="shared" si="5"/>
        <v>516.69999999999993</v>
      </c>
      <c r="C38">
        <v>2.2999999999999998</v>
      </c>
      <c r="D38">
        <v>2.9</v>
      </c>
      <c r="E38">
        <f t="shared" si="6"/>
        <v>3.7532254281022754</v>
      </c>
      <c r="F38">
        <f t="shared" si="7"/>
        <v>2.4151073256496738</v>
      </c>
      <c r="G38">
        <f t="shared" si="8"/>
        <v>516.81510732564971</v>
      </c>
      <c r="H38">
        <f t="shared" si="9"/>
        <v>2.0151073256497511</v>
      </c>
      <c r="I38">
        <v>2.2999999999999998</v>
      </c>
      <c r="J38">
        <f t="shared" si="10"/>
        <v>921.09228447975545</v>
      </c>
      <c r="M38">
        <f t="shared" si="11"/>
        <v>8921.0922844797551</v>
      </c>
      <c r="O38">
        <v>505.1</v>
      </c>
    </row>
    <row r="39" spans="1:21" x14ac:dyDescent="0.55000000000000004">
      <c r="A39">
        <v>10000</v>
      </c>
      <c r="B39">
        <f t="shared" si="5"/>
        <v>516.9</v>
      </c>
      <c r="C39">
        <v>2.5</v>
      </c>
      <c r="D39">
        <v>3.5</v>
      </c>
      <c r="E39">
        <f t="shared" si="6"/>
        <v>3.8872691933916426</v>
      </c>
      <c r="F39">
        <f t="shared" si="7"/>
        <v>2.4722729266066175</v>
      </c>
      <c r="G39">
        <f t="shared" si="8"/>
        <v>516.87227292660657</v>
      </c>
      <c r="H39">
        <f t="shared" si="9"/>
        <v>2.0722729266066153</v>
      </c>
      <c r="I39">
        <v>2.2999999999999998</v>
      </c>
      <c r="J39">
        <f t="shared" si="10"/>
        <v>960.56398960675676</v>
      </c>
      <c r="M39">
        <f t="shared" si="11"/>
        <v>10960.563989606757</v>
      </c>
      <c r="O39">
        <v>505.4</v>
      </c>
    </row>
    <row r="40" spans="1:21" x14ac:dyDescent="0.55000000000000004">
      <c r="A40">
        <v>20000</v>
      </c>
      <c r="B40">
        <f t="shared" si="5"/>
        <v>518.19999999999993</v>
      </c>
      <c r="C40">
        <v>3.8</v>
      </c>
      <c r="D40">
        <v>3.5</v>
      </c>
      <c r="E40">
        <f t="shared" si="6"/>
        <v>7.7745383867832851</v>
      </c>
      <c r="F40">
        <f t="shared" si="7"/>
        <v>3.9244886535153376</v>
      </c>
      <c r="G40">
        <f t="shared" si="8"/>
        <v>518.32448865351535</v>
      </c>
      <c r="H40">
        <f t="shared" si="9"/>
        <v>3.524488653515391</v>
      </c>
      <c r="I40">
        <v>3.5</v>
      </c>
      <c r="J40">
        <f t="shared" si="10"/>
        <v>3242.2033873253386</v>
      </c>
      <c r="M40">
        <f t="shared" si="11"/>
        <v>23242.203387325339</v>
      </c>
      <c r="O40">
        <v>507</v>
      </c>
    </row>
    <row r="41" spans="1:21" x14ac:dyDescent="0.55000000000000004">
      <c r="A41">
        <v>50000</v>
      </c>
      <c r="B41">
        <f t="shared" si="5"/>
        <v>521.5</v>
      </c>
      <c r="C41">
        <v>7.1</v>
      </c>
      <c r="D41">
        <v>3.5</v>
      </c>
      <c r="E41">
        <f t="shared" si="6"/>
        <v>19.436345966958214</v>
      </c>
      <c r="F41">
        <f t="shared" si="7"/>
        <v>7.228969929883112</v>
      </c>
      <c r="G41">
        <f t="shared" si="8"/>
        <v>521.62896992988306</v>
      </c>
      <c r="H41">
        <f t="shared" si="9"/>
        <v>6.828969929883101</v>
      </c>
      <c r="I41">
        <v>3.5</v>
      </c>
      <c r="J41">
        <f t="shared" si="10"/>
        <v>8744.3771478385825</v>
      </c>
      <c r="M41">
        <f t="shared" si="11"/>
        <v>58744.377147838582</v>
      </c>
      <c r="O41">
        <v>515</v>
      </c>
      <c r="P41" t="s">
        <v>58</v>
      </c>
      <c r="R41" t="s">
        <v>59</v>
      </c>
      <c r="S41" t="s">
        <v>60</v>
      </c>
      <c r="T41" t="s">
        <v>61</v>
      </c>
      <c r="U41" t="s">
        <v>62</v>
      </c>
    </row>
    <row r="42" spans="1:21" x14ac:dyDescent="0.55000000000000004">
      <c r="A42">
        <f>+D42*A$5*POWER(C42,1.5)*T42</f>
        <v>67087.417960073435</v>
      </c>
      <c r="B42">
        <v>523.5</v>
      </c>
      <c r="C42">
        <f>+B42-C$5</f>
        <v>9.1000000000000227</v>
      </c>
      <c r="D42">
        <v>3.5</v>
      </c>
      <c r="H42">
        <f>+B42-L$5</f>
        <v>8.7000000000000455</v>
      </c>
      <c r="I42">
        <v>3.5</v>
      </c>
      <c r="J42">
        <f>+I$5*I42*POWER(H42,1.5)*T42</f>
        <v>11945.341338603605</v>
      </c>
      <c r="M42">
        <f>+A42+J42</f>
        <v>79032.759298677032</v>
      </c>
      <c r="O42">
        <v>519</v>
      </c>
      <c r="R42">
        <f>+O42-C$5</f>
        <v>4.6000000000000227</v>
      </c>
      <c r="S42">
        <f>+R42/C42</f>
        <v>0.5054945054945067</v>
      </c>
      <c r="T42">
        <v>0.95</v>
      </c>
      <c r="U42" t="s">
        <v>63</v>
      </c>
    </row>
    <row r="43" spans="1:21" x14ac:dyDescent="0.55000000000000004">
      <c r="A43">
        <f>+D43*A$5*POWER(C43,1.5)*T43</f>
        <v>109668.69401016885</v>
      </c>
      <c r="B43">
        <v>528</v>
      </c>
      <c r="C43">
        <f>+B43-C$5</f>
        <v>13.600000000000023</v>
      </c>
      <c r="D43">
        <v>3.5</v>
      </c>
      <c r="H43">
        <f>+B43-L$5</f>
        <v>13.200000000000045</v>
      </c>
      <c r="I43">
        <v>3.5</v>
      </c>
      <c r="J43">
        <f>+I$5*I43*POWER(H43,1.5)*T43</f>
        <v>19974.49934010873</v>
      </c>
      <c r="M43">
        <f>+A43+J43</f>
        <v>129643.19335027758</v>
      </c>
      <c r="O43">
        <v>526</v>
      </c>
      <c r="R43">
        <f>+O43-C$5</f>
        <v>11.600000000000023</v>
      </c>
      <c r="S43">
        <f>+R43/C43</f>
        <v>0.85294117647058854</v>
      </c>
      <c r="T43">
        <v>0.85</v>
      </c>
    </row>
    <row r="44" spans="1:21" x14ac:dyDescent="0.55000000000000004">
      <c r="A44">
        <f>+D44*A$5*POWER(C44,1.5)*T44</f>
        <v>134704.51682339076</v>
      </c>
      <c r="B44">
        <v>532.5</v>
      </c>
      <c r="C44">
        <f>+B44-C$5</f>
        <v>18.100000000000023</v>
      </c>
      <c r="D44">
        <v>3.5</v>
      </c>
      <c r="H44">
        <f>+B44-L$5</f>
        <v>17.700000000000045</v>
      </c>
      <c r="I44">
        <v>3.5</v>
      </c>
      <c r="J44">
        <f>+I$5*I44*POWER(H44,1.5)*T44</f>
        <v>24812.178239363115</v>
      </c>
      <c r="M44">
        <f>+A44+J44</f>
        <v>159516.69506275386</v>
      </c>
      <c r="O44">
        <v>532</v>
      </c>
      <c r="R44">
        <f>+O44-C$5</f>
        <v>17.600000000000023</v>
      </c>
      <c r="S44">
        <f>+R44/C44</f>
        <v>0.97237569060773488</v>
      </c>
      <c r="T44">
        <v>0.68</v>
      </c>
    </row>
    <row r="45" spans="1:21" x14ac:dyDescent="0.55000000000000004">
      <c r="A45">
        <f>+D45*A$5*POWER(C45,1.5)*T45</f>
        <v>216585.15589157102</v>
      </c>
      <c r="B45">
        <v>540</v>
      </c>
      <c r="C45">
        <f>+B45-C$5</f>
        <v>25.600000000000023</v>
      </c>
      <c r="D45">
        <v>3.5</v>
      </c>
      <c r="H45">
        <f>+B45-L$5</f>
        <v>25.200000000000045</v>
      </c>
      <c r="I45">
        <v>3.5</v>
      </c>
      <c r="J45">
        <f>+I$5*I45*POWER(H45,1.5)*T45</f>
        <v>40291.204229806885</v>
      </c>
      <c r="M45">
        <f>+A45+J45</f>
        <v>256876.36012137792</v>
      </c>
      <c r="O45">
        <v>538.20000000000005</v>
      </c>
      <c r="R45">
        <f>+O45-C$5</f>
        <v>23.800000000000068</v>
      </c>
      <c r="S45">
        <f>+R45/C45</f>
        <v>0.92968750000000189</v>
      </c>
      <c r="T45">
        <v>0.65</v>
      </c>
    </row>
    <row r="47" spans="1:21" x14ac:dyDescent="0.55000000000000004">
      <c r="A47" t="s">
        <v>64</v>
      </c>
    </row>
    <row r="48" spans="1:21" x14ac:dyDescent="0.55000000000000004">
      <c r="A48" t="s">
        <v>50</v>
      </c>
      <c r="L48" t="s">
        <v>66</v>
      </c>
    </row>
    <row r="49" spans="1:20" x14ac:dyDescent="0.55000000000000004">
      <c r="A49" t="s">
        <v>19</v>
      </c>
      <c r="B49" t="s">
        <v>65</v>
      </c>
      <c r="C49" t="s">
        <v>33</v>
      </c>
      <c r="D49" t="s">
        <v>34</v>
      </c>
      <c r="E49" t="s">
        <v>68</v>
      </c>
      <c r="F49" t="s">
        <v>60</v>
      </c>
      <c r="G49" t="s">
        <v>12</v>
      </c>
      <c r="H49" t="s">
        <v>67</v>
      </c>
      <c r="I49" t="s">
        <v>33</v>
      </c>
      <c r="J49" t="s">
        <v>60</v>
      </c>
      <c r="L49" t="s">
        <v>69</v>
      </c>
      <c r="M49" t="s">
        <v>59</v>
      </c>
      <c r="N49" t="s">
        <v>72</v>
      </c>
      <c r="O49" t="s">
        <v>60</v>
      </c>
    </row>
    <row r="50" spans="1:20" x14ac:dyDescent="0.55000000000000004">
      <c r="A50" t="s">
        <v>55</v>
      </c>
      <c r="B50" t="s">
        <v>52</v>
      </c>
      <c r="C50" t="s">
        <v>41</v>
      </c>
      <c r="D50" t="s">
        <v>35</v>
      </c>
      <c r="E50" t="s">
        <v>41</v>
      </c>
      <c r="G50" t="s">
        <v>35</v>
      </c>
      <c r="H50" t="s">
        <v>41</v>
      </c>
      <c r="I50" t="s">
        <v>41</v>
      </c>
      <c r="L50" t="s">
        <v>70</v>
      </c>
      <c r="M50" t="s">
        <v>71</v>
      </c>
      <c r="N50" t="s">
        <v>71</v>
      </c>
    </row>
    <row r="51" spans="1:20" x14ac:dyDescent="0.55000000000000004">
      <c r="A51" t="s">
        <v>18</v>
      </c>
      <c r="C51" t="s">
        <v>2</v>
      </c>
      <c r="D51" t="s">
        <v>18</v>
      </c>
      <c r="E51" t="s">
        <v>2</v>
      </c>
      <c r="G51" t="s">
        <v>18</v>
      </c>
      <c r="H51" t="s">
        <v>2</v>
      </c>
      <c r="I51" t="s">
        <v>2</v>
      </c>
      <c r="L51" t="s">
        <v>49</v>
      </c>
    </row>
    <row r="52" spans="1:20" x14ac:dyDescent="0.55000000000000004">
      <c r="A52">
        <v>499</v>
      </c>
      <c r="B52">
        <v>1</v>
      </c>
      <c r="K52">
        <v>499</v>
      </c>
      <c r="L52">
        <v>1</v>
      </c>
    </row>
    <row r="53" spans="1:20" x14ac:dyDescent="0.55000000000000004">
      <c r="A53">
        <v>515</v>
      </c>
      <c r="B53">
        <v>1</v>
      </c>
      <c r="C53">
        <v>58744</v>
      </c>
      <c r="D53">
        <f>+B41-C$5</f>
        <v>7.1000000000000227</v>
      </c>
      <c r="E53" s="1">
        <f>3.5*A$5*POWER(D53,1.5)*B53</f>
        <v>48667.933561984857</v>
      </c>
      <c r="F53">
        <f>+(A53-C$5)/(B41-C$5)</f>
        <v>8.4507042253524053E-2</v>
      </c>
      <c r="G53">
        <f>+B41-L$5</f>
        <v>6.7000000000000455</v>
      </c>
      <c r="H53">
        <f>3.5*I$5*POWER(G53,1.5)</f>
        <v>8497.8348007007917</v>
      </c>
      <c r="I53" s="1">
        <f>+E53+H53</f>
        <v>57165.768362685645</v>
      </c>
      <c r="J53">
        <f>(A53-C$5)/D53</f>
        <v>8.4507042253524053E-2</v>
      </c>
      <c r="K53">
        <v>515</v>
      </c>
      <c r="L53" s="1">
        <v>1</v>
      </c>
      <c r="M53">
        <f>A53-516.4</f>
        <v>-1.3999999999999773</v>
      </c>
      <c r="N53">
        <f>+B41-516.4</f>
        <v>5.1000000000000227</v>
      </c>
      <c r="O53">
        <v>0</v>
      </c>
    </row>
    <row r="54" spans="1:20" x14ac:dyDescent="0.55000000000000004">
      <c r="A54">
        <f>A53+1</f>
        <v>516</v>
      </c>
      <c r="B54">
        <v>0.99</v>
      </c>
      <c r="E54" s="1"/>
      <c r="K54">
        <f>K53+1</f>
        <v>516</v>
      </c>
      <c r="L54" s="1">
        <v>1</v>
      </c>
    </row>
    <row r="55" spans="1:20" x14ac:dyDescent="0.55000000000000004">
      <c r="A55">
        <f t="shared" ref="A55:A76" si="12">A54+1</f>
        <v>517</v>
      </c>
      <c r="B55">
        <v>0.98</v>
      </c>
      <c r="E55" s="1"/>
      <c r="K55">
        <f t="shared" ref="K55:K76" si="13">K54+1</f>
        <v>517</v>
      </c>
      <c r="L55" s="1">
        <f>+B53</f>
        <v>1</v>
      </c>
    </row>
    <row r="56" spans="1:20" x14ac:dyDescent="0.55000000000000004">
      <c r="A56">
        <f t="shared" si="12"/>
        <v>518</v>
      </c>
      <c r="B56">
        <v>0.97</v>
      </c>
      <c r="E56" s="1"/>
      <c r="K56">
        <f t="shared" si="13"/>
        <v>518</v>
      </c>
      <c r="L56" s="1">
        <f>+B54</f>
        <v>0.99</v>
      </c>
    </row>
    <row r="57" spans="1:20" x14ac:dyDescent="0.55000000000000004">
      <c r="A57">
        <f t="shared" si="12"/>
        <v>519</v>
      </c>
      <c r="B57">
        <v>0.95</v>
      </c>
      <c r="C57">
        <v>79033</v>
      </c>
      <c r="D57">
        <v>9.1</v>
      </c>
      <c r="E57" s="1">
        <f>3.5*A$5*POWER(D57,1.5)*B57</f>
        <v>67087.417960073144</v>
      </c>
      <c r="F57">
        <f>+(A57-C$5)/(B42-C$5)</f>
        <v>0.5054945054945067</v>
      </c>
      <c r="G57">
        <v>8.6999999999999993</v>
      </c>
      <c r="H57">
        <f>3.5*I$5*POWER(G57,1.5)*B57</f>
        <v>11945.34133860351</v>
      </c>
      <c r="I57" s="1">
        <f>+E57+H57</f>
        <v>79032.759298676654</v>
      </c>
      <c r="J57">
        <f>(A57-C$5)/D57</f>
        <v>0.50549450549450803</v>
      </c>
      <c r="K57">
        <f t="shared" si="13"/>
        <v>519</v>
      </c>
      <c r="L57" s="1">
        <f>+B55</f>
        <v>0.98</v>
      </c>
      <c r="M57">
        <f>A57-516.4</f>
        <v>2.6000000000000227</v>
      </c>
      <c r="N57">
        <f>+B42-516.4</f>
        <v>7.1000000000000227</v>
      </c>
      <c r="O57">
        <f>+M57/N57</f>
        <v>0.36619718309859356</v>
      </c>
      <c r="P57">
        <v>8.1</v>
      </c>
      <c r="Q57">
        <f>+M57/P57</f>
        <v>0.32098765432099047</v>
      </c>
      <c r="R57">
        <v>9.1</v>
      </c>
      <c r="S57">
        <f>+M57/R57</f>
        <v>0.2857142857142882</v>
      </c>
      <c r="T57">
        <f>3.5*735*POWER(N57,1.5)*L57</f>
        <v>47694.574890745156</v>
      </c>
    </row>
    <row r="58" spans="1:20" x14ac:dyDescent="0.55000000000000004">
      <c r="A58">
        <f t="shared" si="12"/>
        <v>520</v>
      </c>
      <c r="B58" s="1">
        <f t="shared" ref="B58:B63" si="14">-(A58-A$57)/(A$64-A$57)*(B$57-B$64)+B$57</f>
        <v>0.93571428571428572</v>
      </c>
      <c r="E58" s="1"/>
      <c r="K58">
        <f t="shared" si="13"/>
        <v>520</v>
      </c>
      <c r="L58" s="1">
        <f>+B56</f>
        <v>0.97</v>
      </c>
    </row>
    <row r="59" spans="1:20" x14ac:dyDescent="0.55000000000000004">
      <c r="A59">
        <f t="shared" si="12"/>
        <v>521</v>
      </c>
      <c r="B59" s="1">
        <f t="shared" si="14"/>
        <v>0.92142857142857137</v>
      </c>
      <c r="E59" s="1"/>
      <c r="K59">
        <f t="shared" si="13"/>
        <v>521</v>
      </c>
      <c r="L59" s="1">
        <v>0.96</v>
      </c>
    </row>
    <row r="60" spans="1:20" x14ac:dyDescent="0.55000000000000004">
      <c r="A60">
        <f t="shared" si="12"/>
        <v>522</v>
      </c>
      <c r="B60" s="1">
        <f t="shared" si="14"/>
        <v>0.90714285714285714</v>
      </c>
      <c r="E60" s="1"/>
      <c r="K60">
        <f t="shared" si="13"/>
        <v>522</v>
      </c>
      <c r="L60" s="1">
        <v>0.95</v>
      </c>
    </row>
    <row r="61" spans="1:20" x14ac:dyDescent="0.55000000000000004">
      <c r="A61">
        <f t="shared" si="12"/>
        <v>523</v>
      </c>
      <c r="B61" s="1">
        <f t="shared" si="14"/>
        <v>0.89285714285714279</v>
      </c>
      <c r="E61" s="1"/>
      <c r="K61">
        <f t="shared" si="13"/>
        <v>523</v>
      </c>
      <c r="L61" s="1">
        <v>0.92</v>
      </c>
    </row>
    <row r="62" spans="1:20" x14ac:dyDescent="0.55000000000000004">
      <c r="A62">
        <f t="shared" si="12"/>
        <v>524</v>
      </c>
      <c r="B62" s="1">
        <f t="shared" si="14"/>
        <v>0.87857142857142856</v>
      </c>
      <c r="E62" s="1"/>
      <c r="K62">
        <f t="shared" si="13"/>
        <v>524</v>
      </c>
      <c r="L62" s="1">
        <v>0.91</v>
      </c>
    </row>
    <row r="63" spans="1:20" x14ac:dyDescent="0.55000000000000004">
      <c r="A63">
        <f t="shared" si="12"/>
        <v>525</v>
      </c>
      <c r="B63" s="1">
        <f t="shared" si="14"/>
        <v>0.86428571428571432</v>
      </c>
      <c r="E63" s="1"/>
      <c r="K63">
        <f t="shared" si="13"/>
        <v>525</v>
      </c>
      <c r="L63" s="1">
        <v>0.89</v>
      </c>
    </row>
    <row r="64" spans="1:20" x14ac:dyDescent="0.55000000000000004">
      <c r="A64">
        <f t="shared" si="12"/>
        <v>526</v>
      </c>
      <c r="B64">
        <v>0.85</v>
      </c>
      <c r="C64">
        <v>129643</v>
      </c>
      <c r="D64">
        <v>13.6</v>
      </c>
      <c r="E64" s="1">
        <f>3.5*A$5*POWER(D64,1.5)*B64</f>
        <v>109668.69401016866</v>
      </c>
      <c r="F64">
        <f>+(A64-C$5)/(B43-C$5)</f>
        <v>0.85294117647058854</v>
      </c>
      <c r="G64">
        <v>13.2</v>
      </c>
      <c r="H64">
        <f>3.5*I$5*POWER(G64,1.5)*B64</f>
        <v>19974.499340108621</v>
      </c>
      <c r="I64" s="1">
        <f>+E64+H64</f>
        <v>129643.19335027729</v>
      </c>
      <c r="K64">
        <f t="shared" si="13"/>
        <v>526</v>
      </c>
      <c r="L64" s="1">
        <v>0.88</v>
      </c>
      <c r="M64">
        <f>A64-516.4</f>
        <v>9.6000000000000227</v>
      </c>
      <c r="N64">
        <f>+(B43-516.4)</f>
        <v>11.600000000000023</v>
      </c>
      <c r="O64">
        <f>+M64/N64</f>
        <v>0.82758620689655205</v>
      </c>
      <c r="P64">
        <v>12.6</v>
      </c>
      <c r="Q64">
        <f>+M64/P64</f>
        <v>0.76190476190476375</v>
      </c>
      <c r="R64">
        <v>13.6</v>
      </c>
      <c r="S64">
        <f>+M64/R64</f>
        <v>0.70588235294117818</v>
      </c>
      <c r="T64">
        <f>3.5*735*POWER(N64,1.5)*L64</f>
        <v>89438.609664027594</v>
      </c>
    </row>
    <row r="65" spans="1:20" x14ac:dyDescent="0.55000000000000004">
      <c r="A65">
        <f t="shared" si="12"/>
        <v>527</v>
      </c>
      <c r="B65" s="1">
        <f>-(A65-A$64)/(A$70-A$64)*(B$64-B$70)+B$64</f>
        <v>0.82166666666666666</v>
      </c>
      <c r="E65" s="1"/>
      <c r="K65">
        <f t="shared" si="13"/>
        <v>527</v>
      </c>
      <c r="L65" s="1">
        <v>0.86</v>
      </c>
    </row>
    <row r="66" spans="1:20" x14ac:dyDescent="0.55000000000000004">
      <c r="A66">
        <f t="shared" si="12"/>
        <v>528</v>
      </c>
      <c r="B66" s="1">
        <f>-(A66-A$64)/(A$70-A$64)*(B$64-B$70)+B$64</f>
        <v>0.79333333333333333</v>
      </c>
      <c r="E66" s="1"/>
      <c r="K66">
        <f t="shared" si="13"/>
        <v>528</v>
      </c>
      <c r="L66" s="1">
        <v>0.83</v>
      </c>
    </row>
    <row r="67" spans="1:20" x14ac:dyDescent="0.55000000000000004">
      <c r="A67">
        <f t="shared" si="12"/>
        <v>529</v>
      </c>
      <c r="B67" s="1">
        <f>-(A67-A$64)/(A$70-A$64)*(B$64-B$70)+B$64</f>
        <v>0.76500000000000001</v>
      </c>
      <c r="E67" s="1"/>
      <c r="K67">
        <f t="shared" si="13"/>
        <v>529</v>
      </c>
      <c r="L67" s="1">
        <v>0.8</v>
      </c>
    </row>
    <row r="68" spans="1:20" x14ac:dyDescent="0.55000000000000004">
      <c r="A68">
        <f t="shared" si="12"/>
        <v>530</v>
      </c>
      <c r="B68" s="1">
        <f>-(A68-A$64)/(A$70-A$64)*(B$64-B$70)+B$64</f>
        <v>0.73666666666666669</v>
      </c>
      <c r="E68" s="1"/>
      <c r="K68">
        <f t="shared" si="13"/>
        <v>530</v>
      </c>
      <c r="L68" s="1">
        <v>0.77</v>
      </c>
    </row>
    <row r="69" spans="1:20" x14ac:dyDescent="0.55000000000000004">
      <c r="A69">
        <f t="shared" si="12"/>
        <v>531</v>
      </c>
      <c r="B69" s="1">
        <f>-(A69-A$64)/(A$70-A$64)*(B$64-B$70)+B$64</f>
        <v>0.70833333333333337</v>
      </c>
      <c r="E69" s="1"/>
      <c r="K69">
        <f t="shared" si="13"/>
        <v>531</v>
      </c>
      <c r="L69" s="1">
        <v>0.74</v>
      </c>
    </row>
    <row r="70" spans="1:20" x14ac:dyDescent="0.55000000000000004">
      <c r="A70">
        <f t="shared" si="12"/>
        <v>532</v>
      </c>
      <c r="B70">
        <v>0.68</v>
      </c>
      <c r="C70">
        <v>159000</v>
      </c>
      <c r="D70">
        <v>18.100000000000001</v>
      </c>
      <c r="E70" s="1">
        <f>3.5*A$5*POWER(D70,1.5)*B70</f>
        <v>134704.5168233905</v>
      </c>
      <c r="F70">
        <f>+(A70-C$5)/(B44-C$5)</f>
        <v>0.97237569060773488</v>
      </c>
      <c r="G70">
        <v>17.7</v>
      </c>
      <c r="H70">
        <f>3.5*I$5*POWER(G70,1.5)*B70</f>
        <v>24812.178239363027</v>
      </c>
      <c r="I70" s="1">
        <f>+E70+H70</f>
        <v>159516.69506275351</v>
      </c>
      <c r="K70">
        <f t="shared" si="13"/>
        <v>532</v>
      </c>
      <c r="L70" s="1">
        <v>0.72</v>
      </c>
      <c r="M70">
        <f>A70-516.4</f>
        <v>15.600000000000023</v>
      </c>
      <c r="N70">
        <f>+B44-516.4</f>
        <v>16.100000000000023</v>
      </c>
      <c r="O70">
        <f>+M70/N70</f>
        <v>0.96894409937888204</v>
      </c>
      <c r="P70">
        <v>17.100000000000001</v>
      </c>
      <c r="Q70">
        <f>+M70/P70</f>
        <v>0.91228070175438725</v>
      </c>
      <c r="R70">
        <v>18.100000000000001</v>
      </c>
      <c r="S70">
        <f>+M70/R70</f>
        <v>0.86187845303867527</v>
      </c>
      <c r="T70">
        <f>3.5*735*POWER(P70,1.5)*L70</f>
        <v>130973.08145592843</v>
      </c>
    </row>
    <row r="71" spans="1:20" x14ac:dyDescent="0.55000000000000004">
      <c r="A71">
        <f t="shared" si="12"/>
        <v>533</v>
      </c>
      <c r="B71" s="1">
        <f>-(A71-A$70)/(A$76-A$70)*(B$70-B$76)+B$70</f>
        <v>0.67500000000000004</v>
      </c>
      <c r="E71" s="1"/>
      <c r="K71">
        <f t="shared" si="13"/>
        <v>533</v>
      </c>
      <c r="L71" s="1">
        <v>0.72</v>
      </c>
    </row>
    <row r="72" spans="1:20" x14ac:dyDescent="0.55000000000000004">
      <c r="A72">
        <f t="shared" si="12"/>
        <v>534</v>
      </c>
      <c r="B72" s="1">
        <f>-(A72-A$70)/(A$76-A$70)*(B$70-B$76)+B$70</f>
        <v>0.67</v>
      </c>
      <c r="E72" s="1"/>
      <c r="K72">
        <f t="shared" si="13"/>
        <v>534</v>
      </c>
      <c r="L72" s="1">
        <v>0.72</v>
      </c>
    </row>
    <row r="73" spans="1:20" x14ac:dyDescent="0.55000000000000004">
      <c r="A73">
        <f t="shared" si="12"/>
        <v>535</v>
      </c>
      <c r="B73" s="1">
        <f>-(A73-A$70)/(A$76-A$70)*(B$70-B$76)+B$70</f>
        <v>0.66500000000000004</v>
      </c>
      <c r="E73" s="1"/>
      <c r="K73">
        <f t="shared" si="13"/>
        <v>535</v>
      </c>
      <c r="L73" s="1">
        <v>0.71</v>
      </c>
    </row>
    <row r="74" spans="1:20" x14ac:dyDescent="0.55000000000000004">
      <c r="A74">
        <f t="shared" si="12"/>
        <v>536</v>
      </c>
      <c r="B74" s="1">
        <f>-(A74-A$70)/(A$76-A$70)*(B$70-B$76)+B$70</f>
        <v>0.66</v>
      </c>
      <c r="E74" s="1"/>
      <c r="K74">
        <f t="shared" si="13"/>
        <v>536</v>
      </c>
      <c r="L74" s="1">
        <v>0.71</v>
      </c>
    </row>
    <row r="75" spans="1:20" x14ac:dyDescent="0.55000000000000004">
      <c r="A75">
        <f t="shared" si="12"/>
        <v>537</v>
      </c>
      <c r="B75" s="1">
        <f>-(A75-A$70)/(A$76-A$70)*(B$70-B$76)+B$70</f>
        <v>0.65500000000000003</v>
      </c>
      <c r="E75" s="1"/>
      <c r="K75">
        <f t="shared" si="13"/>
        <v>537</v>
      </c>
      <c r="L75" s="1">
        <v>0.71</v>
      </c>
    </row>
    <row r="76" spans="1:20" x14ac:dyDescent="0.55000000000000004">
      <c r="A76">
        <f t="shared" si="12"/>
        <v>538</v>
      </c>
      <c r="B76" s="1">
        <v>0.65</v>
      </c>
      <c r="C76">
        <v>257000</v>
      </c>
      <c r="D76">
        <v>25.6</v>
      </c>
      <c r="E76" s="1">
        <f>3.5*A$5*POWER(D76,1.5)*B76</f>
        <v>216585.15589157082</v>
      </c>
      <c r="F76">
        <f>+(538.2-C$5)/(B45-C$5)</f>
        <v>0.92968750000000189</v>
      </c>
      <c r="G76">
        <v>25.2</v>
      </c>
      <c r="H76">
        <f>3.5*I$5*POWER(G76,1.5)*B76</f>
        <v>40291.204229806775</v>
      </c>
      <c r="I76" s="1">
        <f>+E76+H76</f>
        <v>256876.3601213776</v>
      </c>
      <c r="K76">
        <f t="shared" si="13"/>
        <v>538</v>
      </c>
      <c r="L76" s="1">
        <v>0.7</v>
      </c>
      <c r="M76">
        <f>538.2-516.4</f>
        <v>21.800000000000068</v>
      </c>
      <c r="N76">
        <f>+B45-516.4</f>
        <v>23.600000000000023</v>
      </c>
      <c r="O76">
        <f>+M76/N76</f>
        <v>0.92372881355932401</v>
      </c>
      <c r="P76">
        <v>24.6</v>
      </c>
      <c r="Q76">
        <f>+M76/P76</f>
        <v>0.8861788617886206</v>
      </c>
      <c r="R76">
        <v>25.6</v>
      </c>
      <c r="S76">
        <f>+M76/R76</f>
        <v>0.85156250000000266</v>
      </c>
      <c r="T76">
        <f>3.5*735*POWER(P76,1.5)*L76</f>
        <v>219713.16697253604</v>
      </c>
    </row>
    <row r="77" spans="1:20" x14ac:dyDescent="0.55000000000000004">
      <c r="A77">
        <v>540</v>
      </c>
      <c r="B77" s="1">
        <v>0.64</v>
      </c>
      <c r="E77" s="1"/>
      <c r="K77">
        <v>540</v>
      </c>
      <c r="L77" s="1">
        <v>0.7</v>
      </c>
    </row>
    <row r="78" spans="1:20" x14ac:dyDescent="0.55000000000000004">
      <c r="E78" s="1"/>
      <c r="I78" s="1"/>
      <c r="L78" s="1"/>
    </row>
  </sheetData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F6A6-F602-4C96-923A-F15F8B02FC91}">
  <dimension ref="A1:F262"/>
  <sheetViews>
    <sheetView tabSelected="1" topLeftCell="A8" workbookViewId="0">
      <selection activeCell="F9" sqref="F9"/>
    </sheetView>
  </sheetViews>
  <sheetFormatPr defaultRowHeight="14.4" x14ac:dyDescent="0.55000000000000004"/>
  <sheetData>
    <row r="1" spans="1:6" x14ac:dyDescent="0.55000000000000004">
      <c r="A1" t="s">
        <v>24</v>
      </c>
      <c r="E1" t="s">
        <v>86</v>
      </c>
    </row>
    <row r="3" spans="1:6" x14ac:dyDescent="0.55000000000000004">
      <c r="A3" t="s">
        <v>25</v>
      </c>
      <c r="B3" t="s">
        <v>28</v>
      </c>
      <c r="C3" t="s">
        <v>73</v>
      </c>
      <c r="E3" t="s">
        <v>87</v>
      </c>
      <c r="F3" t="s">
        <v>89</v>
      </c>
    </row>
    <row r="4" spans="1:6" x14ac:dyDescent="0.55000000000000004">
      <c r="A4" t="s">
        <v>26</v>
      </c>
      <c r="C4" t="s">
        <v>74</v>
      </c>
      <c r="E4" t="s">
        <v>88</v>
      </c>
      <c r="F4" t="s">
        <v>23</v>
      </c>
    </row>
    <row r="5" spans="1:6" x14ac:dyDescent="0.55000000000000004">
      <c r="A5" t="s">
        <v>27</v>
      </c>
      <c r="B5" t="s">
        <v>75</v>
      </c>
      <c r="C5" t="s">
        <v>75</v>
      </c>
      <c r="F5" t="s">
        <v>27</v>
      </c>
    </row>
    <row r="6" spans="1:6" x14ac:dyDescent="0.55000000000000004">
      <c r="A6">
        <v>514.4</v>
      </c>
      <c r="B6">
        <v>300</v>
      </c>
      <c r="E6">
        <v>500</v>
      </c>
      <c r="F6">
        <v>499.4</v>
      </c>
    </row>
    <row r="7" spans="1:6" x14ac:dyDescent="0.55000000000000004">
      <c r="A7">
        <f>A6+0.1</f>
        <v>514.5</v>
      </c>
      <c r="B7">
        <f>+B$6+(B$22-B$6)*(A7-A$6)/(A$22-A$6)</f>
        <v>300.3125</v>
      </c>
      <c r="C7" s="1">
        <f>+B7-B6</f>
        <v>0.3125</v>
      </c>
      <c r="E7">
        <v>1000</v>
      </c>
      <c r="F7">
        <v>499.7</v>
      </c>
    </row>
    <row r="8" spans="1:6" x14ac:dyDescent="0.55000000000000004">
      <c r="A8">
        <f t="shared" ref="A8:A71" si="0">A7+0.1</f>
        <v>514.6</v>
      </c>
      <c r="B8">
        <f t="shared" ref="B8:B21" si="1">+B$6+(B$22-B$6)*(A8-A$6)/(A$22-A$6)</f>
        <v>300.625</v>
      </c>
      <c r="C8" s="1">
        <f t="shared" ref="C8:C71" si="2">+B8-B7</f>
        <v>0.3125</v>
      </c>
      <c r="E8">
        <f>+E7+1000</f>
        <v>2000</v>
      </c>
      <c r="F8">
        <v>500.6</v>
      </c>
    </row>
    <row r="9" spans="1:6" x14ac:dyDescent="0.55000000000000004">
      <c r="A9">
        <f t="shared" si="0"/>
        <v>514.70000000000005</v>
      </c>
      <c r="B9">
        <f t="shared" si="1"/>
        <v>300.9375</v>
      </c>
      <c r="C9" s="1">
        <f t="shared" si="2"/>
        <v>0.3125</v>
      </c>
      <c r="E9">
        <f t="shared" ref="E9:E72" si="3">+E8+1000</f>
        <v>3000</v>
      </c>
      <c r="F9">
        <v>501.2</v>
      </c>
    </row>
    <row r="10" spans="1:6" x14ac:dyDescent="0.55000000000000004">
      <c r="A10">
        <f t="shared" si="0"/>
        <v>514.80000000000007</v>
      </c>
      <c r="B10">
        <f t="shared" si="1"/>
        <v>301.25</v>
      </c>
      <c r="C10" s="1">
        <f t="shared" si="2"/>
        <v>0.3125</v>
      </c>
      <c r="E10">
        <f t="shared" si="3"/>
        <v>4000</v>
      </c>
      <c r="F10">
        <v>502.2</v>
      </c>
    </row>
    <row r="11" spans="1:6" x14ac:dyDescent="0.55000000000000004">
      <c r="A11">
        <f t="shared" si="0"/>
        <v>514.90000000000009</v>
      </c>
      <c r="B11">
        <f t="shared" si="1"/>
        <v>301.5625</v>
      </c>
      <c r="C11" s="1">
        <f t="shared" si="2"/>
        <v>0.3125</v>
      </c>
      <c r="E11">
        <f t="shared" si="3"/>
        <v>5000</v>
      </c>
      <c r="F11">
        <v>503.2</v>
      </c>
    </row>
    <row r="12" spans="1:6" x14ac:dyDescent="0.55000000000000004">
      <c r="A12">
        <f t="shared" si="0"/>
        <v>515.00000000000011</v>
      </c>
      <c r="B12">
        <f t="shared" si="1"/>
        <v>301.875</v>
      </c>
      <c r="C12" s="1">
        <f t="shared" si="2"/>
        <v>0.3125</v>
      </c>
      <c r="E12">
        <f t="shared" si="3"/>
        <v>6000</v>
      </c>
      <c r="F12">
        <f>+F$11+(E12-E$11)*(F$15-F$11)/(E$15-E$11)</f>
        <v>503.65</v>
      </c>
    </row>
    <row r="13" spans="1:6" x14ac:dyDescent="0.55000000000000004">
      <c r="A13">
        <f t="shared" si="0"/>
        <v>515.10000000000014</v>
      </c>
      <c r="B13">
        <f t="shared" si="1"/>
        <v>302.1875</v>
      </c>
      <c r="C13" s="1">
        <f t="shared" si="2"/>
        <v>0.3125</v>
      </c>
      <c r="E13">
        <f t="shared" si="3"/>
        <v>7000</v>
      </c>
      <c r="F13">
        <f>+F$11+(E13-E$11)*(F$15-F$11)/(E$15-E$11)</f>
        <v>504.1</v>
      </c>
    </row>
    <row r="14" spans="1:6" x14ac:dyDescent="0.55000000000000004">
      <c r="A14">
        <f t="shared" si="0"/>
        <v>515.20000000000016</v>
      </c>
      <c r="B14">
        <f t="shared" si="1"/>
        <v>302.5</v>
      </c>
      <c r="C14" s="1">
        <f t="shared" si="2"/>
        <v>0.3125</v>
      </c>
      <c r="E14">
        <f t="shared" si="3"/>
        <v>8000</v>
      </c>
      <c r="F14">
        <f>+F$11+(E14-E$11)*(F$15-F$11)/(E$15-E$11)</f>
        <v>504.55</v>
      </c>
    </row>
    <row r="15" spans="1:6" x14ac:dyDescent="0.55000000000000004">
      <c r="A15">
        <f t="shared" si="0"/>
        <v>515.30000000000018</v>
      </c>
      <c r="B15">
        <f t="shared" si="1"/>
        <v>302.8125</v>
      </c>
      <c r="C15" s="1">
        <f t="shared" si="2"/>
        <v>0.3125</v>
      </c>
      <c r="E15">
        <f t="shared" si="3"/>
        <v>9000</v>
      </c>
      <c r="F15">
        <v>505</v>
      </c>
    </row>
    <row r="16" spans="1:6" x14ac:dyDescent="0.55000000000000004">
      <c r="A16">
        <f t="shared" si="0"/>
        <v>515.4000000000002</v>
      </c>
      <c r="B16">
        <f t="shared" si="1"/>
        <v>303.125</v>
      </c>
      <c r="C16" s="1">
        <f t="shared" si="2"/>
        <v>0.3125</v>
      </c>
      <c r="E16">
        <f t="shared" si="3"/>
        <v>10000</v>
      </c>
      <c r="F16">
        <f>+F$15+(E16-E$15)*(F$31-F$15)/(E$31-E$15)</f>
        <v>505.17500000000001</v>
      </c>
    </row>
    <row r="17" spans="1:6" x14ac:dyDescent="0.55000000000000004">
      <c r="A17">
        <f t="shared" si="0"/>
        <v>515.50000000000023</v>
      </c>
      <c r="B17">
        <f t="shared" si="1"/>
        <v>303.4375</v>
      </c>
      <c r="C17" s="1">
        <f t="shared" si="2"/>
        <v>0.3125</v>
      </c>
      <c r="E17">
        <f t="shared" si="3"/>
        <v>11000</v>
      </c>
      <c r="F17">
        <f t="shared" ref="F17:F30" si="4">+F$15+(E17-E$15)*(F$31-F$15)/(E$31-E$15)</f>
        <v>505.35</v>
      </c>
    </row>
    <row r="18" spans="1:6" x14ac:dyDescent="0.55000000000000004">
      <c r="A18">
        <f t="shared" si="0"/>
        <v>515.60000000000025</v>
      </c>
      <c r="B18">
        <f t="shared" si="1"/>
        <v>303.75</v>
      </c>
      <c r="C18" s="1">
        <f t="shared" si="2"/>
        <v>0.3125</v>
      </c>
      <c r="E18">
        <f t="shared" si="3"/>
        <v>12000</v>
      </c>
      <c r="F18">
        <f t="shared" si="4"/>
        <v>505.52499999999998</v>
      </c>
    </row>
    <row r="19" spans="1:6" x14ac:dyDescent="0.55000000000000004">
      <c r="A19">
        <f t="shared" si="0"/>
        <v>515.70000000000027</v>
      </c>
      <c r="B19">
        <f t="shared" si="1"/>
        <v>304.0625</v>
      </c>
      <c r="C19" s="1">
        <f t="shared" si="2"/>
        <v>0.3125</v>
      </c>
      <c r="E19">
        <f t="shared" si="3"/>
        <v>13000</v>
      </c>
      <c r="F19">
        <f t="shared" si="4"/>
        <v>505.7</v>
      </c>
    </row>
    <row r="20" spans="1:6" x14ac:dyDescent="0.55000000000000004">
      <c r="A20">
        <f t="shared" si="0"/>
        <v>515.8000000000003</v>
      </c>
      <c r="B20">
        <f t="shared" si="1"/>
        <v>304.375</v>
      </c>
      <c r="C20" s="1">
        <f t="shared" si="2"/>
        <v>0.3125</v>
      </c>
      <c r="E20">
        <f t="shared" si="3"/>
        <v>14000</v>
      </c>
      <c r="F20">
        <f t="shared" si="4"/>
        <v>505.875</v>
      </c>
    </row>
    <row r="21" spans="1:6" x14ac:dyDescent="0.55000000000000004">
      <c r="A21">
        <f t="shared" si="0"/>
        <v>515.90000000000032</v>
      </c>
      <c r="B21">
        <f t="shared" si="1"/>
        <v>304.6875</v>
      </c>
      <c r="C21" s="1">
        <f t="shared" si="2"/>
        <v>0.3125</v>
      </c>
      <c r="E21">
        <f t="shared" si="3"/>
        <v>15000</v>
      </c>
      <c r="F21">
        <f t="shared" si="4"/>
        <v>506.05</v>
      </c>
    </row>
    <row r="22" spans="1:6" x14ac:dyDescent="0.55000000000000004">
      <c r="A22">
        <f t="shared" si="0"/>
        <v>516.00000000000034</v>
      </c>
      <c r="B22">
        <v>305</v>
      </c>
      <c r="C22" s="1">
        <f t="shared" si="2"/>
        <v>0.3125</v>
      </c>
      <c r="E22">
        <f t="shared" si="3"/>
        <v>16000</v>
      </c>
      <c r="F22">
        <f t="shared" si="4"/>
        <v>506.22500000000002</v>
      </c>
    </row>
    <row r="23" spans="1:6" x14ac:dyDescent="0.55000000000000004">
      <c r="A23">
        <f t="shared" si="0"/>
        <v>516.10000000000036</v>
      </c>
      <c r="B23">
        <f>+B$22+(B$42-B$22)*(A23-A$22)/(A$42-A$22)</f>
        <v>305.64999999999998</v>
      </c>
      <c r="C23" s="1">
        <f t="shared" si="2"/>
        <v>0.64999999999997726</v>
      </c>
      <c r="E23">
        <f t="shared" si="3"/>
        <v>17000</v>
      </c>
      <c r="F23">
        <f t="shared" si="4"/>
        <v>506.4</v>
      </c>
    </row>
    <row r="24" spans="1:6" x14ac:dyDescent="0.55000000000000004">
      <c r="A24">
        <f t="shared" si="0"/>
        <v>516.20000000000039</v>
      </c>
      <c r="B24">
        <f t="shared" ref="B24:B41" si="5">+B$22+(B$42-B$22)*(A24-A$22)/(A$42-A$22)</f>
        <v>306.3</v>
      </c>
      <c r="C24" s="1">
        <f t="shared" si="2"/>
        <v>0.65000000000003411</v>
      </c>
      <c r="E24">
        <f t="shared" si="3"/>
        <v>18000</v>
      </c>
      <c r="F24">
        <f t="shared" si="4"/>
        <v>506.57499999999999</v>
      </c>
    </row>
    <row r="25" spans="1:6" x14ac:dyDescent="0.55000000000000004">
      <c r="A25">
        <f t="shared" si="0"/>
        <v>516.30000000000041</v>
      </c>
      <c r="B25">
        <f t="shared" si="5"/>
        <v>306.95</v>
      </c>
      <c r="C25" s="1">
        <f t="shared" si="2"/>
        <v>0.64999999999997726</v>
      </c>
      <c r="E25">
        <f t="shared" si="3"/>
        <v>19000</v>
      </c>
      <c r="F25">
        <f t="shared" si="4"/>
        <v>506.75</v>
      </c>
    </row>
    <row r="26" spans="1:6" x14ac:dyDescent="0.55000000000000004">
      <c r="A26">
        <f t="shared" si="0"/>
        <v>516.40000000000043</v>
      </c>
      <c r="B26">
        <f t="shared" si="5"/>
        <v>307.60000000000002</v>
      </c>
      <c r="C26" s="1">
        <f t="shared" si="2"/>
        <v>0.65000000000003411</v>
      </c>
      <c r="E26">
        <f t="shared" si="3"/>
        <v>20000</v>
      </c>
      <c r="F26">
        <f t="shared" si="4"/>
        <v>506.92500000000001</v>
      </c>
    </row>
    <row r="27" spans="1:6" x14ac:dyDescent="0.55000000000000004">
      <c r="A27">
        <f t="shared" si="0"/>
        <v>516.50000000000045</v>
      </c>
      <c r="B27">
        <f t="shared" si="5"/>
        <v>308.25</v>
      </c>
      <c r="C27" s="1">
        <f t="shared" si="2"/>
        <v>0.64999999999997726</v>
      </c>
      <c r="E27">
        <f t="shared" si="3"/>
        <v>21000</v>
      </c>
      <c r="F27">
        <f t="shared" si="4"/>
        <v>507.1</v>
      </c>
    </row>
    <row r="28" spans="1:6" x14ac:dyDescent="0.55000000000000004">
      <c r="A28">
        <f t="shared" si="0"/>
        <v>516.60000000000048</v>
      </c>
      <c r="B28">
        <f t="shared" si="5"/>
        <v>308.89999999999998</v>
      </c>
      <c r="C28" s="1">
        <f t="shared" si="2"/>
        <v>0.64999999999997726</v>
      </c>
      <c r="E28">
        <f t="shared" si="3"/>
        <v>22000</v>
      </c>
      <c r="F28">
        <f t="shared" si="4"/>
        <v>507.27500000000003</v>
      </c>
    </row>
    <row r="29" spans="1:6" x14ac:dyDescent="0.55000000000000004">
      <c r="A29">
        <f t="shared" si="0"/>
        <v>516.7000000000005</v>
      </c>
      <c r="B29">
        <f t="shared" si="5"/>
        <v>309.55</v>
      </c>
      <c r="C29" s="1">
        <f t="shared" si="2"/>
        <v>0.65000000000003411</v>
      </c>
      <c r="E29">
        <f t="shared" si="3"/>
        <v>23000</v>
      </c>
      <c r="F29">
        <f t="shared" si="4"/>
        <v>507.45</v>
      </c>
    </row>
    <row r="30" spans="1:6" x14ac:dyDescent="0.55000000000000004">
      <c r="A30">
        <f t="shared" si="0"/>
        <v>516.80000000000052</v>
      </c>
      <c r="B30">
        <f t="shared" si="5"/>
        <v>310.2</v>
      </c>
      <c r="C30" s="1">
        <f t="shared" si="2"/>
        <v>0.64999999999997726</v>
      </c>
      <c r="E30">
        <f t="shared" si="3"/>
        <v>24000</v>
      </c>
      <c r="F30">
        <f t="shared" si="4"/>
        <v>507.625</v>
      </c>
    </row>
    <row r="31" spans="1:6" x14ac:dyDescent="0.55000000000000004">
      <c r="A31">
        <f t="shared" si="0"/>
        <v>516.90000000000055</v>
      </c>
      <c r="B31">
        <f t="shared" si="5"/>
        <v>310.85000000000002</v>
      </c>
      <c r="C31" s="1">
        <f t="shared" si="2"/>
        <v>0.65000000000003411</v>
      </c>
      <c r="E31">
        <f t="shared" si="3"/>
        <v>25000</v>
      </c>
      <c r="F31">
        <v>507.8</v>
      </c>
    </row>
    <row r="32" spans="1:6" x14ac:dyDescent="0.55000000000000004">
      <c r="A32">
        <f t="shared" si="0"/>
        <v>517.00000000000057</v>
      </c>
      <c r="B32">
        <f t="shared" si="5"/>
        <v>311.5</v>
      </c>
      <c r="C32" s="1">
        <f t="shared" si="2"/>
        <v>0.64999999999997726</v>
      </c>
      <c r="E32">
        <f t="shared" si="3"/>
        <v>26000</v>
      </c>
      <c r="F32">
        <f>+F$31+(E32-E$31)*(F$56-F$31)/(E$56-E$31)</f>
        <v>508.04</v>
      </c>
    </row>
    <row r="33" spans="1:6" x14ac:dyDescent="0.55000000000000004">
      <c r="A33">
        <f t="shared" si="0"/>
        <v>517.10000000000059</v>
      </c>
      <c r="B33">
        <f t="shared" si="5"/>
        <v>312.14999999999998</v>
      </c>
      <c r="C33" s="1">
        <f t="shared" si="2"/>
        <v>0.64999999999997726</v>
      </c>
      <c r="E33">
        <f t="shared" si="3"/>
        <v>27000</v>
      </c>
      <c r="F33">
        <f t="shared" ref="F33:F55" si="6">+F$31+(E33-E$31)*(F$56-F$31)/(E$56-E$31)</f>
        <v>508.28000000000003</v>
      </c>
    </row>
    <row r="34" spans="1:6" x14ac:dyDescent="0.55000000000000004">
      <c r="A34">
        <f t="shared" si="0"/>
        <v>517.20000000000061</v>
      </c>
      <c r="B34">
        <f t="shared" si="5"/>
        <v>312.8</v>
      </c>
      <c r="C34" s="1">
        <f t="shared" si="2"/>
        <v>0.65000000000003411</v>
      </c>
      <c r="E34">
        <f t="shared" si="3"/>
        <v>28000</v>
      </c>
      <c r="F34">
        <f t="shared" si="6"/>
        <v>508.52</v>
      </c>
    </row>
    <row r="35" spans="1:6" x14ac:dyDescent="0.55000000000000004">
      <c r="A35">
        <f t="shared" si="0"/>
        <v>517.30000000000064</v>
      </c>
      <c r="B35">
        <f t="shared" si="5"/>
        <v>313.45</v>
      </c>
      <c r="C35" s="1">
        <f t="shared" si="2"/>
        <v>0.64999999999997726</v>
      </c>
      <c r="E35">
        <f t="shared" si="3"/>
        <v>29000</v>
      </c>
      <c r="F35">
        <f t="shared" si="6"/>
        <v>508.76</v>
      </c>
    </row>
    <row r="36" spans="1:6" x14ac:dyDescent="0.55000000000000004">
      <c r="A36">
        <f t="shared" si="0"/>
        <v>517.40000000000066</v>
      </c>
      <c r="B36">
        <f t="shared" si="5"/>
        <v>314.10000000000002</v>
      </c>
      <c r="C36" s="1">
        <f t="shared" si="2"/>
        <v>0.65000000000003411</v>
      </c>
      <c r="E36">
        <f t="shared" si="3"/>
        <v>30000</v>
      </c>
      <c r="F36">
        <f t="shared" si="6"/>
        <v>509</v>
      </c>
    </row>
    <row r="37" spans="1:6" x14ac:dyDescent="0.55000000000000004">
      <c r="A37">
        <f t="shared" si="0"/>
        <v>517.50000000000068</v>
      </c>
      <c r="B37">
        <f t="shared" si="5"/>
        <v>314.75</v>
      </c>
      <c r="C37" s="1">
        <f t="shared" si="2"/>
        <v>0.64999999999997726</v>
      </c>
      <c r="E37">
        <f t="shared" si="3"/>
        <v>31000</v>
      </c>
      <c r="F37">
        <f t="shared" si="6"/>
        <v>509.24</v>
      </c>
    </row>
    <row r="38" spans="1:6" x14ac:dyDescent="0.55000000000000004">
      <c r="A38">
        <f t="shared" si="0"/>
        <v>517.6000000000007</v>
      </c>
      <c r="B38">
        <f t="shared" si="5"/>
        <v>315.39999999999998</v>
      </c>
      <c r="C38" s="1">
        <f t="shared" si="2"/>
        <v>0.64999999999997726</v>
      </c>
      <c r="E38">
        <f t="shared" si="3"/>
        <v>32000</v>
      </c>
      <c r="F38">
        <f t="shared" si="6"/>
        <v>509.48</v>
      </c>
    </row>
    <row r="39" spans="1:6" x14ac:dyDescent="0.55000000000000004">
      <c r="A39">
        <f t="shared" si="0"/>
        <v>517.70000000000073</v>
      </c>
      <c r="B39">
        <f t="shared" si="5"/>
        <v>316.05</v>
      </c>
      <c r="C39" s="1">
        <f t="shared" si="2"/>
        <v>0.65000000000003411</v>
      </c>
      <c r="E39">
        <f t="shared" si="3"/>
        <v>33000</v>
      </c>
      <c r="F39">
        <f t="shared" si="6"/>
        <v>509.71999999999997</v>
      </c>
    </row>
    <row r="40" spans="1:6" x14ac:dyDescent="0.55000000000000004">
      <c r="A40">
        <f t="shared" si="0"/>
        <v>517.80000000000075</v>
      </c>
      <c r="B40">
        <f t="shared" si="5"/>
        <v>316.7</v>
      </c>
      <c r="C40" s="1">
        <f t="shared" si="2"/>
        <v>0.64999999999997726</v>
      </c>
      <c r="E40">
        <f t="shared" si="3"/>
        <v>34000</v>
      </c>
      <c r="F40">
        <f t="shared" si="6"/>
        <v>509.96</v>
      </c>
    </row>
    <row r="41" spans="1:6" x14ac:dyDescent="0.55000000000000004">
      <c r="A41">
        <f t="shared" si="0"/>
        <v>517.90000000000077</v>
      </c>
      <c r="B41">
        <f t="shared" si="5"/>
        <v>317.35000000000002</v>
      </c>
      <c r="C41" s="1">
        <f t="shared" si="2"/>
        <v>0.65000000000003411</v>
      </c>
      <c r="E41">
        <f t="shared" si="3"/>
        <v>35000</v>
      </c>
      <c r="F41">
        <f t="shared" si="6"/>
        <v>510.2</v>
      </c>
    </row>
    <row r="42" spans="1:6" x14ac:dyDescent="0.55000000000000004">
      <c r="A42">
        <f t="shared" si="0"/>
        <v>518.0000000000008</v>
      </c>
      <c r="B42">
        <v>318</v>
      </c>
      <c r="C42" s="1">
        <f t="shared" si="2"/>
        <v>0.64999999999997726</v>
      </c>
      <c r="E42">
        <f t="shared" si="3"/>
        <v>36000</v>
      </c>
      <c r="F42">
        <f t="shared" si="6"/>
        <v>510.44</v>
      </c>
    </row>
    <row r="43" spans="1:6" x14ac:dyDescent="0.55000000000000004">
      <c r="A43">
        <f t="shared" si="0"/>
        <v>518.10000000000082</v>
      </c>
      <c r="B43">
        <f>+B$42+(B$112-B$42)*(A43-A$42)/(A$112-A$42)</f>
        <v>319.37142857142857</v>
      </c>
      <c r="C43" s="1">
        <f t="shared" si="2"/>
        <v>1.3714285714285666</v>
      </c>
      <c r="E43">
        <f t="shared" si="3"/>
        <v>37000</v>
      </c>
      <c r="F43">
        <f t="shared" si="6"/>
        <v>510.68</v>
      </c>
    </row>
    <row r="44" spans="1:6" x14ac:dyDescent="0.55000000000000004">
      <c r="A44">
        <f t="shared" si="0"/>
        <v>518.20000000000084</v>
      </c>
      <c r="B44">
        <f t="shared" ref="B44:B107" si="7">+B$42+(B$112-B$42)*(A44-A$42)/(A$112-A$42)</f>
        <v>320.74285714285713</v>
      </c>
      <c r="C44" s="1">
        <f t="shared" si="2"/>
        <v>1.3714285714285666</v>
      </c>
      <c r="E44">
        <f t="shared" si="3"/>
        <v>38000</v>
      </c>
      <c r="F44">
        <f t="shared" si="6"/>
        <v>510.91999999999996</v>
      </c>
    </row>
    <row r="45" spans="1:6" x14ac:dyDescent="0.55000000000000004">
      <c r="A45">
        <f t="shared" si="0"/>
        <v>518.30000000000086</v>
      </c>
      <c r="B45">
        <f t="shared" si="7"/>
        <v>322.1142857142857</v>
      </c>
      <c r="C45" s="1">
        <f t="shared" si="2"/>
        <v>1.3714285714285666</v>
      </c>
      <c r="E45">
        <f t="shared" si="3"/>
        <v>39000</v>
      </c>
      <c r="F45">
        <f t="shared" si="6"/>
        <v>511.15999999999997</v>
      </c>
    </row>
    <row r="46" spans="1:6" x14ac:dyDescent="0.55000000000000004">
      <c r="A46">
        <f t="shared" si="0"/>
        <v>518.40000000000089</v>
      </c>
      <c r="B46">
        <f t="shared" si="7"/>
        <v>323.48571428571427</v>
      </c>
      <c r="C46" s="1">
        <f t="shared" si="2"/>
        <v>1.3714285714285666</v>
      </c>
      <c r="E46">
        <f t="shared" si="3"/>
        <v>40000</v>
      </c>
      <c r="F46">
        <f t="shared" si="6"/>
        <v>511.4</v>
      </c>
    </row>
    <row r="47" spans="1:6" x14ac:dyDescent="0.55000000000000004">
      <c r="A47">
        <f t="shared" si="0"/>
        <v>518.50000000000091</v>
      </c>
      <c r="B47">
        <f t="shared" si="7"/>
        <v>324.85714285714283</v>
      </c>
      <c r="C47" s="1">
        <f t="shared" si="2"/>
        <v>1.3714285714285666</v>
      </c>
      <c r="E47">
        <f t="shared" si="3"/>
        <v>41000</v>
      </c>
      <c r="F47">
        <f t="shared" si="6"/>
        <v>511.64</v>
      </c>
    </row>
    <row r="48" spans="1:6" x14ac:dyDescent="0.55000000000000004">
      <c r="A48">
        <f t="shared" si="0"/>
        <v>518.60000000000093</v>
      </c>
      <c r="B48">
        <f t="shared" si="7"/>
        <v>326.2285714285714</v>
      </c>
      <c r="C48" s="1">
        <f t="shared" si="2"/>
        <v>1.3714285714285666</v>
      </c>
      <c r="E48">
        <f t="shared" si="3"/>
        <v>42000</v>
      </c>
      <c r="F48">
        <f t="shared" si="6"/>
        <v>511.88</v>
      </c>
    </row>
    <row r="49" spans="1:6" x14ac:dyDescent="0.55000000000000004">
      <c r="A49">
        <f t="shared" si="0"/>
        <v>518.70000000000095</v>
      </c>
      <c r="B49">
        <f t="shared" si="7"/>
        <v>327.60000000000002</v>
      </c>
      <c r="C49" s="1">
        <f t="shared" si="2"/>
        <v>1.3714285714286234</v>
      </c>
      <c r="E49">
        <f t="shared" si="3"/>
        <v>43000</v>
      </c>
      <c r="F49">
        <f t="shared" si="6"/>
        <v>512.12</v>
      </c>
    </row>
    <row r="50" spans="1:6" x14ac:dyDescent="0.55000000000000004">
      <c r="A50">
        <f t="shared" si="0"/>
        <v>518.80000000000098</v>
      </c>
      <c r="B50">
        <f t="shared" si="7"/>
        <v>328.97142857142859</v>
      </c>
      <c r="C50" s="1">
        <f t="shared" si="2"/>
        <v>1.3714285714285666</v>
      </c>
      <c r="E50">
        <f t="shared" si="3"/>
        <v>44000</v>
      </c>
      <c r="F50">
        <f t="shared" si="6"/>
        <v>512.36</v>
      </c>
    </row>
    <row r="51" spans="1:6" x14ac:dyDescent="0.55000000000000004">
      <c r="A51">
        <f t="shared" si="0"/>
        <v>518.900000000001</v>
      </c>
      <c r="B51">
        <f t="shared" si="7"/>
        <v>330.34285714285716</v>
      </c>
      <c r="C51" s="1">
        <f t="shared" si="2"/>
        <v>1.3714285714285666</v>
      </c>
      <c r="E51">
        <f t="shared" si="3"/>
        <v>45000</v>
      </c>
      <c r="F51">
        <f t="shared" si="6"/>
        <v>512.59999999999991</v>
      </c>
    </row>
    <row r="52" spans="1:6" x14ac:dyDescent="0.55000000000000004">
      <c r="A52">
        <f t="shared" si="0"/>
        <v>519.00000000000102</v>
      </c>
      <c r="B52">
        <f t="shared" si="7"/>
        <v>331.71428571428572</v>
      </c>
      <c r="C52" s="1">
        <f t="shared" si="2"/>
        <v>1.3714285714285666</v>
      </c>
      <c r="E52">
        <f t="shared" si="3"/>
        <v>46000</v>
      </c>
      <c r="F52">
        <f t="shared" si="6"/>
        <v>512.83999999999992</v>
      </c>
    </row>
    <row r="53" spans="1:6" x14ac:dyDescent="0.55000000000000004">
      <c r="A53">
        <f t="shared" si="0"/>
        <v>519.10000000000105</v>
      </c>
      <c r="B53">
        <f t="shared" si="7"/>
        <v>333.08571428571429</v>
      </c>
      <c r="C53" s="1">
        <f t="shared" si="2"/>
        <v>1.3714285714285666</v>
      </c>
      <c r="E53">
        <f t="shared" si="3"/>
        <v>47000</v>
      </c>
      <c r="F53">
        <f t="shared" si="6"/>
        <v>513.07999999999993</v>
      </c>
    </row>
    <row r="54" spans="1:6" x14ac:dyDescent="0.55000000000000004">
      <c r="A54">
        <f t="shared" si="0"/>
        <v>519.20000000000107</v>
      </c>
      <c r="B54">
        <f t="shared" si="7"/>
        <v>334.45714285714286</v>
      </c>
      <c r="C54" s="1">
        <f t="shared" si="2"/>
        <v>1.3714285714285666</v>
      </c>
      <c r="E54">
        <f t="shared" si="3"/>
        <v>48000</v>
      </c>
      <c r="F54">
        <f t="shared" si="6"/>
        <v>513.31999999999994</v>
      </c>
    </row>
    <row r="55" spans="1:6" x14ac:dyDescent="0.55000000000000004">
      <c r="A55">
        <f t="shared" si="0"/>
        <v>519.30000000000109</v>
      </c>
      <c r="B55">
        <f t="shared" si="7"/>
        <v>335.82857142857142</v>
      </c>
      <c r="C55" s="1">
        <f t="shared" si="2"/>
        <v>1.3714285714285666</v>
      </c>
      <c r="E55">
        <f t="shared" si="3"/>
        <v>49000</v>
      </c>
      <c r="F55">
        <f t="shared" si="6"/>
        <v>513.55999999999995</v>
      </c>
    </row>
    <row r="56" spans="1:6" x14ac:dyDescent="0.55000000000000004">
      <c r="A56">
        <f t="shared" si="0"/>
        <v>519.40000000000111</v>
      </c>
      <c r="B56">
        <f t="shared" si="7"/>
        <v>337.2</v>
      </c>
      <c r="C56" s="1">
        <f t="shared" si="2"/>
        <v>1.3714285714285666</v>
      </c>
      <c r="E56">
        <f t="shared" si="3"/>
        <v>50000</v>
      </c>
      <c r="F56">
        <v>513.79999999999995</v>
      </c>
    </row>
    <row r="57" spans="1:6" x14ac:dyDescent="0.55000000000000004">
      <c r="A57">
        <f t="shared" si="0"/>
        <v>519.50000000000114</v>
      </c>
      <c r="B57">
        <f t="shared" si="7"/>
        <v>338.57142857142856</v>
      </c>
      <c r="C57" s="1">
        <f t="shared" si="2"/>
        <v>1.3714285714285666</v>
      </c>
      <c r="E57">
        <f t="shared" si="3"/>
        <v>51000</v>
      </c>
      <c r="F57">
        <f>+F$56+(E57-E$56)*(F$85-F$56)/(E$85-E$56)</f>
        <v>513.94482758620688</v>
      </c>
    </row>
    <row r="58" spans="1:6" x14ac:dyDescent="0.55000000000000004">
      <c r="A58">
        <f t="shared" si="0"/>
        <v>519.60000000000116</v>
      </c>
      <c r="B58">
        <f t="shared" si="7"/>
        <v>339.94285714285712</v>
      </c>
      <c r="C58" s="1">
        <f t="shared" si="2"/>
        <v>1.3714285714285666</v>
      </c>
      <c r="E58">
        <f t="shared" si="3"/>
        <v>52000</v>
      </c>
      <c r="F58">
        <f t="shared" ref="F58:F84" si="8">+F$56+(E58-E$56)*(F$85-F$56)/(E$85-E$56)</f>
        <v>514.0896551724137</v>
      </c>
    </row>
    <row r="59" spans="1:6" x14ac:dyDescent="0.55000000000000004">
      <c r="A59">
        <f t="shared" si="0"/>
        <v>519.70000000000118</v>
      </c>
      <c r="B59">
        <f t="shared" si="7"/>
        <v>341.31428571428569</v>
      </c>
      <c r="C59" s="1">
        <f t="shared" si="2"/>
        <v>1.3714285714285666</v>
      </c>
      <c r="E59">
        <f t="shared" si="3"/>
        <v>53000</v>
      </c>
      <c r="F59">
        <f t="shared" si="8"/>
        <v>514.23448275862063</v>
      </c>
    </row>
    <row r="60" spans="1:6" x14ac:dyDescent="0.55000000000000004">
      <c r="A60">
        <f t="shared" si="0"/>
        <v>519.80000000000121</v>
      </c>
      <c r="B60">
        <f t="shared" si="7"/>
        <v>342.68571428571431</v>
      </c>
      <c r="C60" s="1">
        <f t="shared" si="2"/>
        <v>1.3714285714286234</v>
      </c>
      <c r="E60">
        <f t="shared" si="3"/>
        <v>54000</v>
      </c>
      <c r="F60">
        <f t="shared" si="8"/>
        <v>514.37931034482756</v>
      </c>
    </row>
    <row r="61" spans="1:6" x14ac:dyDescent="0.55000000000000004">
      <c r="A61">
        <f t="shared" si="0"/>
        <v>519.90000000000123</v>
      </c>
      <c r="B61">
        <f t="shared" si="7"/>
        <v>344.05714285714288</v>
      </c>
      <c r="C61" s="1">
        <f t="shared" si="2"/>
        <v>1.3714285714285666</v>
      </c>
      <c r="E61">
        <f t="shared" si="3"/>
        <v>55000</v>
      </c>
      <c r="F61">
        <f t="shared" si="8"/>
        <v>514.52413793103449</v>
      </c>
    </row>
    <row r="62" spans="1:6" x14ac:dyDescent="0.55000000000000004">
      <c r="A62">
        <f t="shared" si="0"/>
        <v>520.00000000000125</v>
      </c>
      <c r="B62">
        <f t="shared" si="7"/>
        <v>345.42857142857144</v>
      </c>
      <c r="C62" s="1">
        <f t="shared" si="2"/>
        <v>1.3714285714285666</v>
      </c>
      <c r="E62">
        <f t="shared" si="3"/>
        <v>56000</v>
      </c>
      <c r="F62">
        <f t="shared" si="8"/>
        <v>514.6689655172413</v>
      </c>
    </row>
    <row r="63" spans="1:6" x14ac:dyDescent="0.55000000000000004">
      <c r="A63">
        <f t="shared" si="0"/>
        <v>520.10000000000127</v>
      </c>
      <c r="B63">
        <f t="shared" si="7"/>
        <v>346.8</v>
      </c>
      <c r="C63" s="1">
        <f t="shared" si="2"/>
        <v>1.3714285714285666</v>
      </c>
      <c r="E63">
        <f t="shared" si="3"/>
        <v>57000</v>
      </c>
      <c r="F63">
        <f t="shared" si="8"/>
        <v>514.81379310344823</v>
      </c>
    </row>
    <row r="64" spans="1:6" x14ac:dyDescent="0.55000000000000004">
      <c r="A64">
        <f t="shared" si="0"/>
        <v>520.2000000000013</v>
      </c>
      <c r="B64">
        <f t="shared" si="7"/>
        <v>348.17142857142858</v>
      </c>
      <c r="C64" s="1">
        <f t="shared" si="2"/>
        <v>1.3714285714285666</v>
      </c>
      <c r="E64">
        <f t="shared" si="3"/>
        <v>58000</v>
      </c>
      <c r="F64">
        <f t="shared" si="8"/>
        <v>514.95862068965516</v>
      </c>
    </row>
    <row r="65" spans="1:6" x14ac:dyDescent="0.55000000000000004">
      <c r="A65">
        <f t="shared" si="0"/>
        <v>520.30000000000132</v>
      </c>
      <c r="B65">
        <f t="shared" si="7"/>
        <v>349.54285714285714</v>
      </c>
      <c r="C65" s="1">
        <f t="shared" si="2"/>
        <v>1.3714285714285666</v>
      </c>
      <c r="E65">
        <f t="shared" si="3"/>
        <v>59000</v>
      </c>
      <c r="F65">
        <f t="shared" si="8"/>
        <v>515.10344827586209</v>
      </c>
    </row>
    <row r="66" spans="1:6" x14ac:dyDescent="0.55000000000000004">
      <c r="A66">
        <f t="shared" si="0"/>
        <v>520.40000000000134</v>
      </c>
      <c r="B66">
        <f t="shared" si="7"/>
        <v>350.91428571428571</v>
      </c>
      <c r="C66" s="1">
        <f t="shared" si="2"/>
        <v>1.3714285714285666</v>
      </c>
      <c r="E66">
        <f t="shared" si="3"/>
        <v>60000</v>
      </c>
      <c r="F66">
        <f t="shared" si="8"/>
        <v>515.24827586206891</v>
      </c>
    </row>
    <row r="67" spans="1:6" x14ac:dyDescent="0.55000000000000004">
      <c r="A67">
        <f t="shared" si="0"/>
        <v>520.50000000000136</v>
      </c>
      <c r="B67">
        <f t="shared" si="7"/>
        <v>352.28571428571428</v>
      </c>
      <c r="C67" s="1">
        <f t="shared" si="2"/>
        <v>1.3714285714285666</v>
      </c>
      <c r="E67">
        <f t="shared" si="3"/>
        <v>61000</v>
      </c>
      <c r="F67">
        <f t="shared" si="8"/>
        <v>515.39310344827584</v>
      </c>
    </row>
    <row r="68" spans="1:6" x14ac:dyDescent="0.55000000000000004">
      <c r="A68">
        <f t="shared" si="0"/>
        <v>520.60000000000139</v>
      </c>
      <c r="B68">
        <f t="shared" si="7"/>
        <v>353.65714285714284</v>
      </c>
      <c r="C68" s="1">
        <f t="shared" si="2"/>
        <v>1.3714285714285666</v>
      </c>
      <c r="E68">
        <f t="shared" si="3"/>
        <v>62000</v>
      </c>
      <c r="F68">
        <f t="shared" si="8"/>
        <v>515.53793103448277</v>
      </c>
    </row>
    <row r="69" spans="1:6" x14ac:dyDescent="0.55000000000000004">
      <c r="A69">
        <f t="shared" si="0"/>
        <v>520.70000000000141</v>
      </c>
      <c r="B69">
        <f t="shared" si="7"/>
        <v>355.02857142857141</v>
      </c>
      <c r="C69" s="1">
        <f t="shared" si="2"/>
        <v>1.3714285714285666</v>
      </c>
      <c r="E69">
        <f t="shared" si="3"/>
        <v>63000</v>
      </c>
      <c r="F69">
        <f t="shared" si="8"/>
        <v>515.68275862068958</v>
      </c>
    </row>
    <row r="70" spans="1:6" x14ac:dyDescent="0.55000000000000004">
      <c r="A70">
        <f t="shared" si="0"/>
        <v>520.80000000000143</v>
      </c>
      <c r="B70">
        <f t="shared" si="7"/>
        <v>356.4</v>
      </c>
      <c r="C70" s="1">
        <f t="shared" si="2"/>
        <v>1.3714285714285666</v>
      </c>
      <c r="E70">
        <f t="shared" si="3"/>
        <v>64000</v>
      </c>
      <c r="F70">
        <f t="shared" si="8"/>
        <v>515.82758620689651</v>
      </c>
    </row>
    <row r="71" spans="1:6" x14ac:dyDescent="0.55000000000000004">
      <c r="A71">
        <f t="shared" si="0"/>
        <v>520.90000000000146</v>
      </c>
      <c r="B71">
        <f t="shared" si="7"/>
        <v>357.7714285714286</v>
      </c>
      <c r="C71" s="1">
        <f t="shared" si="2"/>
        <v>1.3714285714286234</v>
      </c>
      <c r="E71">
        <f t="shared" si="3"/>
        <v>65000</v>
      </c>
      <c r="F71">
        <f t="shared" si="8"/>
        <v>515.97241379310344</v>
      </c>
    </row>
    <row r="72" spans="1:6" x14ac:dyDescent="0.55000000000000004">
      <c r="A72">
        <f t="shared" ref="A72:A135" si="9">A71+0.1</f>
        <v>521.00000000000148</v>
      </c>
      <c r="B72">
        <f t="shared" si="7"/>
        <v>359.14285714285717</v>
      </c>
      <c r="C72" s="1">
        <f t="shared" ref="C72:C135" si="10">+B72-B71</f>
        <v>1.3714285714285666</v>
      </c>
      <c r="E72">
        <f t="shared" si="3"/>
        <v>66000</v>
      </c>
      <c r="F72">
        <f t="shared" si="8"/>
        <v>516.11724137931037</v>
      </c>
    </row>
    <row r="73" spans="1:6" x14ac:dyDescent="0.55000000000000004">
      <c r="A73">
        <f t="shared" si="9"/>
        <v>521.1000000000015</v>
      </c>
      <c r="B73">
        <f t="shared" si="7"/>
        <v>360.51428571428573</v>
      </c>
      <c r="C73" s="1">
        <f t="shared" si="10"/>
        <v>1.3714285714285666</v>
      </c>
      <c r="E73">
        <f t="shared" ref="E73:E136" si="11">+E72+1000</f>
        <v>67000</v>
      </c>
      <c r="F73">
        <f t="shared" si="8"/>
        <v>516.26206896551719</v>
      </c>
    </row>
    <row r="74" spans="1:6" x14ac:dyDescent="0.55000000000000004">
      <c r="A74">
        <f t="shared" si="9"/>
        <v>521.20000000000152</v>
      </c>
      <c r="B74">
        <f t="shared" si="7"/>
        <v>361.8857142857143</v>
      </c>
      <c r="C74" s="1">
        <f t="shared" si="10"/>
        <v>1.3714285714285666</v>
      </c>
      <c r="E74">
        <f t="shared" si="11"/>
        <v>68000</v>
      </c>
      <c r="F74">
        <f t="shared" si="8"/>
        <v>516.40689655172412</v>
      </c>
    </row>
    <row r="75" spans="1:6" x14ac:dyDescent="0.55000000000000004">
      <c r="A75">
        <f t="shared" si="9"/>
        <v>521.30000000000155</v>
      </c>
      <c r="B75">
        <f t="shared" si="7"/>
        <v>363.25714285714287</v>
      </c>
      <c r="C75" s="1">
        <f t="shared" si="10"/>
        <v>1.3714285714285666</v>
      </c>
      <c r="E75">
        <f t="shared" si="11"/>
        <v>69000</v>
      </c>
      <c r="F75">
        <f t="shared" si="8"/>
        <v>516.55172413793105</v>
      </c>
    </row>
    <row r="76" spans="1:6" x14ac:dyDescent="0.55000000000000004">
      <c r="A76">
        <f t="shared" si="9"/>
        <v>521.40000000000157</v>
      </c>
      <c r="B76">
        <f t="shared" si="7"/>
        <v>364.62857142857143</v>
      </c>
      <c r="C76" s="1">
        <f t="shared" si="10"/>
        <v>1.3714285714285666</v>
      </c>
      <c r="E76">
        <f t="shared" si="11"/>
        <v>70000</v>
      </c>
      <c r="F76">
        <f t="shared" si="8"/>
        <v>516.69655172413786</v>
      </c>
    </row>
    <row r="77" spans="1:6" x14ac:dyDescent="0.55000000000000004">
      <c r="A77">
        <f t="shared" si="9"/>
        <v>521.50000000000159</v>
      </c>
      <c r="B77">
        <f t="shared" si="7"/>
        <v>366</v>
      </c>
      <c r="C77" s="1">
        <f t="shared" si="10"/>
        <v>1.3714285714285666</v>
      </c>
      <c r="E77">
        <f t="shared" si="11"/>
        <v>71000</v>
      </c>
      <c r="F77">
        <f t="shared" si="8"/>
        <v>516.84137931034479</v>
      </c>
    </row>
    <row r="78" spans="1:6" x14ac:dyDescent="0.55000000000000004">
      <c r="A78">
        <f t="shared" si="9"/>
        <v>521.60000000000161</v>
      </c>
      <c r="B78">
        <f t="shared" si="7"/>
        <v>367.37142857142857</v>
      </c>
      <c r="C78" s="1">
        <f t="shared" si="10"/>
        <v>1.3714285714285666</v>
      </c>
      <c r="E78">
        <f t="shared" si="11"/>
        <v>72000</v>
      </c>
      <c r="F78">
        <f t="shared" si="8"/>
        <v>516.98620689655172</v>
      </c>
    </row>
    <row r="79" spans="1:6" x14ac:dyDescent="0.55000000000000004">
      <c r="A79">
        <f t="shared" si="9"/>
        <v>521.70000000000164</v>
      </c>
      <c r="B79">
        <f t="shared" si="7"/>
        <v>368.74285714285713</v>
      </c>
      <c r="C79" s="1">
        <f t="shared" si="10"/>
        <v>1.3714285714285666</v>
      </c>
      <c r="E79">
        <f t="shared" si="11"/>
        <v>73000</v>
      </c>
      <c r="F79">
        <f t="shared" si="8"/>
        <v>517.13103448275865</v>
      </c>
    </row>
    <row r="80" spans="1:6" x14ac:dyDescent="0.55000000000000004">
      <c r="A80">
        <f t="shared" si="9"/>
        <v>521.80000000000166</v>
      </c>
      <c r="B80">
        <f t="shared" si="7"/>
        <v>370.1142857142857</v>
      </c>
      <c r="C80" s="1">
        <f t="shared" si="10"/>
        <v>1.3714285714285666</v>
      </c>
      <c r="E80">
        <f t="shared" si="11"/>
        <v>74000</v>
      </c>
      <c r="F80">
        <f t="shared" si="8"/>
        <v>517.27586206896547</v>
      </c>
    </row>
    <row r="81" spans="1:6" x14ac:dyDescent="0.55000000000000004">
      <c r="A81">
        <f t="shared" si="9"/>
        <v>521.90000000000168</v>
      </c>
      <c r="B81">
        <f t="shared" si="7"/>
        <v>371.48571428571427</v>
      </c>
      <c r="C81" s="1">
        <f t="shared" si="10"/>
        <v>1.3714285714285666</v>
      </c>
      <c r="E81">
        <f t="shared" si="11"/>
        <v>75000</v>
      </c>
      <c r="F81">
        <f t="shared" si="8"/>
        <v>517.4206896551724</v>
      </c>
    </row>
    <row r="82" spans="1:6" x14ac:dyDescent="0.55000000000000004">
      <c r="A82">
        <f t="shared" si="9"/>
        <v>522.00000000000171</v>
      </c>
      <c r="B82">
        <f t="shared" si="7"/>
        <v>372.85714285714283</v>
      </c>
      <c r="C82" s="1">
        <f t="shared" si="10"/>
        <v>1.3714285714285666</v>
      </c>
      <c r="E82">
        <f t="shared" si="11"/>
        <v>76000</v>
      </c>
      <c r="F82">
        <f t="shared" si="8"/>
        <v>517.56551724137933</v>
      </c>
    </row>
    <row r="83" spans="1:6" x14ac:dyDescent="0.55000000000000004">
      <c r="A83">
        <f t="shared" si="9"/>
        <v>522.10000000000173</v>
      </c>
      <c r="B83">
        <f t="shared" si="7"/>
        <v>374.2285714285714</v>
      </c>
      <c r="C83" s="1">
        <f t="shared" si="10"/>
        <v>1.3714285714285666</v>
      </c>
      <c r="E83">
        <f t="shared" si="11"/>
        <v>77000</v>
      </c>
      <c r="F83">
        <f t="shared" si="8"/>
        <v>517.71034482758625</v>
      </c>
    </row>
    <row r="84" spans="1:6" x14ac:dyDescent="0.55000000000000004">
      <c r="A84">
        <f t="shared" si="9"/>
        <v>522.20000000000175</v>
      </c>
      <c r="B84">
        <f t="shared" si="7"/>
        <v>375.6</v>
      </c>
      <c r="C84" s="1">
        <f t="shared" si="10"/>
        <v>1.3714285714286234</v>
      </c>
      <c r="E84">
        <f t="shared" si="11"/>
        <v>78000</v>
      </c>
      <c r="F84">
        <f t="shared" si="8"/>
        <v>517.85517241379307</v>
      </c>
    </row>
    <row r="85" spans="1:6" x14ac:dyDescent="0.55000000000000004">
      <c r="A85">
        <f t="shared" si="9"/>
        <v>522.30000000000177</v>
      </c>
      <c r="B85">
        <f t="shared" si="7"/>
        <v>376.97142857142859</v>
      </c>
      <c r="C85" s="1">
        <f t="shared" si="10"/>
        <v>1.3714285714285666</v>
      </c>
      <c r="E85">
        <f t="shared" si="11"/>
        <v>79000</v>
      </c>
      <c r="F85">
        <v>518</v>
      </c>
    </row>
    <row r="86" spans="1:6" x14ac:dyDescent="0.55000000000000004">
      <c r="A86">
        <f t="shared" si="9"/>
        <v>522.4000000000018</v>
      </c>
      <c r="B86">
        <f t="shared" si="7"/>
        <v>378.34285714285716</v>
      </c>
      <c r="C86" s="1">
        <f t="shared" si="10"/>
        <v>1.3714285714285666</v>
      </c>
      <c r="E86">
        <f t="shared" si="11"/>
        <v>80000</v>
      </c>
      <c r="F86">
        <f>+F$85+(E86-E$85)*(F$135-F$85)/(E$135-E$85)</f>
        <v>518.16</v>
      </c>
    </row>
    <row r="87" spans="1:6" x14ac:dyDescent="0.55000000000000004">
      <c r="A87">
        <f t="shared" si="9"/>
        <v>522.50000000000182</v>
      </c>
      <c r="B87">
        <f t="shared" si="7"/>
        <v>379.71428571428572</v>
      </c>
      <c r="C87" s="1">
        <f t="shared" si="10"/>
        <v>1.3714285714285666</v>
      </c>
      <c r="E87">
        <f t="shared" si="11"/>
        <v>81000</v>
      </c>
      <c r="F87">
        <f t="shared" ref="F87:F134" si="12">+F$85+(E87-E$85)*(F$135-F$85)/(E$135-E$85)</f>
        <v>518.32000000000005</v>
      </c>
    </row>
    <row r="88" spans="1:6" x14ac:dyDescent="0.55000000000000004">
      <c r="A88">
        <f t="shared" si="9"/>
        <v>522.60000000000184</v>
      </c>
      <c r="B88">
        <f t="shared" si="7"/>
        <v>381.08571428571429</v>
      </c>
      <c r="C88" s="1">
        <f t="shared" si="10"/>
        <v>1.3714285714285666</v>
      </c>
      <c r="E88">
        <f t="shared" si="11"/>
        <v>82000</v>
      </c>
      <c r="F88">
        <f t="shared" si="12"/>
        <v>518.48</v>
      </c>
    </row>
    <row r="89" spans="1:6" x14ac:dyDescent="0.55000000000000004">
      <c r="A89">
        <f t="shared" si="9"/>
        <v>522.70000000000186</v>
      </c>
      <c r="B89">
        <f t="shared" si="7"/>
        <v>382.45714285714286</v>
      </c>
      <c r="C89" s="1">
        <f t="shared" si="10"/>
        <v>1.3714285714285666</v>
      </c>
      <c r="E89">
        <f t="shared" si="11"/>
        <v>83000</v>
      </c>
      <c r="F89">
        <f t="shared" si="12"/>
        <v>518.64</v>
      </c>
    </row>
    <row r="90" spans="1:6" x14ac:dyDescent="0.55000000000000004">
      <c r="A90">
        <f t="shared" si="9"/>
        <v>522.80000000000189</v>
      </c>
      <c r="B90">
        <f t="shared" si="7"/>
        <v>383.82857142857142</v>
      </c>
      <c r="C90" s="1">
        <f t="shared" si="10"/>
        <v>1.3714285714285666</v>
      </c>
      <c r="E90">
        <f t="shared" si="11"/>
        <v>84000</v>
      </c>
      <c r="F90">
        <f t="shared" si="12"/>
        <v>518.79999999999995</v>
      </c>
    </row>
    <row r="91" spans="1:6" x14ac:dyDescent="0.55000000000000004">
      <c r="A91">
        <f t="shared" si="9"/>
        <v>522.90000000000191</v>
      </c>
      <c r="B91">
        <f t="shared" si="7"/>
        <v>385.2</v>
      </c>
      <c r="C91" s="1">
        <f t="shared" si="10"/>
        <v>1.3714285714285666</v>
      </c>
      <c r="E91">
        <f t="shared" si="11"/>
        <v>85000</v>
      </c>
      <c r="F91">
        <f t="shared" si="12"/>
        <v>518.96</v>
      </c>
    </row>
    <row r="92" spans="1:6" x14ac:dyDescent="0.55000000000000004">
      <c r="A92">
        <f t="shared" si="9"/>
        <v>523.00000000000193</v>
      </c>
      <c r="B92">
        <f t="shared" si="7"/>
        <v>386.57142857142856</v>
      </c>
      <c r="C92" s="1">
        <f t="shared" si="10"/>
        <v>1.3714285714285666</v>
      </c>
      <c r="E92">
        <f t="shared" si="11"/>
        <v>86000</v>
      </c>
      <c r="F92">
        <f t="shared" si="12"/>
        <v>519.12</v>
      </c>
    </row>
    <row r="93" spans="1:6" x14ac:dyDescent="0.55000000000000004">
      <c r="A93">
        <f t="shared" si="9"/>
        <v>523.10000000000196</v>
      </c>
      <c r="B93">
        <f t="shared" si="7"/>
        <v>387.94285714285712</v>
      </c>
      <c r="C93" s="1">
        <f t="shared" si="10"/>
        <v>1.3714285714285666</v>
      </c>
      <c r="E93">
        <f t="shared" si="11"/>
        <v>87000</v>
      </c>
      <c r="F93">
        <f t="shared" si="12"/>
        <v>519.28</v>
      </c>
    </row>
    <row r="94" spans="1:6" x14ac:dyDescent="0.55000000000000004">
      <c r="A94">
        <f t="shared" si="9"/>
        <v>523.20000000000198</v>
      </c>
      <c r="B94">
        <f t="shared" si="7"/>
        <v>389.31428571428569</v>
      </c>
      <c r="C94" s="1">
        <f t="shared" si="10"/>
        <v>1.3714285714285666</v>
      </c>
      <c r="E94">
        <f t="shared" si="11"/>
        <v>88000</v>
      </c>
      <c r="F94">
        <f t="shared" si="12"/>
        <v>519.44000000000005</v>
      </c>
    </row>
    <row r="95" spans="1:6" x14ac:dyDescent="0.55000000000000004">
      <c r="A95">
        <f t="shared" si="9"/>
        <v>523.300000000002</v>
      </c>
      <c r="B95">
        <f t="shared" si="7"/>
        <v>390.68571428571431</v>
      </c>
      <c r="C95" s="1">
        <f t="shared" si="10"/>
        <v>1.3714285714286234</v>
      </c>
      <c r="E95">
        <f t="shared" si="11"/>
        <v>89000</v>
      </c>
      <c r="F95">
        <f t="shared" si="12"/>
        <v>519.6</v>
      </c>
    </row>
    <row r="96" spans="1:6" x14ac:dyDescent="0.55000000000000004">
      <c r="A96">
        <f t="shared" si="9"/>
        <v>523.40000000000202</v>
      </c>
      <c r="B96">
        <f t="shared" si="7"/>
        <v>392.05714285714288</v>
      </c>
      <c r="C96" s="1">
        <f t="shared" si="10"/>
        <v>1.3714285714285666</v>
      </c>
      <c r="E96">
        <f t="shared" si="11"/>
        <v>90000</v>
      </c>
      <c r="F96">
        <f t="shared" si="12"/>
        <v>519.76</v>
      </c>
    </row>
    <row r="97" spans="1:6" x14ac:dyDescent="0.55000000000000004">
      <c r="A97">
        <f t="shared" si="9"/>
        <v>523.50000000000205</v>
      </c>
      <c r="B97">
        <f t="shared" si="7"/>
        <v>393.42857142857144</v>
      </c>
      <c r="C97" s="1">
        <f t="shared" si="10"/>
        <v>1.3714285714285666</v>
      </c>
      <c r="E97">
        <f t="shared" si="11"/>
        <v>91000</v>
      </c>
      <c r="F97">
        <f t="shared" si="12"/>
        <v>519.91999999999996</v>
      </c>
    </row>
    <row r="98" spans="1:6" x14ac:dyDescent="0.55000000000000004">
      <c r="A98">
        <f t="shared" si="9"/>
        <v>523.60000000000207</v>
      </c>
      <c r="B98">
        <f t="shared" si="7"/>
        <v>394.8</v>
      </c>
      <c r="C98" s="1">
        <f t="shared" si="10"/>
        <v>1.3714285714285666</v>
      </c>
      <c r="E98">
        <f t="shared" si="11"/>
        <v>92000</v>
      </c>
      <c r="F98">
        <f t="shared" si="12"/>
        <v>520.08000000000004</v>
      </c>
    </row>
    <row r="99" spans="1:6" x14ac:dyDescent="0.55000000000000004">
      <c r="A99">
        <f t="shared" si="9"/>
        <v>523.70000000000209</v>
      </c>
      <c r="B99">
        <f t="shared" si="7"/>
        <v>396.17142857142858</v>
      </c>
      <c r="C99" s="1">
        <f t="shared" si="10"/>
        <v>1.3714285714285666</v>
      </c>
      <c r="E99">
        <f t="shared" si="11"/>
        <v>93000</v>
      </c>
      <c r="F99">
        <f t="shared" si="12"/>
        <v>520.24</v>
      </c>
    </row>
    <row r="100" spans="1:6" x14ac:dyDescent="0.55000000000000004">
      <c r="A100">
        <f t="shared" si="9"/>
        <v>523.80000000000211</v>
      </c>
      <c r="B100">
        <f t="shared" si="7"/>
        <v>397.54285714285714</v>
      </c>
      <c r="C100" s="1">
        <f t="shared" si="10"/>
        <v>1.3714285714285666</v>
      </c>
      <c r="E100">
        <f t="shared" si="11"/>
        <v>94000</v>
      </c>
      <c r="F100">
        <f t="shared" si="12"/>
        <v>520.4</v>
      </c>
    </row>
    <row r="101" spans="1:6" x14ac:dyDescent="0.55000000000000004">
      <c r="A101">
        <f t="shared" si="9"/>
        <v>523.90000000000214</v>
      </c>
      <c r="B101">
        <f t="shared" si="7"/>
        <v>398.91428571428571</v>
      </c>
      <c r="C101" s="1">
        <f t="shared" si="10"/>
        <v>1.3714285714285666</v>
      </c>
      <c r="E101">
        <f t="shared" si="11"/>
        <v>95000</v>
      </c>
      <c r="F101">
        <f t="shared" si="12"/>
        <v>520.55999999999995</v>
      </c>
    </row>
    <row r="102" spans="1:6" x14ac:dyDescent="0.55000000000000004">
      <c r="A102">
        <f t="shared" si="9"/>
        <v>524.00000000000216</v>
      </c>
      <c r="B102">
        <f t="shared" si="7"/>
        <v>400.28571428571428</v>
      </c>
      <c r="C102" s="1">
        <f t="shared" si="10"/>
        <v>1.3714285714285666</v>
      </c>
      <c r="E102">
        <f t="shared" si="11"/>
        <v>96000</v>
      </c>
      <c r="F102">
        <f t="shared" si="12"/>
        <v>520.72</v>
      </c>
    </row>
    <row r="103" spans="1:6" x14ac:dyDescent="0.55000000000000004">
      <c r="A103">
        <f t="shared" si="9"/>
        <v>524.10000000000218</v>
      </c>
      <c r="B103">
        <f t="shared" si="7"/>
        <v>401.65714285714284</v>
      </c>
      <c r="C103" s="1">
        <f t="shared" si="10"/>
        <v>1.3714285714285666</v>
      </c>
      <c r="E103">
        <f t="shared" si="11"/>
        <v>97000</v>
      </c>
      <c r="F103">
        <f t="shared" si="12"/>
        <v>520.88</v>
      </c>
    </row>
    <row r="104" spans="1:6" x14ac:dyDescent="0.55000000000000004">
      <c r="A104">
        <f t="shared" si="9"/>
        <v>524.20000000000221</v>
      </c>
      <c r="B104">
        <f t="shared" si="7"/>
        <v>403.02857142857141</v>
      </c>
      <c r="C104" s="1">
        <f t="shared" si="10"/>
        <v>1.3714285714285666</v>
      </c>
      <c r="E104">
        <f t="shared" si="11"/>
        <v>98000</v>
      </c>
      <c r="F104">
        <f t="shared" si="12"/>
        <v>521.04</v>
      </c>
    </row>
    <row r="105" spans="1:6" x14ac:dyDescent="0.55000000000000004">
      <c r="A105">
        <f t="shared" si="9"/>
        <v>524.30000000000223</v>
      </c>
      <c r="B105">
        <f t="shared" si="7"/>
        <v>404.4</v>
      </c>
      <c r="C105" s="1">
        <f t="shared" si="10"/>
        <v>1.3714285714285666</v>
      </c>
      <c r="E105">
        <f t="shared" si="11"/>
        <v>99000</v>
      </c>
      <c r="F105">
        <f t="shared" si="12"/>
        <v>521.20000000000005</v>
      </c>
    </row>
    <row r="106" spans="1:6" x14ac:dyDescent="0.55000000000000004">
      <c r="A106">
        <f t="shared" si="9"/>
        <v>524.40000000000225</v>
      </c>
      <c r="B106">
        <f t="shared" si="7"/>
        <v>405.7714285714286</v>
      </c>
      <c r="C106" s="1">
        <f t="shared" si="10"/>
        <v>1.3714285714286234</v>
      </c>
      <c r="E106">
        <f t="shared" si="11"/>
        <v>100000</v>
      </c>
      <c r="F106">
        <f t="shared" si="12"/>
        <v>521.36</v>
      </c>
    </row>
    <row r="107" spans="1:6" x14ac:dyDescent="0.55000000000000004">
      <c r="A107">
        <f t="shared" si="9"/>
        <v>524.50000000000227</v>
      </c>
      <c r="B107">
        <f t="shared" si="7"/>
        <v>407.14285714285711</v>
      </c>
      <c r="C107" s="1">
        <f t="shared" si="10"/>
        <v>1.3714285714285097</v>
      </c>
      <c r="E107">
        <f t="shared" si="11"/>
        <v>101000</v>
      </c>
      <c r="F107">
        <f t="shared" si="12"/>
        <v>521.52</v>
      </c>
    </row>
    <row r="108" spans="1:6" x14ac:dyDescent="0.55000000000000004">
      <c r="A108">
        <f t="shared" si="9"/>
        <v>524.6000000000023</v>
      </c>
      <c r="B108">
        <f>+B$42+(B$112-B$42)*(A108-A$42)/(A$112-A$42)</f>
        <v>408.51428571428573</v>
      </c>
      <c r="C108" s="1">
        <f t="shared" si="10"/>
        <v>1.3714285714286234</v>
      </c>
      <c r="E108">
        <f t="shared" si="11"/>
        <v>102000</v>
      </c>
      <c r="F108">
        <f t="shared" si="12"/>
        <v>521.67999999999995</v>
      </c>
    </row>
    <row r="109" spans="1:6" x14ac:dyDescent="0.55000000000000004">
      <c r="A109">
        <f t="shared" si="9"/>
        <v>524.70000000000232</v>
      </c>
      <c r="B109">
        <f>+B$42+(B$112-B$42)*(A109-A$42)/(A$112-A$42)</f>
        <v>409.8857142857143</v>
      </c>
      <c r="C109" s="1">
        <f t="shared" si="10"/>
        <v>1.3714285714285666</v>
      </c>
      <c r="E109">
        <f t="shared" si="11"/>
        <v>103000</v>
      </c>
      <c r="F109">
        <f t="shared" si="12"/>
        <v>521.84</v>
      </c>
    </row>
    <row r="110" spans="1:6" x14ac:dyDescent="0.55000000000000004">
      <c r="A110">
        <f t="shared" si="9"/>
        <v>524.80000000000234</v>
      </c>
      <c r="B110">
        <f>+B$42+(B$112-B$42)*(A110-A$42)/(A$112-A$42)</f>
        <v>411.25714285714287</v>
      </c>
      <c r="C110" s="1">
        <f t="shared" si="10"/>
        <v>1.3714285714285666</v>
      </c>
      <c r="E110">
        <f t="shared" si="11"/>
        <v>104000</v>
      </c>
      <c r="F110">
        <f t="shared" si="12"/>
        <v>522</v>
      </c>
    </row>
    <row r="111" spans="1:6" x14ac:dyDescent="0.55000000000000004">
      <c r="A111">
        <f t="shared" si="9"/>
        <v>524.90000000000236</v>
      </c>
      <c r="B111">
        <f>+B$42+(B$112-B$42)*(A111-A$42)/(A$112-A$42)</f>
        <v>412.62857142857143</v>
      </c>
      <c r="C111" s="1">
        <f t="shared" si="10"/>
        <v>1.3714285714285666</v>
      </c>
      <c r="E111">
        <f t="shared" si="11"/>
        <v>105000</v>
      </c>
      <c r="F111">
        <f t="shared" si="12"/>
        <v>522.16</v>
      </c>
    </row>
    <row r="112" spans="1:6" x14ac:dyDescent="0.55000000000000004">
      <c r="A112">
        <f t="shared" si="9"/>
        <v>525.00000000000239</v>
      </c>
      <c r="B112">
        <v>414</v>
      </c>
      <c r="C112" s="1">
        <f t="shared" si="10"/>
        <v>1.3714285714285666</v>
      </c>
      <c r="E112">
        <f t="shared" si="11"/>
        <v>106000</v>
      </c>
      <c r="F112">
        <f t="shared" si="12"/>
        <v>522.32000000000005</v>
      </c>
    </row>
    <row r="113" spans="1:6" x14ac:dyDescent="0.55000000000000004">
      <c r="A113">
        <f t="shared" si="9"/>
        <v>525.10000000000241</v>
      </c>
      <c r="B113">
        <f>+(A113-A$112)/(A$262-A$112)*(B$262-B$112)+B$112</f>
        <v>414.67333333333335</v>
      </c>
      <c r="C113" s="1">
        <f t="shared" si="10"/>
        <v>0.67333333333334622</v>
      </c>
      <c r="E113">
        <f t="shared" si="11"/>
        <v>107000</v>
      </c>
      <c r="F113">
        <f t="shared" si="12"/>
        <v>522.48</v>
      </c>
    </row>
    <row r="114" spans="1:6" x14ac:dyDescent="0.55000000000000004">
      <c r="A114">
        <f t="shared" si="9"/>
        <v>525.20000000000243</v>
      </c>
      <c r="B114">
        <f t="shared" ref="B114:B177" si="13">+(A114-A$112)/(A$262-A$112)*(B$262-B$112)+B$112</f>
        <v>415.34666666666669</v>
      </c>
      <c r="C114" s="1">
        <f t="shared" si="10"/>
        <v>0.67333333333334622</v>
      </c>
      <c r="E114">
        <f t="shared" si="11"/>
        <v>108000</v>
      </c>
      <c r="F114">
        <f t="shared" si="12"/>
        <v>522.64</v>
      </c>
    </row>
    <row r="115" spans="1:6" x14ac:dyDescent="0.55000000000000004">
      <c r="A115">
        <f t="shared" si="9"/>
        <v>525.30000000000246</v>
      </c>
      <c r="B115">
        <f t="shared" si="13"/>
        <v>416.02</v>
      </c>
      <c r="C115" s="1">
        <f t="shared" si="10"/>
        <v>0.67333333333328937</v>
      </c>
      <c r="E115">
        <f t="shared" si="11"/>
        <v>109000</v>
      </c>
      <c r="F115">
        <f t="shared" si="12"/>
        <v>522.79999999999995</v>
      </c>
    </row>
    <row r="116" spans="1:6" x14ac:dyDescent="0.55000000000000004">
      <c r="A116">
        <f t="shared" si="9"/>
        <v>525.40000000000248</v>
      </c>
      <c r="B116">
        <f t="shared" si="13"/>
        <v>416.69333333333333</v>
      </c>
      <c r="C116" s="1">
        <f t="shared" si="10"/>
        <v>0.67333333333334622</v>
      </c>
      <c r="E116">
        <f t="shared" si="11"/>
        <v>110000</v>
      </c>
      <c r="F116">
        <f t="shared" si="12"/>
        <v>522.96</v>
      </c>
    </row>
    <row r="117" spans="1:6" x14ac:dyDescent="0.55000000000000004">
      <c r="A117">
        <f t="shared" si="9"/>
        <v>525.5000000000025</v>
      </c>
      <c r="B117">
        <f t="shared" si="13"/>
        <v>417.36666666666667</v>
      </c>
      <c r="C117" s="1">
        <f t="shared" si="10"/>
        <v>0.67333333333334622</v>
      </c>
      <c r="E117">
        <f t="shared" si="11"/>
        <v>111000</v>
      </c>
      <c r="F117">
        <f t="shared" si="12"/>
        <v>523.12</v>
      </c>
    </row>
    <row r="118" spans="1:6" x14ac:dyDescent="0.55000000000000004">
      <c r="A118">
        <f t="shared" si="9"/>
        <v>525.60000000000252</v>
      </c>
      <c r="B118">
        <f t="shared" si="13"/>
        <v>418.04</v>
      </c>
      <c r="C118" s="1">
        <f t="shared" si="10"/>
        <v>0.67333333333334622</v>
      </c>
      <c r="E118">
        <f t="shared" si="11"/>
        <v>112000</v>
      </c>
      <c r="F118">
        <f t="shared" si="12"/>
        <v>523.28</v>
      </c>
    </row>
    <row r="119" spans="1:6" x14ac:dyDescent="0.55000000000000004">
      <c r="A119">
        <f t="shared" si="9"/>
        <v>525.70000000000255</v>
      </c>
      <c r="B119">
        <f t="shared" si="13"/>
        <v>418.71333333333331</v>
      </c>
      <c r="C119" s="1">
        <f t="shared" si="10"/>
        <v>0.67333333333328937</v>
      </c>
      <c r="E119">
        <f t="shared" si="11"/>
        <v>113000</v>
      </c>
      <c r="F119">
        <f t="shared" si="12"/>
        <v>523.44000000000005</v>
      </c>
    </row>
    <row r="120" spans="1:6" x14ac:dyDescent="0.55000000000000004">
      <c r="A120">
        <f t="shared" si="9"/>
        <v>525.80000000000257</v>
      </c>
      <c r="B120">
        <f t="shared" si="13"/>
        <v>419.38666666666666</v>
      </c>
      <c r="C120" s="1">
        <f t="shared" si="10"/>
        <v>0.67333333333334622</v>
      </c>
      <c r="E120">
        <f t="shared" si="11"/>
        <v>114000</v>
      </c>
      <c r="F120">
        <f t="shared" si="12"/>
        <v>523.6</v>
      </c>
    </row>
    <row r="121" spans="1:6" x14ac:dyDescent="0.55000000000000004">
      <c r="A121">
        <f t="shared" si="9"/>
        <v>525.90000000000259</v>
      </c>
      <c r="B121">
        <f t="shared" si="13"/>
        <v>420.06</v>
      </c>
      <c r="C121" s="1">
        <f t="shared" si="10"/>
        <v>0.67333333333334622</v>
      </c>
      <c r="E121">
        <f t="shared" si="11"/>
        <v>115000</v>
      </c>
      <c r="F121">
        <f t="shared" si="12"/>
        <v>523.76</v>
      </c>
    </row>
    <row r="122" spans="1:6" x14ac:dyDescent="0.55000000000000004">
      <c r="A122">
        <f t="shared" si="9"/>
        <v>526.00000000000261</v>
      </c>
      <c r="B122">
        <f t="shared" si="13"/>
        <v>420.73333333333335</v>
      </c>
      <c r="C122" s="1">
        <f t="shared" si="10"/>
        <v>0.67333333333334622</v>
      </c>
      <c r="E122">
        <f t="shared" si="11"/>
        <v>116000</v>
      </c>
      <c r="F122">
        <f t="shared" si="12"/>
        <v>523.91999999999996</v>
      </c>
    </row>
    <row r="123" spans="1:6" x14ac:dyDescent="0.55000000000000004">
      <c r="A123">
        <f t="shared" si="9"/>
        <v>526.10000000000264</v>
      </c>
      <c r="B123">
        <f t="shared" si="13"/>
        <v>421.40666666666664</v>
      </c>
      <c r="C123" s="1">
        <f t="shared" si="10"/>
        <v>0.67333333333328937</v>
      </c>
      <c r="E123">
        <f t="shared" si="11"/>
        <v>117000</v>
      </c>
      <c r="F123">
        <f t="shared" si="12"/>
        <v>524.08000000000004</v>
      </c>
    </row>
    <row r="124" spans="1:6" x14ac:dyDescent="0.55000000000000004">
      <c r="A124">
        <f t="shared" si="9"/>
        <v>526.20000000000266</v>
      </c>
      <c r="B124">
        <f t="shared" si="13"/>
        <v>422.08</v>
      </c>
      <c r="C124" s="1">
        <f t="shared" si="10"/>
        <v>0.67333333333334622</v>
      </c>
      <c r="E124">
        <f t="shared" si="11"/>
        <v>118000</v>
      </c>
      <c r="F124">
        <f t="shared" si="12"/>
        <v>524.24</v>
      </c>
    </row>
    <row r="125" spans="1:6" x14ac:dyDescent="0.55000000000000004">
      <c r="A125">
        <f t="shared" si="9"/>
        <v>526.30000000000268</v>
      </c>
      <c r="B125">
        <f t="shared" si="13"/>
        <v>422.75333333333333</v>
      </c>
      <c r="C125" s="1">
        <f t="shared" si="10"/>
        <v>0.67333333333334622</v>
      </c>
      <c r="E125">
        <f t="shared" si="11"/>
        <v>119000</v>
      </c>
      <c r="F125">
        <f t="shared" si="12"/>
        <v>524.4</v>
      </c>
    </row>
    <row r="126" spans="1:6" x14ac:dyDescent="0.55000000000000004">
      <c r="A126">
        <f t="shared" si="9"/>
        <v>526.40000000000271</v>
      </c>
      <c r="B126">
        <f t="shared" si="13"/>
        <v>423.42666666666668</v>
      </c>
      <c r="C126" s="1">
        <f t="shared" si="10"/>
        <v>0.67333333333334622</v>
      </c>
      <c r="E126">
        <f t="shared" si="11"/>
        <v>120000</v>
      </c>
      <c r="F126">
        <f t="shared" si="12"/>
        <v>524.55999999999995</v>
      </c>
    </row>
    <row r="127" spans="1:6" x14ac:dyDescent="0.55000000000000004">
      <c r="A127">
        <f t="shared" si="9"/>
        <v>526.50000000000273</v>
      </c>
      <c r="B127">
        <f t="shared" si="13"/>
        <v>424.1</v>
      </c>
      <c r="C127" s="1">
        <f t="shared" si="10"/>
        <v>0.67333333333334622</v>
      </c>
      <c r="E127">
        <f t="shared" si="11"/>
        <v>121000</v>
      </c>
      <c r="F127">
        <f t="shared" si="12"/>
        <v>524.72</v>
      </c>
    </row>
    <row r="128" spans="1:6" x14ac:dyDescent="0.55000000000000004">
      <c r="A128">
        <f t="shared" si="9"/>
        <v>526.60000000000275</v>
      </c>
      <c r="B128">
        <f t="shared" si="13"/>
        <v>424.77333333333331</v>
      </c>
      <c r="C128" s="1">
        <f t="shared" si="10"/>
        <v>0.67333333333328937</v>
      </c>
      <c r="E128">
        <f t="shared" si="11"/>
        <v>122000</v>
      </c>
      <c r="F128">
        <f t="shared" si="12"/>
        <v>524.88</v>
      </c>
    </row>
    <row r="129" spans="1:6" x14ac:dyDescent="0.55000000000000004">
      <c r="A129">
        <f t="shared" si="9"/>
        <v>526.70000000000277</v>
      </c>
      <c r="B129">
        <f t="shared" si="13"/>
        <v>425.44666666666666</v>
      </c>
      <c r="C129" s="1">
        <f t="shared" si="10"/>
        <v>0.67333333333334622</v>
      </c>
      <c r="E129">
        <f t="shared" si="11"/>
        <v>123000</v>
      </c>
      <c r="F129">
        <f t="shared" si="12"/>
        <v>525.04</v>
      </c>
    </row>
    <row r="130" spans="1:6" x14ac:dyDescent="0.55000000000000004">
      <c r="A130">
        <f t="shared" si="9"/>
        <v>526.8000000000028</v>
      </c>
      <c r="B130">
        <f t="shared" si="13"/>
        <v>426.12</v>
      </c>
      <c r="C130" s="1">
        <f t="shared" si="10"/>
        <v>0.67333333333334622</v>
      </c>
      <c r="E130">
        <f t="shared" si="11"/>
        <v>124000</v>
      </c>
      <c r="F130">
        <f t="shared" si="12"/>
        <v>525.20000000000005</v>
      </c>
    </row>
    <row r="131" spans="1:6" x14ac:dyDescent="0.55000000000000004">
      <c r="A131">
        <f t="shared" si="9"/>
        <v>526.90000000000282</v>
      </c>
      <c r="B131">
        <f t="shared" si="13"/>
        <v>426.79333333333335</v>
      </c>
      <c r="C131" s="1">
        <f t="shared" si="10"/>
        <v>0.67333333333334622</v>
      </c>
      <c r="E131">
        <f t="shared" si="11"/>
        <v>125000</v>
      </c>
      <c r="F131">
        <f t="shared" si="12"/>
        <v>525.36</v>
      </c>
    </row>
    <row r="132" spans="1:6" x14ac:dyDescent="0.55000000000000004">
      <c r="A132">
        <f t="shared" si="9"/>
        <v>527.00000000000284</v>
      </c>
      <c r="B132">
        <f t="shared" si="13"/>
        <v>427.46666666666664</v>
      </c>
      <c r="C132" s="1">
        <f t="shared" si="10"/>
        <v>0.67333333333328937</v>
      </c>
      <c r="E132">
        <f t="shared" si="11"/>
        <v>126000</v>
      </c>
      <c r="F132">
        <f t="shared" si="12"/>
        <v>525.52</v>
      </c>
    </row>
    <row r="133" spans="1:6" x14ac:dyDescent="0.55000000000000004">
      <c r="A133">
        <f t="shared" si="9"/>
        <v>527.10000000000286</v>
      </c>
      <c r="B133">
        <f t="shared" si="13"/>
        <v>428.14</v>
      </c>
      <c r="C133" s="1">
        <f t="shared" si="10"/>
        <v>0.67333333333334622</v>
      </c>
      <c r="E133">
        <f t="shared" si="11"/>
        <v>127000</v>
      </c>
      <c r="F133">
        <f t="shared" si="12"/>
        <v>525.67999999999995</v>
      </c>
    </row>
    <row r="134" spans="1:6" x14ac:dyDescent="0.55000000000000004">
      <c r="A134">
        <f t="shared" si="9"/>
        <v>527.20000000000289</v>
      </c>
      <c r="B134">
        <f t="shared" si="13"/>
        <v>428.81333333333333</v>
      </c>
      <c r="C134" s="1">
        <f t="shared" si="10"/>
        <v>0.67333333333334622</v>
      </c>
      <c r="E134">
        <f t="shared" si="11"/>
        <v>128000</v>
      </c>
      <c r="F134">
        <f t="shared" si="12"/>
        <v>525.84</v>
      </c>
    </row>
    <row r="135" spans="1:6" x14ac:dyDescent="0.55000000000000004">
      <c r="A135">
        <f t="shared" si="9"/>
        <v>527.30000000000291</v>
      </c>
      <c r="B135">
        <f t="shared" si="13"/>
        <v>429.48666666666668</v>
      </c>
      <c r="C135" s="1">
        <f t="shared" si="10"/>
        <v>0.67333333333334622</v>
      </c>
      <c r="E135">
        <f t="shared" si="11"/>
        <v>129000</v>
      </c>
      <c r="F135">
        <v>526</v>
      </c>
    </row>
    <row r="136" spans="1:6" x14ac:dyDescent="0.55000000000000004">
      <c r="A136">
        <f t="shared" ref="A136:A199" si="14">A135+0.1</f>
        <v>527.40000000000293</v>
      </c>
      <c r="B136">
        <f t="shared" si="13"/>
        <v>430.16</v>
      </c>
      <c r="C136" s="1">
        <f t="shared" ref="C136:C199" si="15">+B136-B135</f>
        <v>0.67333333333334622</v>
      </c>
      <c r="E136">
        <f t="shared" si="11"/>
        <v>130000</v>
      </c>
      <c r="F136">
        <f>+F$135+(E136-E$135)*(F$165-F$135)/(E$165-E$135)</f>
        <v>526.20000000000005</v>
      </c>
    </row>
    <row r="137" spans="1:6" x14ac:dyDescent="0.55000000000000004">
      <c r="A137">
        <f t="shared" si="14"/>
        <v>527.50000000000296</v>
      </c>
      <c r="B137">
        <f t="shared" si="13"/>
        <v>430.83333333333331</v>
      </c>
      <c r="C137" s="1">
        <f t="shared" si="15"/>
        <v>0.67333333333328937</v>
      </c>
      <c r="E137">
        <f t="shared" ref="E137:E200" si="16">+E136+1000</f>
        <v>131000</v>
      </c>
      <c r="F137">
        <f t="shared" ref="F137:F164" si="17">+F$135+(E137-E$135)*(F$165-F$135)/(E$165-E$135)</f>
        <v>526.4</v>
      </c>
    </row>
    <row r="138" spans="1:6" x14ac:dyDescent="0.55000000000000004">
      <c r="A138">
        <f t="shared" si="14"/>
        <v>527.60000000000298</v>
      </c>
      <c r="B138">
        <f t="shared" si="13"/>
        <v>431.50666666666666</v>
      </c>
      <c r="C138" s="1">
        <f t="shared" si="15"/>
        <v>0.67333333333334622</v>
      </c>
      <c r="E138">
        <f t="shared" si="16"/>
        <v>132000</v>
      </c>
      <c r="F138">
        <f t="shared" si="17"/>
        <v>526.6</v>
      </c>
    </row>
    <row r="139" spans="1:6" x14ac:dyDescent="0.55000000000000004">
      <c r="A139">
        <f t="shared" si="14"/>
        <v>527.700000000003</v>
      </c>
      <c r="B139">
        <f t="shared" si="13"/>
        <v>432.18</v>
      </c>
      <c r="C139" s="1">
        <f t="shared" si="15"/>
        <v>0.67333333333334622</v>
      </c>
      <c r="E139">
        <f t="shared" si="16"/>
        <v>133000</v>
      </c>
      <c r="F139">
        <f t="shared" si="17"/>
        <v>526.79999999999995</v>
      </c>
    </row>
    <row r="140" spans="1:6" x14ac:dyDescent="0.55000000000000004">
      <c r="A140">
        <f t="shared" si="14"/>
        <v>527.80000000000302</v>
      </c>
      <c r="B140">
        <f t="shared" si="13"/>
        <v>432.85333333333335</v>
      </c>
      <c r="C140" s="1">
        <f t="shared" si="15"/>
        <v>0.67333333333334622</v>
      </c>
      <c r="E140">
        <f t="shared" si="16"/>
        <v>134000</v>
      </c>
      <c r="F140">
        <f t="shared" si="17"/>
        <v>527</v>
      </c>
    </row>
    <row r="141" spans="1:6" x14ac:dyDescent="0.55000000000000004">
      <c r="A141">
        <f t="shared" si="14"/>
        <v>527.90000000000305</v>
      </c>
      <c r="B141">
        <f t="shared" si="13"/>
        <v>433.52666666666664</v>
      </c>
      <c r="C141" s="1">
        <f t="shared" si="15"/>
        <v>0.67333333333328937</v>
      </c>
      <c r="E141">
        <f t="shared" si="16"/>
        <v>135000</v>
      </c>
      <c r="F141">
        <f t="shared" si="17"/>
        <v>527.20000000000005</v>
      </c>
    </row>
    <row r="142" spans="1:6" x14ac:dyDescent="0.55000000000000004">
      <c r="A142">
        <f t="shared" si="14"/>
        <v>528.00000000000307</v>
      </c>
      <c r="B142">
        <f t="shared" si="13"/>
        <v>434.2</v>
      </c>
      <c r="C142" s="1">
        <f t="shared" si="15"/>
        <v>0.67333333333334622</v>
      </c>
      <c r="E142">
        <f t="shared" si="16"/>
        <v>136000</v>
      </c>
      <c r="F142">
        <f t="shared" si="17"/>
        <v>527.4</v>
      </c>
    </row>
    <row r="143" spans="1:6" x14ac:dyDescent="0.55000000000000004">
      <c r="A143">
        <f t="shared" si="14"/>
        <v>528.10000000000309</v>
      </c>
      <c r="B143">
        <f t="shared" si="13"/>
        <v>434.87333333333333</v>
      </c>
      <c r="C143" s="1">
        <f t="shared" si="15"/>
        <v>0.67333333333334622</v>
      </c>
      <c r="E143">
        <f t="shared" si="16"/>
        <v>137000</v>
      </c>
      <c r="F143">
        <f t="shared" si="17"/>
        <v>527.6</v>
      </c>
    </row>
    <row r="144" spans="1:6" x14ac:dyDescent="0.55000000000000004">
      <c r="A144">
        <f t="shared" si="14"/>
        <v>528.20000000000312</v>
      </c>
      <c r="B144">
        <f t="shared" si="13"/>
        <v>435.54666666666668</v>
      </c>
      <c r="C144" s="1">
        <f t="shared" si="15"/>
        <v>0.67333333333334622</v>
      </c>
      <c r="E144">
        <f t="shared" si="16"/>
        <v>138000</v>
      </c>
      <c r="F144">
        <f t="shared" si="17"/>
        <v>527.79999999999995</v>
      </c>
    </row>
    <row r="145" spans="1:6" x14ac:dyDescent="0.55000000000000004">
      <c r="A145">
        <f t="shared" si="14"/>
        <v>528.30000000000314</v>
      </c>
      <c r="B145">
        <f t="shared" si="13"/>
        <v>436.22</v>
      </c>
      <c r="C145" s="1">
        <f t="shared" si="15"/>
        <v>0.67333333333334622</v>
      </c>
      <c r="E145">
        <f t="shared" si="16"/>
        <v>139000</v>
      </c>
      <c r="F145">
        <f t="shared" si="17"/>
        <v>528</v>
      </c>
    </row>
    <row r="146" spans="1:6" x14ac:dyDescent="0.55000000000000004">
      <c r="A146">
        <f t="shared" si="14"/>
        <v>528.40000000000316</v>
      </c>
      <c r="B146">
        <f t="shared" si="13"/>
        <v>436.89333333333332</v>
      </c>
      <c r="C146" s="1">
        <f t="shared" si="15"/>
        <v>0.67333333333328937</v>
      </c>
      <c r="E146">
        <f t="shared" si="16"/>
        <v>140000</v>
      </c>
      <c r="F146">
        <f t="shared" si="17"/>
        <v>528.20000000000005</v>
      </c>
    </row>
    <row r="147" spans="1:6" x14ac:dyDescent="0.55000000000000004">
      <c r="A147">
        <f t="shared" si="14"/>
        <v>528.50000000000318</v>
      </c>
      <c r="B147">
        <f t="shared" si="13"/>
        <v>437.56666666666666</v>
      </c>
      <c r="C147" s="1">
        <f t="shared" si="15"/>
        <v>0.67333333333334622</v>
      </c>
      <c r="E147">
        <f t="shared" si="16"/>
        <v>141000</v>
      </c>
      <c r="F147">
        <f t="shared" si="17"/>
        <v>528.4</v>
      </c>
    </row>
    <row r="148" spans="1:6" x14ac:dyDescent="0.55000000000000004">
      <c r="A148">
        <f t="shared" si="14"/>
        <v>528.60000000000321</v>
      </c>
      <c r="B148">
        <f t="shared" si="13"/>
        <v>438.24</v>
      </c>
      <c r="C148" s="1">
        <f t="shared" si="15"/>
        <v>0.67333333333334622</v>
      </c>
      <c r="E148">
        <f t="shared" si="16"/>
        <v>142000</v>
      </c>
      <c r="F148">
        <f t="shared" si="17"/>
        <v>528.6</v>
      </c>
    </row>
    <row r="149" spans="1:6" x14ac:dyDescent="0.55000000000000004">
      <c r="A149">
        <f t="shared" si="14"/>
        <v>528.70000000000323</v>
      </c>
      <c r="B149">
        <f t="shared" si="13"/>
        <v>438.91333333333336</v>
      </c>
      <c r="C149" s="1">
        <f t="shared" si="15"/>
        <v>0.67333333333334622</v>
      </c>
      <c r="E149">
        <f t="shared" si="16"/>
        <v>143000</v>
      </c>
      <c r="F149">
        <f t="shared" si="17"/>
        <v>528.79999999999995</v>
      </c>
    </row>
    <row r="150" spans="1:6" x14ac:dyDescent="0.55000000000000004">
      <c r="A150">
        <f t="shared" si="14"/>
        <v>528.80000000000325</v>
      </c>
      <c r="B150">
        <f t="shared" si="13"/>
        <v>439.58666666666664</v>
      </c>
      <c r="C150" s="1">
        <f t="shared" si="15"/>
        <v>0.67333333333328937</v>
      </c>
      <c r="E150">
        <f t="shared" si="16"/>
        <v>144000</v>
      </c>
      <c r="F150">
        <f t="shared" si="17"/>
        <v>529</v>
      </c>
    </row>
    <row r="151" spans="1:6" x14ac:dyDescent="0.55000000000000004">
      <c r="A151">
        <f t="shared" si="14"/>
        <v>528.90000000000327</v>
      </c>
      <c r="B151">
        <f t="shared" si="13"/>
        <v>440.26</v>
      </c>
      <c r="C151" s="1">
        <f t="shared" si="15"/>
        <v>0.67333333333334622</v>
      </c>
      <c r="E151">
        <f t="shared" si="16"/>
        <v>145000</v>
      </c>
      <c r="F151">
        <f t="shared" si="17"/>
        <v>529.20000000000005</v>
      </c>
    </row>
    <row r="152" spans="1:6" x14ac:dyDescent="0.55000000000000004">
      <c r="A152">
        <f t="shared" si="14"/>
        <v>529.0000000000033</v>
      </c>
      <c r="B152">
        <f t="shared" si="13"/>
        <v>440.93333333333334</v>
      </c>
      <c r="C152" s="1">
        <f t="shared" si="15"/>
        <v>0.67333333333334622</v>
      </c>
      <c r="E152">
        <f t="shared" si="16"/>
        <v>146000</v>
      </c>
      <c r="F152">
        <f t="shared" si="17"/>
        <v>529.4</v>
      </c>
    </row>
    <row r="153" spans="1:6" x14ac:dyDescent="0.55000000000000004">
      <c r="A153">
        <f t="shared" si="14"/>
        <v>529.10000000000332</v>
      </c>
      <c r="B153">
        <f t="shared" si="13"/>
        <v>441.60666666666668</v>
      </c>
      <c r="C153" s="1">
        <f t="shared" si="15"/>
        <v>0.67333333333334622</v>
      </c>
      <c r="E153">
        <f t="shared" si="16"/>
        <v>147000</v>
      </c>
      <c r="F153">
        <f t="shared" si="17"/>
        <v>529.6</v>
      </c>
    </row>
    <row r="154" spans="1:6" x14ac:dyDescent="0.55000000000000004">
      <c r="A154">
        <f t="shared" si="14"/>
        <v>529.20000000000334</v>
      </c>
      <c r="B154">
        <f t="shared" si="13"/>
        <v>442.28</v>
      </c>
      <c r="C154" s="1">
        <f t="shared" si="15"/>
        <v>0.67333333333328937</v>
      </c>
      <c r="E154">
        <f t="shared" si="16"/>
        <v>148000</v>
      </c>
      <c r="F154">
        <f t="shared" si="17"/>
        <v>529.79999999999995</v>
      </c>
    </row>
    <row r="155" spans="1:6" x14ac:dyDescent="0.55000000000000004">
      <c r="A155">
        <f t="shared" si="14"/>
        <v>529.30000000000337</v>
      </c>
      <c r="B155">
        <f t="shared" si="13"/>
        <v>442.95333333333332</v>
      </c>
      <c r="C155" s="1">
        <f t="shared" si="15"/>
        <v>0.67333333333334622</v>
      </c>
      <c r="E155">
        <f t="shared" si="16"/>
        <v>149000</v>
      </c>
      <c r="F155">
        <f t="shared" si="17"/>
        <v>530</v>
      </c>
    </row>
    <row r="156" spans="1:6" x14ac:dyDescent="0.55000000000000004">
      <c r="A156">
        <f t="shared" si="14"/>
        <v>529.40000000000339</v>
      </c>
      <c r="B156">
        <f t="shared" si="13"/>
        <v>443.62666666666667</v>
      </c>
      <c r="C156" s="1">
        <f t="shared" si="15"/>
        <v>0.67333333333334622</v>
      </c>
      <c r="E156">
        <f t="shared" si="16"/>
        <v>150000</v>
      </c>
      <c r="F156">
        <f t="shared" si="17"/>
        <v>530.20000000000005</v>
      </c>
    </row>
    <row r="157" spans="1:6" x14ac:dyDescent="0.55000000000000004">
      <c r="A157">
        <f t="shared" si="14"/>
        <v>529.50000000000341</v>
      </c>
      <c r="B157">
        <f t="shared" si="13"/>
        <v>444.3</v>
      </c>
      <c r="C157" s="1">
        <f t="shared" si="15"/>
        <v>0.67333333333334622</v>
      </c>
      <c r="E157">
        <f t="shared" si="16"/>
        <v>151000</v>
      </c>
      <c r="F157">
        <f t="shared" si="17"/>
        <v>530.4</v>
      </c>
    </row>
    <row r="158" spans="1:6" x14ac:dyDescent="0.55000000000000004">
      <c r="A158">
        <f t="shared" si="14"/>
        <v>529.60000000000343</v>
      </c>
      <c r="B158">
        <f t="shared" si="13"/>
        <v>444.97333333333336</v>
      </c>
      <c r="C158" s="1">
        <f t="shared" si="15"/>
        <v>0.67333333333334622</v>
      </c>
      <c r="E158">
        <f t="shared" si="16"/>
        <v>152000</v>
      </c>
      <c r="F158">
        <f t="shared" si="17"/>
        <v>530.6</v>
      </c>
    </row>
    <row r="159" spans="1:6" x14ac:dyDescent="0.55000000000000004">
      <c r="A159">
        <f t="shared" si="14"/>
        <v>529.70000000000346</v>
      </c>
      <c r="B159">
        <f t="shared" si="13"/>
        <v>445.64666666666665</v>
      </c>
      <c r="C159" s="1">
        <f t="shared" si="15"/>
        <v>0.67333333333328937</v>
      </c>
      <c r="E159">
        <f t="shared" si="16"/>
        <v>153000</v>
      </c>
      <c r="F159">
        <f t="shared" si="17"/>
        <v>530.79999999999995</v>
      </c>
    </row>
    <row r="160" spans="1:6" x14ac:dyDescent="0.55000000000000004">
      <c r="A160">
        <f t="shared" si="14"/>
        <v>529.80000000000348</v>
      </c>
      <c r="B160">
        <f t="shared" si="13"/>
        <v>446.32</v>
      </c>
      <c r="C160" s="1">
        <f t="shared" si="15"/>
        <v>0.67333333333334622</v>
      </c>
      <c r="E160">
        <f t="shared" si="16"/>
        <v>154000</v>
      </c>
      <c r="F160">
        <f t="shared" si="17"/>
        <v>531</v>
      </c>
    </row>
    <row r="161" spans="1:6" x14ac:dyDescent="0.55000000000000004">
      <c r="A161">
        <f t="shared" si="14"/>
        <v>529.9000000000035</v>
      </c>
      <c r="B161">
        <f t="shared" si="13"/>
        <v>446.99333333333334</v>
      </c>
      <c r="C161" s="1">
        <f t="shared" si="15"/>
        <v>0.67333333333334622</v>
      </c>
      <c r="E161">
        <f t="shared" si="16"/>
        <v>155000</v>
      </c>
      <c r="F161">
        <f t="shared" si="17"/>
        <v>531.20000000000005</v>
      </c>
    </row>
    <row r="162" spans="1:6" x14ac:dyDescent="0.55000000000000004">
      <c r="A162">
        <f t="shared" si="14"/>
        <v>530.00000000000352</v>
      </c>
      <c r="B162">
        <f t="shared" si="13"/>
        <v>447.66666666666669</v>
      </c>
      <c r="C162" s="1">
        <f t="shared" si="15"/>
        <v>0.67333333333334622</v>
      </c>
      <c r="E162">
        <f t="shared" si="16"/>
        <v>156000</v>
      </c>
      <c r="F162">
        <f t="shared" si="17"/>
        <v>531.4</v>
      </c>
    </row>
    <row r="163" spans="1:6" x14ac:dyDescent="0.55000000000000004">
      <c r="A163">
        <f t="shared" si="14"/>
        <v>530.10000000000355</v>
      </c>
      <c r="B163">
        <f t="shared" si="13"/>
        <v>448.34000000000003</v>
      </c>
      <c r="C163" s="1">
        <f t="shared" si="15"/>
        <v>0.67333333333334622</v>
      </c>
      <c r="E163">
        <f t="shared" si="16"/>
        <v>157000</v>
      </c>
      <c r="F163">
        <f t="shared" si="17"/>
        <v>531.6</v>
      </c>
    </row>
    <row r="164" spans="1:6" x14ac:dyDescent="0.55000000000000004">
      <c r="A164">
        <f t="shared" si="14"/>
        <v>530.20000000000357</v>
      </c>
      <c r="B164">
        <f t="shared" si="13"/>
        <v>449.01333333333332</v>
      </c>
      <c r="C164" s="1">
        <f t="shared" si="15"/>
        <v>0.67333333333328937</v>
      </c>
      <c r="E164">
        <f t="shared" si="16"/>
        <v>158000</v>
      </c>
      <c r="F164">
        <f t="shared" si="17"/>
        <v>531.79999999999995</v>
      </c>
    </row>
    <row r="165" spans="1:6" x14ac:dyDescent="0.55000000000000004">
      <c r="A165">
        <f t="shared" si="14"/>
        <v>530.30000000000359</v>
      </c>
      <c r="B165">
        <f t="shared" si="13"/>
        <v>449.68666666666667</v>
      </c>
      <c r="C165" s="1">
        <f t="shared" si="15"/>
        <v>0.67333333333334622</v>
      </c>
      <c r="E165">
        <f t="shared" si="16"/>
        <v>159000</v>
      </c>
      <c r="F165">
        <v>532</v>
      </c>
    </row>
    <row r="166" spans="1:6" x14ac:dyDescent="0.55000000000000004">
      <c r="A166">
        <f t="shared" si="14"/>
        <v>530.40000000000362</v>
      </c>
      <c r="B166">
        <f t="shared" si="13"/>
        <v>450.36</v>
      </c>
      <c r="C166" s="1">
        <f t="shared" si="15"/>
        <v>0.67333333333334622</v>
      </c>
      <c r="E166">
        <f t="shared" si="16"/>
        <v>160000</v>
      </c>
      <c r="F166">
        <f>+F$165+(E166-E$165)*(F$261-F$165)/(E$261-E$165)</f>
        <v>532.0645833333333</v>
      </c>
    </row>
    <row r="167" spans="1:6" x14ac:dyDescent="0.55000000000000004">
      <c r="A167">
        <f t="shared" si="14"/>
        <v>530.50000000000364</v>
      </c>
      <c r="B167">
        <f t="shared" si="13"/>
        <v>451.0333333333333</v>
      </c>
      <c r="C167" s="1">
        <f t="shared" si="15"/>
        <v>0.67333333333328937</v>
      </c>
      <c r="E167">
        <f t="shared" si="16"/>
        <v>161000</v>
      </c>
      <c r="F167">
        <f t="shared" ref="F167:F230" si="18">+F$165+(E167-E$165)*(F$261-F$165)/(E$261-E$165)</f>
        <v>532.12916666666672</v>
      </c>
    </row>
    <row r="168" spans="1:6" x14ac:dyDescent="0.55000000000000004">
      <c r="A168">
        <f t="shared" si="14"/>
        <v>530.60000000000366</v>
      </c>
      <c r="B168">
        <f t="shared" si="13"/>
        <v>451.70666666666665</v>
      </c>
      <c r="C168" s="1">
        <f t="shared" si="15"/>
        <v>0.67333333333334622</v>
      </c>
      <c r="E168">
        <f t="shared" si="16"/>
        <v>162000</v>
      </c>
      <c r="F168">
        <f t="shared" si="18"/>
        <v>532.19375000000002</v>
      </c>
    </row>
    <row r="169" spans="1:6" x14ac:dyDescent="0.55000000000000004">
      <c r="A169">
        <f t="shared" si="14"/>
        <v>530.70000000000368</v>
      </c>
      <c r="B169">
        <f t="shared" si="13"/>
        <v>452.38</v>
      </c>
      <c r="C169" s="1">
        <f t="shared" si="15"/>
        <v>0.67333333333334622</v>
      </c>
      <c r="E169">
        <f t="shared" si="16"/>
        <v>163000</v>
      </c>
      <c r="F169">
        <f t="shared" si="18"/>
        <v>532.25833333333333</v>
      </c>
    </row>
    <row r="170" spans="1:6" x14ac:dyDescent="0.55000000000000004">
      <c r="A170">
        <f t="shared" si="14"/>
        <v>530.80000000000371</v>
      </c>
      <c r="B170">
        <f t="shared" si="13"/>
        <v>453.05333333333334</v>
      </c>
      <c r="C170" s="1">
        <f t="shared" si="15"/>
        <v>0.67333333333334622</v>
      </c>
      <c r="E170">
        <f t="shared" si="16"/>
        <v>164000</v>
      </c>
      <c r="F170">
        <f t="shared" si="18"/>
        <v>532.32291666666663</v>
      </c>
    </row>
    <row r="171" spans="1:6" x14ac:dyDescent="0.55000000000000004">
      <c r="A171">
        <f t="shared" si="14"/>
        <v>530.90000000000373</v>
      </c>
      <c r="B171">
        <f t="shared" si="13"/>
        <v>453.72666666666669</v>
      </c>
      <c r="C171" s="1">
        <f t="shared" si="15"/>
        <v>0.67333333333334622</v>
      </c>
      <c r="E171">
        <f t="shared" si="16"/>
        <v>165000</v>
      </c>
      <c r="F171">
        <f t="shared" si="18"/>
        <v>532.38750000000005</v>
      </c>
    </row>
    <row r="172" spans="1:6" x14ac:dyDescent="0.55000000000000004">
      <c r="A172">
        <f t="shared" si="14"/>
        <v>531.00000000000375</v>
      </c>
      <c r="B172">
        <f t="shared" si="13"/>
        <v>454.4</v>
      </c>
      <c r="C172" s="1">
        <f t="shared" si="15"/>
        <v>0.67333333333328937</v>
      </c>
      <c r="E172">
        <f t="shared" si="16"/>
        <v>166000</v>
      </c>
      <c r="F172">
        <f t="shared" si="18"/>
        <v>532.45208333333335</v>
      </c>
    </row>
    <row r="173" spans="1:6" x14ac:dyDescent="0.55000000000000004">
      <c r="A173">
        <f t="shared" si="14"/>
        <v>531.10000000000377</v>
      </c>
      <c r="B173">
        <f t="shared" si="13"/>
        <v>455.07333333333332</v>
      </c>
      <c r="C173" s="1">
        <f t="shared" si="15"/>
        <v>0.67333333333334622</v>
      </c>
      <c r="E173">
        <f t="shared" si="16"/>
        <v>167000</v>
      </c>
      <c r="F173">
        <f t="shared" si="18"/>
        <v>532.51666666666665</v>
      </c>
    </row>
    <row r="174" spans="1:6" x14ac:dyDescent="0.55000000000000004">
      <c r="A174">
        <f t="shared" si="14"/>
        <v>531.2000000000038</v>
      </c>
      <c r="B174">
        <f t="shared" si="13"/>
        <v>455.74666666666667</v>
      </c>
      <c r="C174" s="1">
        <f t="shared" si="15"/>
        <v>0.67333333333334622</v>
      </c>
      <c r="E174">
        <f t="shared" si="16"/>
        <v>168000</v>
      </c>
      <c r="F174">
        <f t="shared" si="18"/>
        <v>532.58124999999995</v>
      </c>
    </row>
    <row r="175" spans="1:6" x14ac:dyDescent="0.55000000000000004">
      <c r="A175">
        <f t="shared" si="14"/>
        <v>531.30000000000382</v>
      </c>
      <c r="B175">
        <f t="shared" si="13"/>
        <v>456.42</v>
      </c>
      <c r="C175" s="1">
        <f t="shared" si="15"/>
        <v>0.67333333333334622</v>
      </c>
      <c r="E175">
        <f t="shared" si="16"/>
        <v>169000</v>
      </c>
      <c r="F175">
        <f t="shared" si="18"/>
        <v>532.64583333333337</v>
      </c>
    </row>
    <row r="176" spans="1:6" x14ac:dyDescent="0.55000000000000004">
      <c r="A176">
        <f t="shared" si="14"/>
        <v>531.40000000000384</v>
      </c>
      <c r="B176">
        <f t="shared" si="13"/>
        <v>457.09333333333336</v>
      </c>
      <c r="C176" s="1">
        <f t="shared" si="15"/>
        <v>0.67333333333334622</v>
      </c>
      <c r="E176">
        <f t="shared" si="16"/>
        <v>170000</v>
      </c>
      <c r="F176">
        <f t="shared" si="18"/>
        <v>532.71041666666667</v>
      </c>
    </row>
    <row r="177" spans="1:6" x14ac:dyDescent="0.55000000000000004">
      <c r="A177">
        <f t="shared" si="14"/>
        <v>531.50000000000387</v>
      </c>
      <c r="B177">
        <f t="shared" si="13"/>
        <v>457.76666666666665</v>
      </c>
      <c r="C177" s="1">
        <f t="shared" si="15"/>
        <v>0.67333333333328937</v>
      </c>
      <c r="E177">
        <f t="shared" si="16"/>
        <v>171000</v>
      </c>
      <c r="F177">
        <f t="shared" si="18"/>
        <v>532.77499999999998</v>
      </c>
    </row>
    <row r="178" spans="1:6" x14ac:dyDescent="0.55000000000000004">
      <c r="A178">
        <f t="shared" si="14"/>
        <v>531.60000000000389</v>
      </c>
      <c r="B178">
        <f t="shared" ref="B178:B241" si="19">+(A178-A$112)/(A$262-A$112)*(B$262-B$112)+B$112</f>
        <v>458.44</v>
      </c>
      <c r="C178" s="1">
        <f t="shared" si="15"/>
        <v>0.67333333333334622</v>
      </c>
      <c r="E178">
        <f t="shared" si="16"/>
        <v>172000</v>
      </c>
      <c r="F178">
        <f t="shared" si="18"/>
        <v>532.83958333333339</v>
      </c>
    </row>
    <row r="179" spans="1:6" x14ac:dyDescent="0.55000000000000004">
      <c r="A179">
        <f t="shared" si="14"/>
        <v>531.70000000000391</v>
      </c>
      <c r="B179">
        <f t="shared" si="19"/>
        <v>459.11333333333334</v>
      </c>
      <c r="C179" s="1">
        <f t="shared" si="15"/>
        <v>0.67333333333334622</v>
      </c>
      <c r="E179">
        <f t="shared" si="16"/>
        <v>173000</v>
      </c>
      <c r="F179">
        <f t="shared" si="18"/>
        <v>532.9041666666667</v>
      </c>
    </row>
    <row r="180" spans="1:6" x14ac:dyDescent="0.55000000000000004">
      <c r="A180">
        <f t="shared" si="14"/>
        <v>531.80000000000393</v>
      </c>
      <c r="B180">
        <f t="shared" si="19"/>
        <v>459.78666666666663</v>
      </c>
      <c r="C180" s="1">
        <f t="shared" si="15"/>
        <v>0.67333333333328937</v>
      </c>
      <c r="E180">
        <f t="shared" si="16"/>
        <v>174000</v>
      </c>
      <c r="F180">
        <f t="shared" si="18"/>
        <v>532.96875</v>
      </c>
    </row>
    <row r="181" spans="1:6" x14ac:dyDescent="0.55000000000000004">
      <c r="A181">
        <f t="shared" si="14"/>
        <v>531.90000000000396</v>
      </c>
      <c r="B181">
        <f t="shared" si="19"/>
        <v>460.46</v>
      </c>
      <c r="C181" s="1">
        <f t="shared" si="15"/>
        <v>0.67333333333334622</v>
      </c>
      <c r="E181">
        <f t="shared" si="16"/>
        <v>175000</v>
      </c>
      <c r="F181">
        <f t="shared" si="18"/>
        <v>533.0333333333333</v>
      </c>
    </row>
    <row r="182" spans="1:6" x14ac:dyDescent="0.55000000000000004">
      <c r="A182">
        <f t="shared" si="14"/>
        <v>532.00000000000398</v>
      </c>
      <c r="B182">
        <f t="shared" si="19"/>
        <v>461.13333333333333</v>
      </c>
      <c r="C182" s="1">
        <f t="shared" si="15"/>
        <v>0.67333333333334622</v>
      </c>
      <c r="E182">
        <f t="shared" si="16"/>
        <v>176000</v>
      </c>
      <c r="F182">
        <f t="shared" si="18"/>
        <v>533.09791666666672</v>
      </c>
    </row>
    <row r="183" spans="1:6" x14ac:dyDescent="0.55000000000000004">
      <c r="A183">
        <f t="shared" si="14"/>
        <v>532.100000000004</v>
      </c>
      <c r="B183">
        <f t="shared" si="19"/>
        <v>461.80666666666667</v>
      </c>
      <c r="C183" s="1">
        <f t="shared" si="15"/>
        <v>0.67333333333334622</v>
      </c>
      <c r="E183">
        <f t="shared" si="16"/>
        <v>177000</v>
      </c>
      <c r="F183">
        <f t="shared" si="18"/>
        <v>533.16250000000002</v>
      </c>
    </row>
    <row r="184" spans="1:6" x14ac:dyDescent="0.55000000000000004">
      <c r="A184">
        <f t="shared" si="14"/>
        <v>532.20000000000402</v>
      </c>
      <c r="B184">
        <f t="shared" si="19"/>
        <v>462.48</v>
      </c>
      <c r="C184" s="1">
        <f t="shared" si="15"/>
        <v>0.67333333333334622</v>
      </c>
      <c r="E184">
        <f t="shared" si="16"/>
        <v>178000</v>
      </c>
      <c r="F184">
        <f t="shared" si="18"/>
        <v>533.22708333333333</v>
      </c>
    </row>
    <row r="185" spans="1:6" x14ac:dyDescent="0.55000000000000004">
      <c r="A185">
        <f t="shared" si="14"/>
        <v>532.30000000000405</v>
      </c>
      <c r="B185">
        <f t="shared" si="19"/>
        <v>463.15333333333331</v>
      </c>
      <c r="C185" s="1">
        <f t="shared" si="15"/>
        <v>0.67333333333328937</v>
      </c>
      <c r="E185">
        <f t="shared" si="16"/>
        <v>179000</v>
      </c>
      <c r="F185">
        <f t="shared" si="18"/>
        <v>533.29166666666663</v>
      </c>
    </row>
    <row r="186" spans="1:6" x14ac:dyDescent="0.55000000000000004">
      <c r="A186">
        <f t="shared" si="14"/>
        <v>532.40000000000407</v>
      </c>
      <c r="B186">
        <f t="shared" si="19"/>
        <v>463.82666666666665</v>
      </c>
      <c r="C186" s="1">
        <f t="shared" si="15"/>
        <v>0.67333333333334622</v>
      </c>
      <c r="E186">
        <f t="shared" si="16"/>
        <v>180000</v>
      </c>
      <c r="F186">
        <f t="shared" si="18"/>
        <v>533.35625000000005</v>
      </c>
    </row>
    <row r="187" spans="1:6" x14ac:dyDescent="0.55000000000000004">
      <c r="A187">
        <f t="shared" si="14"/>
        <v>532.50000000000409</v>
      </c>
      <c r="B187">
        <f t="shared" si="19"/>
        <v>464.5</v>
      </c>
      <c r="C187" s="1">
        <f t="shared" si="15"/>
        <v>0.67333333333334622</v>
      </c>
      <c r="E187">
        <f t="shared" si="16"/>
        <v>181000</v>
      </c>
      <c r="F187">
        <f t="shared" si="18"/>
        <v>533.42083333333335</v>
      </c>
    </row>
    <row r="188" spans="1:6" x14ac:dyDescent="0.55000000000000004">
      <c r="A188">
        <f t="shared" si="14"/>
        <v>532.60000000000412</v>
      </c>
      <c r="B188">
        <f t="shared" si="19"/>
        <v>465.17333333333335</v>
      </c>
      <c r="C188" s="1">
        <f t="shared" si="15"/>
        <v>0.67333333333334622</v>
      </c>
      <c r="E188">
        <f t="shared" si="16"/>
        <v>182000</v>
      </c>
      <c r="F188">
        <f t="shared" si="18"/>
        <v>533.48541666666665</v>
      </c>
    </row>
    <row r="189" spans="1:6" x14ac:dyDescent="0.55000000000000004">
      <c r="A189">
        <f t="shared" si="14"/>
        <v>532.70000000000414</v>
      </c>
      <c r="B189">
        <f t="shared" si="19"/>
        <v>465.84666666666669</v>
      </c>
      <c r="C189" s="1">
        <f t="shared" si="15"/>
        <v>0.67333333333334622</v>
      </c>
      <c r="E189">
        <f t="shared" si="16"/>
        <v>183000</v>
      </c>
      <c r="F189">
        <f t="shared" si="18"/>
        <v>533.55000000000007</v>
      </c>
    </row>
    <row r="190" spans="1:6" x14ac:dyDescent="0.55000000000000004">
      <c r="A190">
        <f t="shared" si="14"/>
        <v>532.80000000000416</v>
      </c>
      <c r="B190">
        <f t="shared" si="19"/>
        <v>466.52</v>
      </c>
      <c r="C190" s="1">
        <f t="shared" si="15"/>
        <v>0.67333333333328937</v>
      </c>
      <c r="E190">
        <f t="shared" si="16"/>
        <v>184000</v>
      </c>
      <c r="F190">
        <f t="shared" si="18"/>
        <v>533.61458333333337</v>
      </c>
    </row>
    <row r="191" spans="1:6" x14ac:dyDescent="0.55000000000000004">
      <c r="A191">
        <f t="shared" si="14"/>
        <v>532.90000000000418</v>
      </c>
      <c r="B191">
        <f t="shared" si="19"/>
        <v>467.19333333333333</v>
      </c>
      <c r="C191" s="1">
        <f t="shared" si="15"/>
        <v>0.67333333333334622</v>
      </c>
      <c r="E191">
        <f t="shared" si="16"/>
        <v>185000</v>
      </c>
      <c r="F191">
        <f t="shared" si="18"/>
        <v>533.67916666666667</v>
      </c>
    </row>
    <row r="192" spans="1:6" x14ac:dyDescent="0.55000000000000004">
      <c r="A192">
        <f t="shared" si="14"/>
        <v>533.00000000000421</v>
      </c>
      <c r="B192">
        <f t="shared" si="19"/>
        <v>467.86666666666667</v>
      </c>
      <c r="C192" s="1">
        <f t="shared" si="15"/>
        <v>0.67333333333334622</v>
      </c>
      <c r="E192">
        <f t="shared" si="16"/>
        <v>186000</v>
      </c>
      <c r="F192">
        <f t="shared" si="18"/>
        <v>533.74374999999998</v>
      </c>
    </row>
    <row r="193" spans="1:6" x14ac:dyDescent="0.55000000000000004">
      <c r="A193">
        <f t="shared" si="14"/>
        <v>533.10000000000423</v>
      </c>
      <c r="B193">
        <f t="shared" si="19"/>
        <v>468.54</v>
      </c>
      <c r="C193" s="1">
        <f t="shared" si="15"/>
        <v>0.67333333333334622</v>
      </c>
      <c r="E193">
        <f t="shared" si="16"/>
        <v>187000</v>
      </c>
      <c r="F193">
        <f t="shared" si="18"/>
        <v>533.80833333333339</v>
      </c>
    </row>
    <row r="194" spans="1:6" x14ac:dyDescent="0.55000000000000004">
      <c r="A194">
        <f t="shared" si="14"/>
        <v>533.20000000000425</v>
      </c>
      <c r="B194">
        <f t="shared" si="19"/>
        <v>469.21333333333331</v>
      </c>
      <c r="C194" s="1">
        <f t="shared" si="15"/>
        <v>0.67333333333328937</v>
      </c>
      <c r="E194">
        <f t="shared" si="16"/>
        <v>188000</v>
      </c>
      <c r="F194">
        <f t="shared" si="18"/>
        <v>533.8729166666667</v>
      </c>
    </row>
    <row r="195" spans="1:6" x14ac:dyDescent="0.55000000000000004">
      <c r="A195">
        <f t="shared" si="14"/>
        <v>533.30000000000427</v>
      </c>
      <c r="B195">
        <f t="shared" si="19"/>
        <v>469.88666666666666</v>
      </c>
      <c r="C195" s="1">
        <f t="shared" si="15"/>
        <v>0.67333333333334622</v>
      </c>
      <c r="E195">
        <f t="shared" si="16"/>
        <v>189000</v>
      </c>
      <c r="F195">
        <f t="shared" si="18"/>
        <v>533.9375</v>
      </c>
    </row>
    <row r="196" spans="1:6" x14ac:dyDescent="0.55000000000000004">
      <c r="A196">
        <f t="shared" si="14"/>
        <v>533.4000000000043</v>
      </c>
      <c r="B196">
        <f t="shared" si="19"/>
        <v>470.56</v>
      </c>
      <c r="C196" s="1">
        <f t="shared" si="15"/>
        <v>0.67333333333334622</v>
      </c>
      <c r="E196">
        <f t="shared" si="16"/>
        <v>190000</v>
      </c>
      <c r="F196">
        <f t="shared" si="18"/>
        <v>534.0020833333333</v>
      </c>
    </row>
    <row r="197" spans="1:6" x14ac:dyDescent="0.55000000000000004">
      <c r="A197">
        <f t="shared" si="14"/>
        <v>533.50000000000432</v>
      </c>
      <c r="B197">
        <f t="shared" si="19"/>
        <v>471.23333333333335</v>
      </c>
      <c r="C197" s="1">
        <f t="shared" si="15"/>
        <v>0.67333333333334622</v>
      </c>
      <c r="E197">
        <f t="shared" si="16"/>
        <v>191000</v>
      </c>
      <c r="F197">
        <f t="shared" si="18"/>
        <v>534.06666666666672</v>
      </c>
    </row>
    <row r="198" spans="1:6" x14ac:dyDescent="0.55000000000000004">
      <c r="A198">
        <f t="shared" si="14"/>
        <v>533.60000000000434</v>
      </c>
      <c r="B198">
        <f t="shared" si="19"/>
        <v>471.90666666666664</v>
      </c>
      <c r="C198" s="1">
        <f t="shared" si="15"/>
        <v>0.67333333333328937</v>
      </c>
      <c r="E198">
        <f t="shared" si="16"/>
        <v>192000</v>
      </c>
      <c r="F198">
        <f t="shared" si="18"/>
        <v>534.13125000000002</v>
      </c>
    </row>
    <row r="199" spans="1:6" x14ac:dyDescent="0.55000000000000004">
      <c r="A199">
        <f t="shared" si="14"/>
        <v>533.70000000000437</v>
      </c>
      <c r="B199">
        <f t="shared" si="19"/>
        <v>472.58</v>
      </c>
      <c r="C199" s="1">
        <f t="shared" si="15"/>
        <v>0.67333333333334622</v>
      </c>
      <c r="E199">
        <f t="shared" si="16"/>
        <v>193000</v>
      </c>
      <c r="F199">
        <f t="shared" si="18"/>
        <v>534.19583333333333</v>
      </c>
    </row>
    <row r="200" spans="1:6" x14ac:dyDescent="0.55000000000000004">
      <c r="A200">
        <f t="shared" ref="A200:A239" si="20">A199+0.1</f>
        <v>533.80000000000439</v>
      </c>
      <c r="B200">
        <f t="shared" si="19"/>
        <v>473.25333333333333</v>
      </c>
      <c r="C200" s="1">
        <f t="shared" ref="C200:C262" si="21">+B200-B199</f>
        <v>0.67333333333334622</v>
      </c>
      <c r="E200">
        <f t="shared" si="16"/>
        <v>194000</v>
      </c>
      <c r="F200">
        <f t="shared" si="18"/>
        <v>534.26041666666663</v>
      </c>
    </row>
    <row r="201" spans="1:6" x14ac:dyDescent="0.55000000000000004">
      <c r="A201">
        <f t="shared" si="20"/>
        <v>533.90000000000441</v>
      </c>
      <c r="B201">
        <f t="shared" si="19"/>
        <v>473.92666666666668</v>
      </c>
      <c r="C201" s="1">
        <f t="shared" si="21"/>
        <v>0.67333333333334622</v>
      </c>
      <c r="E201">
        <f t="shared" ref="E201:E261" si="22">+E200+1000</f>
        <v>195000</v>
      </c>
      <c r="F201">
        <f t="shared" si="18"/>
        <v>534.32500000000005</v>
      </c>
    </row>
    <row r="202" spans="1:6" x14ac:dyDescent="0.55000000000000004">
      <c r="A202">
        <f t="shared" si="20"/>
        <v>534.00000000000443</v>
      </c>
      <c r="B202">
        <f t="shared" si="19"/>
        <v>474.6</v>
      </c>
      <c r="C202" s="1">
        <f t="shared" si="21"/>
        <v>0.67333333333334622</v>
      </c>
      <c r="E202">
        <f t="shared" si="22"/>
        <v>196000</v>
      </c>
      <c r="F202">
        <f t="shared" si="18"/>
        <v>534.38958333333335</v>
      </c>
    </row>
    <row r="203" spans="1:6" x14ac:dyDescent="0.55000000000000004">
      <c r="A203">
        <f t="shared" si="20"/>
        <v>534.10000000000446</v>
      </c>
      <c r="B203">
        <f t="shared" si="19"/>
        <v>475.27333333333331</v>
      </c>
      <c r="C203" s="1">
        <f t="shared" si="21"/>
        <v>0.67333333333328937</v>
      </c>
      <c r="E203">
        <f t="shared" si="22"/>
        <v>197000</v>
      </c>
      <c r="F203">
        <f t="shared" si="18"/>
        <v>534.45416666666665</v>
      </c>
    </row>
    <row r="204" spans="1:6" x14ac:dyDescent="0.55000000000000004">
      <c r="A204">
        <f t="shared" si="20"/>
        <v>534.20000000000448</v>
      </c>
      <c r="B204">
        <f t="shared" si="19"/>
        <v>475.94666666666666</v>
      </c>
      <c r="C204" s="1">
        <f t="shared" si="21"/>
        <v>0.67333333333334622</v>
      </c>
      <c r="E204">
        <f t="shared" si="22"/>
        <v>198000</v>
      </c>
      <c r="F204">
        <f t="shared" si="18"/>
        <v>534.51875000000007</v>
      </c>
    </row>
    <row r="205" spans="1:6" x14ac:dyDescent="0.55000000000000004">
      <c r="A205">
        <f t="shared" si="20"/>
        <v>534.3000000000045</v>
      </c>
      <c r="B205">
        <f t="shared" si="19"/>
        <v>476.62</v>
      </c>
      <c r="C205" s="1">
        <f t="shared" si="21"/>
        <v>0.67333333333334622</v>
      </c>
      <c r="E205">
        <f t="shared" si="22"/>
        <v>199000</v>
      </c>
      <c r="F205">
        <f t="shared" si="18"/>
        <v>534.58333333333337</v>
      </c>
    </row>
    <row r="206" spans="1:6" x14ac:dyDescent="0.55000000000000004">
      <c r="A206">
        <f t="shared" si="20"/>
        <v>534.40000000000452</v>
      </c>
      <c r="B206">
        <f t="shared" si="19"/>
        <v>477.29333333333335</v>
      </c>
      <c r="C206" s="1">
        <f t="shared" si="21"/>
        <v>0.67333333333334622</v>
      </c>
      <c r="E206">
        <f t="shared" si="22"/>
        <v>200000</v>
      </c>
      <c r="F206">
        <f t="shared" si="18"/>
        <v>534.64791666666667</v>
      </c>
    </row>
    <row r="207" spans="1:6" x14ac:dyDescent="0.55000000000000004">
      <c r="A207">
        <f t="shared" si="20"/>
        <v>534.50000000000455</v>
      </c>
      <c r="B207">
        <f t="shared" si="19"/>
        <v>477.96666666666664</v>
      </c>
      <c r="C207" s="1">
        <f t="shared" si="21"/>
        <v>0.67333333333328937</v>
      </c>
      <c r="E207">
        <f t="shared" si="22"/>
        <v>201000</v>
      </c>
      <c r="F207">
        <f t="shared" si="18"/>
        <v>534.71249999999998</v>
      </c>
    </row>
    <row r="208" spans="1:6" x14ac:dyDescent="0.55000000000000004">
      <c r="A208">
        <f t="shared" si="20"/>
        <v>534.60000000000457</v>
      </c>
      <c r="B208">
        <f t="shared" si="19"/>
        <v>478.64</v>
      </c>
      <c r="C208" s="1">
        <f t="shared" si="21"/>
        <v>0.67333333333334622</v>
      </c>
      <c r="E208">
        <f t="shared" si="22"/>
        <v>202000</v>
      </c>
      <c r="F208">
        <f t="shared" si="18"/>
        <v>534.77708333333339</v>
      </c>
    </row>
    <row r="209" spans="1:6" x14ac:dyDescent="0.55000000000000004">
      <c r="A209">
        <f t="shared" si="20"/>
        <v>534.70000000000459</v>
      </c>
      <c r="B209">
        <f t="shared" si="19"/>
        <v>479.31333333333333</v>
      </c>
      <c r="C209" s="1">
        <f t="shared" si="21"/>
        <v>0.67333333333334622</v>
      </c>
      <c r="E209">
        <f t="shared" si="22"/>
        <v>203000</v>
      </c>
      <c r="F209">
        <f t="shared" si="18"/>
        <v>534.8416666666667</v>
      </c>
    </row>
    <row r="210" spans="1:6" x14ac:dyDescent="0.55000000000000004">
      <c r="A210">
        <f t="shared" si="20"/>
        <v>534.80000000000462</v>
      </c>
      <c r="B210">
        <f t="shared" si="19"/>
        <v>479.98666666666668</v>
      </c>
      <c r="C210" s="1">
        <f t="shared" si="21"/>
        <v>0.67333333333334622</v>
      </c>
      <c r="E210">
        <f t="shared" si="22"/>
        <v>204000</v>
      </c>
      <c r="F210">
        <f t="shared" si="18"/>
        <v>534.90625</v>
      </c>
    </row>
    <row r="211" spans="1:6" x14ac:dyDescent="0.55000000000000004">
      <c r="A211">
        <f t="shared" si="20"/>
        <v>534.90000000000464</v>
      </c>
      <c r="B211">
        <f t="shared" si="19"/>
        <v>480.65999999999997</v>
      </c>
      <c r="C211" s="1">
        <f t="shared" si="21"/>
        <v>0.67333333333328937</v>
      </c>
      <c r="E211">
        <f t="shared" si="22"/>
        <v>205000</v>
      </c>
      <c r="F211">
        <f t="shared" si="18"/>
        <v>534.9708333333333</v>
      </c>
    </row>
    <row r="212" spans="1:6" x14ac:dyDescent="0.55000000000000004">
      <c r="A212">
        <f t="shared" si="20"/>
        <v>535.00000000000466</v>
      </c>
      <c r="B212">
        <f t="shared" si="19"/>
        <v>481.33333333333331</v>
      </c>
      <c r="C212" s="1">
        <f t="shared" si="21"/>
        <v>0.67333333333334622</v>
      </c>
      <c r="E212">
        <f t="shared" si="22"/>
        <v>206000</v>
      </c>
      <c r="F212">
        <f t="shared" si="18"/>
        <v>535.03541666666672</v>
      </c>
    </row>
    <row r="213" spans="1:6" x14ac:dyDescent="0.55000000000000004">
      <c r="A213">
        <f t="shared" si="20"/>
        <v>535.10000000000468</v>
      </c>
      <c r="B213">
        <f t="shared" si="19"/>
        <v>482.00666666666666</v>
      </c>
      <c r="C213" s="1">
        <f t="shared" si="21"/>
        <v>0.67333333333334622</v>
      </c>
      <c r="E213">
        <f t="shared" si="22"/>
        <v>207000</v>
      </c>
      <c r="F213">
        <f t="shared" si="18"/>
        <v>535.1</v>
      </c>
    </row>
    <row r="214" spans="1:6" x14ac:dyDescent="0.55000000000000004">
      <c r="A214">
        <f t="shared" si="20"/>
        <v>535.20000000000471</v>
      </c>
      <c r="B214">
        <f t="shared" si="19"/>
        <v>482.68</v>
      </c>
      <c r="C214" s="1">
        <f t="shared" si="21"/>
        <v>0.67333333333334622</v>
      </c>
      <c r="E214">
        <f t="shared" si="22"/>
        <v>208000</v>
      </c>
      <c r="F214">
        <f t="shared" si="18"/>
        <v>535.16458333333333</v>
      </c>
    </row>
    <row r="215" spans="1:6" x14ac:dyDescent="0.55000000000000004">
      <c r="A215">
        <f t="shared" si="20"/>
        <v>535.30000000000473</v>
      </c>
      <c r="B215">
        <f t="shared" si="19"/>
        <v>483.35333333333335</v>
      </c>
      <c r="C215" s="1">
        <f t="shared" si="21"/>
        <v>0.67333333333334622</v>
      </c>
      <c r="E215">
        <f t="shared" si="22"/>
        <v>209000</v>
      </c>
      <c r="F215">
        <f t="shared" si="18"/>
        <v>535.22916666666674</v>
      </c>
    </row>
    <row r="216" spans="1:6" x14ac:dyDescent="0.55000000000000004">
      <c r="A216">
        <f t="shared" si="20"/>
        <v>535.40000000000475</v>
      </c>
      <c r="B216">
        <f t="shared" si="19"/>
        <v>484.02666666666664</v>
      </c>
      <c r="C216" s="1">
        <f t="shared" si="21"/>
        <v>0.67333333333328937</v>
      </c>
      <c r="E216">
        <f t="shared" si="22"/>
        <v>210000</v>
      </c>
      <c r="F216">
        <f t="shared" si="18"/>
        <v>535.29375000000005</v>
      </c>
    </row>
    <row r="217" spans="1:6" x14ac:dyDescent="0.55000000000000004">
      <c r="A217">
        <f t="shared" si="20"/>
        <v>535.50000000000477</v>
      </c>
      <c r="B217">
        <f t="shared" si="19"/>
        <v>484.7</v>
      </c>
      <c r="C217" s="1">
        <f t="shared" si="21"/>
        <v>0.67333333333334622</v>
      </c>
      <c r="E217">
        <f t="shared" si="22"/>
        <v>211000</v>
      </c>
      <c r="F217">
        <f t="shared" si="18"/>
        <v>535.35833333333335</v>
      </c>
    </row>
    <row r="218" spans="1:6" x14ac:dyDescent="0.55000000000000004">
      <c r="A218">
        <f t="shared" si="20"/>
        <v>535.6000000000048</v>
      </c>
      <c r="B218">
        <f t="shared" si="19"/>
        <v>485.37333333333333</v>
      </c>
      <c r="C218" s="1">
        <f t="shared" si="21"/>
        <v>0.67333333333334622</v>
      </c>
      <c r="E218">
        <f t="shared" si="22"/>
        <v>212000</v>
      </c>
      <c r="F218">
        <f t="shared" si="18"/>
        <v>535.42291666666665</v>
      </c>
    </row>
    <row r="219" spans="1:6" x14ac:dyDescent="0.55000000000000004">
      <c r="A219">
        <f t="shared" si="20"/>
        <v>535.70000000000482</v>
      </c>
      <c r="B219">
        <f t="shared" si="19"/>
        <v>486.04666666666668</v>
      </c>
      <c r="C219" s="1">
        <f t="shared" si="21"/>
        <v>0.67333333333334622</v>
      </c>
      <c r="E219">
        <f t="shared" si="22"/>
        <v>213000</v>
      </c>
      <c r="F219">
        <f t="shared" si="18"/>
        <v>535.48750000000007</v>
      </c>
    </row>
    <row r="220" spans="1:6" x14ac:dyDescent="0.55000000000000004">
      <c r="A220">
        <f t="shared" si="20"/>
        <v>535.80000000000484</v>
      </c>
      <c r="B220">
        <f t="shared" si="19"/>
        <v>486.72</v>
      </c>
      <c r="C220" s="1">
        <f t="shared" si="21"/>
        <v>0.67333333333334622</v>
      </c>
      <c r="E220">
        <f t="shared" si="22"/>
        <v>214000</v>
      </c>
      <c r="F220">
        <f t="shared" si="18"/>
        <v>535.55208333333337</v>
      </c>
    </row>
    <row r="221" spans="1:6" x14ac:dyDescent="0.55000000000000004">
      <c r="A221">
        <f t="shared" si="20"/>
        <v>535.90000000000487</v>
      </c>
      <c r="B221">
        <f t="shared" si="19"/>
        <v>487.39333333333332</v>
      </c>
      <c r="C221" s="1">
        <f t="shared" si="21"/>
        <v>0.67333333333328937</v>
      </c>
      <c r="E221">
        <f t="shared" si="22"/>
        <v>215000</v>
      </c>
      <c r="F221">
        <f t="shared" si="18"/>
        <v>535.61666666666667</v>
      </c>
    </row>
    <row r="222" spans="1:6" x14ac:dyDescent="0.55000000000000004">
      <c r="A222">
        <f t="shared" si="20"/>
        <v>536.00000000000489</v>
      </c>
      <c r="B222">
        <f t="shared" si="19"/>
        <v>488.06666666666666</v>
      </c>
      <c r="C222" s="1">
        <f t="shared" si="21"/>
        <v>0.67333333333334622</v>
      </c>
      <c r="E222">
        <f t="shared" si="22"/>
        <v>216000</v>
      </c>
      <c r="F222">
        <f t="shared" si="18"/>
        <v>535.68124999999998</v>
      </c>
    </row>
    <row r="223" spans="1:6" x14ac:dyDescent="0.55000000000000004">
      <c r="A223">
        <f t="shared" si="20"/>
        <v>536.10000000000491</v>
      </c>
      <c r="B223">
        <f t="shared" si="19"/>
        <v>488.74</v>
      </c>
      <c r="C223" s="1">
        <f t="shared" si="21"/>
        <v>0.67333333333334622</v>
      </c>
      <c r="E223">
        <f t="shared" si="22"/>
        <v>217000</v>
      </c>
      <c r="F223">
        <f t="shared" si="18"/>
        <v>535.74583333333339</v>
      </c>
    </row>
    <row r="224" spans="1:6" x14ac:dyDescent="0.55000000000000004">
      <c r="A224">
        <f t="shared" si="20"/>
        <v>536.20000000000493</v>
      </c>
      <c r="B224">
        <f t="shared" si="19"/>
        <v>489.41333333333336</v>
      </c>
      <c r="C224" s="1">
        <f t="shared" si="21"/>
        <v>0.67333333333334622</v>
      </c>
      <c r="E224">
        <f t="shared" si="22"/>
        <v>218000</v>
      </c>
      <c r="F224">
        <f t="shared" si="18"/>
        <v>535.8104166666667</v>
      </c>
    </row>
    <row r="225" spans="1:6" x14ac:dyDescent="0.55000000000000004">
      <c r="A225">
        <f t="shared" si="20"/>
        <v>536.30000000000496</v>
      </c>
      <c r="B225">
        <f t="shared" si="19"/>
        <v>490.08666666666664</v>
      </c>
      <c r="C225" s="1">
        <f t="shared" si="21"/>
        <v>0.67333333333328937</v>
      </c>
      <c r="E225">
        <f t="shared" si="22"/>
        <v>219000</v>
      </c>
      <c r="F225">
        <f t="shared" si="18"/>
        <v>535.875</v>
      </c>
    </row>
    <row r="226" spans="1:6" x14ac:dyDescent="0.55000000000000004">
      <c r="A226">
        <f t="shared" si="20"/>
        <v>536.40000000000498</v>
      </c>
      <c r="B226">
        <f t="shared" si="19"/>
        <v>490.76</v>
      </c>
      <c r="C226" s="1">
        <f t="shared" si="21"/>
        <v>0.67333333333334622</v>
      </c>
      <c r="E226">
        <f t="shared" si="22"/>
        <v>220000</v>
      </c>
      <c r="F226">
        <f t="shared" si="18"/>
        <v>535.93958333333342</v>
      </c>
    </row>
    <row r="227" spans="1:6" x14ac:dyDescent="0.55000000000000004">
      <c r="A227">
        <f t="shared" si="20"/>
        <v>536.500000000005</v>
      </c>
      <c r="B227">
        <f t="shared" si="19"/>
        <v>491.43333333333334</v>
      </c>
      <c r="C227" s="1">
        <f t="shared" si="21"/>
        <v>0.67333333333334622</v>
      </c>
      <c r="E227">
        <f t="shared" si="22"/>
        <v>221000</v>
      </c>
      <c r="F227">
        <f t="shared" si="18"/>
        <v>536.00416666666672</v>
      </c>
    </row>
    <row r="228" spans="1:6" x14ac:dyDescent="0.55000000000000004">
      <c r="A228">
        <f t="shared" si="20"/>
        <v>536.60000000000502</v>
      </c>
      <c r="B228">
        <f t="shared" si="19"/>
        <v>492.10666666666668</v>
      </c>
      <c r="C228" s="1">
        <f t="shared" si="21"/>
        <v>0.67333333333334622</v>
      </c>
      <c r="E228">
        <f t="shared" si="22"/>
        <v>222000</v>
      </c>
      <c r="F228">
        <f t="shared" si="18"/>
        <v>536.06875000000002</v>
      </c>
    </row>
    <row r="229" spans="1:6" x14ac:dyDescent="0.55000000000000004">
      <c r="A229">
        <f t="shared" si="20"/>
        <v>536.70000000000505</v>
      </c>
      <c r="B229">
        <f t="shared" si="19"/>
        <v>492.78</v>
      </c>
      <c r="C229" s="1">
        <f t="shared" si="21"/>
        <v>0.67333333333328937</v>
      </c>
      <c r="E229">
        <f t="shared" si="22"/>
        <v>223000</v>
      </c>
      <c r="F229">
        <f t="shared" si="18"/>
        <v>536.13333333333333</v>
      </c>
    </row>
    <row r="230" spans="1:6" x14ac:dyDescent="0.55000000000000004">
      <c r="A230">
        <f t="shared" si="20"/>
        <v>536.80000000000507</v>
      </c>
      <c r="B230">
        <f t="shared" si="19"/>
        <v>493.45333333333332</v>
      </c>
      <c r="C230" s="1">
        <f t="shared" si="21"/>
        <v>0.67333333333334622</v>
      </c>
      <c r="E230">
        <f t="shared" si="22"/>
        <v>224000</v>
      </c>
      <c r="F230">
        <f t="shared" si="18"/>
        <v>536.19791666666674</v>
      </c>
    </row>
    <row r="231" spans="1:6" x14ac:dyDescent="0.55000000000000004">
      <c r="A231">
        <f t="shared" si="20"/>
        <v>536.90000000000509</v>
      </c>
      <c r="B231">
        <f t="shared" si="19"/>
        <v>494.12666666666667</v>
      </c>
      <c r="C231" s="1">
        <f t="shared" si="21"/>
        <v>0.67333333333334622</v>
      </c>
      <c r="E231">
        <f t="shared" si="22"/>
        <v>225000</v>
      </c>
      <c r="F231">
        <f t="shared" ref="F231:F260" si="23">+F$165+(E231-E$165)*(F$261-F$165)/(E$261-E$165)</f>
        <v>536.26250000000005</v>
      </c>
    </row>
    <row r="232" spans="1:6" x14ac:dyDescent="0.55000000000000004">
      <c r="A232">
        <f t="shared" si="20"/>
        <v>537.00000000000512</v>
      </c>
      <c r="B232">
        <f t="shared" si="19"/>
        <v>494.8</v>
      </c>
      <c r="C232" s="1">
        <f t="shared" si="21"/>
        <v>0.67333333333334622</v>
      </c>
      <c r="E232">
        <f t="shared" si="22"/>
        <v>226000</v>
      </c>
      <c r="F232">
        <f t="shared" si="23"/>
        <v>536.32708333333335</v>
      </c>
    </row>
    <row r="233" spans="1:6" x14ac:dyDescent="0.55000000000000004">
      <c r="A233">
        <f t="shared" si="20"/>
        <v>537.10000000000514</v>
      </c>
      <c r="B233">
        <f t="shared" si="19"/>
        <v>495.47333333333336</v>
      </c>
      <c r="C233" s="1">
        <f t="shared" si="21"/>
        <v>0.67333333333334622</v>
      </c>
      <c r="E233">
        <f t="shared" si="22"/>
        <v>227000</v>
      </c>
      <c r="F233">
        <f t="shared" si="23"/>
        <v>536.39166666666665</v>
      </c>
    </row>
    <row r="234" spans="1:6" x14ac:dyDescent="0.55000000000000004">
      <c r="A234">
        <f t="shared" si="20"/>
        <v>537.20000000000516</v>
      </c>
      <c r="B234">
        <f t="shared" si="19"/>
        <v>496.14666666666665</v>
      </c>
      <c r="C234" s="1">
        <f t="shared" si="21"/>
        <v>0.67333333333328937</v>
      </c>
      <c r="E234">
        <f t="shared" si="22"/>
        <v>228000</v>
      </c>
      <c r="F234">
        <f t="shared" si="23"/>
        <v>536.45625000000007</v>
      </c>
    </row>
    <row r="235" spans="1:6" x14ac:dyDescent="0.55000000000000004">
      <c r="A235">
        <f t="shared" si="20"/>
        <v>537.30000000000518</v>
      </c>
      <c r="B235">
        <f t="shared" si="19"/>
        <v>496.82</v>
      </c>
      <c r="C235" s="1">
        <f t="shared" si="21"/>
        <v>0.67333333333334622</v>
      </c>
      <c r="E235">
        <f t="shared" si="22"/>
        <v>229000</v>
      </c>
      <c r="F235">
        <f t="shared" si="23"/>
        <v>536.52083333333337</v>
      </c>
    </row>
    <row r="236" spans="1:6" x14ac:dyDescent="0.55000000000000004">
      <c r="A236">
        <f t="shared" si="20"/>
        <v>537.40000000000521</v>
      </c>
      <c r="B236">
        <f t="shared" si="19"/>
        <v>497.49333333333334</v>
      </c>
      <c r="C236" s="1">
        <f t="shared" si="21"/>
        <v>0.67333333333334622</v>
      </c>
      <c r="E236">
        <f t="shared" si="22"/>
        <v>230000</v>
      </c>
      <c r="F236">
        <f t="shared" si="23"/>
        <v>536.58541666666667</v>
      </c>
    </row>
    <row r="237" spans="1:6" x14ac:dyDescent="0.55000000000000004">
      <c r="A237">
        <f t="shared" si="20"/>
        <v>537.50000000000523</v>
      </c>
      <c r="B237">
        <f t="shared" si="19"/>
        <v>498.16666666666669</v>
      </c>
      <c r="C237" s="1">
        <f t="shared" si="21"/>
        <v>0.67333333333334622</v>
      </c>
      <c r="E237">
        <f t="shared" si="22"/>
        <v>231000</v>
      </c>
      <c r="F237">
        <f t="shared" si="23"/>
        <v>536.65000000000009</v>
      </c>
    </row>
    <row r="238" spans="1:6" x14ac:dyDescent="0.55000000000000004">
      <c r="A238">
        <f t="shared" si="20"/>
        <v>537.60000000000525</v>
      </c>
      <c r="B238">
        <f t="shared" si="19"/>
        <v>498.84000000000003</v>
      </c>
      <c r="C238" s="1">
        <f t="shared" si="21"/>
        <v>0.67333333333334622</v>
      </c>
      <c r="E238">
        <f t="shared" si="22"/>
        <v>232000</v>
      </c>
      <c r="F238">
        <f t="shared" si="23"/>
        <v>536.71458333333339</v>
      </c>
    </row>
    <row r="239" spans="1:6" x14ac:dyDescent="0.55000000000000004">
      <c r="A239">
        <f t="shared" si="20"/>
        <v>537.70000000000528</v>
      </c>
      <c r="B239">
        <f t="shared" si="19"/>
        <v>499.51333333333332</v>
      </c>
      <c r="C239" s="1">
        <f t="shared" si="21"/>
        <v>0.67333333333328937</v>
      </c>
      <c r="E239">
        <f t="shared" si="22"/>
        <v>233000</v>
      </c>
      <c r="F239">
        <f t="shared" si="23"/>
        <v>536.7791666666667</v>
      </c>
    </row>
    <row r="240" spans="1:6" x14ac:dyDescent="0.55000000000000004">
      <c r="A240">
        <f t="shared" ref="A240:A259" si="24">A239+0.1</f>
        <v>537.8000000000053</v>
      </c>
      <c r="B240">
        <f t="shared" si="19"/>
        <v>500.18666666666667</v>
      </c>
      <c r="C240" s="1">
        <f t="shared" si="21"/>
        <v>0.67333333333334622</v>
      </c>
      <c r="E240">
        <f t="shared" si="22"/>
        <v>234000</v>
      </c>
      <c r="F240">
        <f t="shared" si="23"/>
        <v>536.84375</v>
      </c>
    </row>
    <row r="241" spans="1:6" x14ac:dyDescent="0.55000000000000004">
      <c r="A241">
        <f t="shared" si="24"/>
        <v>537.90000000000532</v>
      </c>
      <c r="B241">
        <f t="shared" si="19"/>
        <v>500.86</v>
      </c>
      <c r="C241" s="1">
        <f t="shared" si="21"/>
        <v>0.67333333333334622</v>
      </c>
      <c r="E241">
        <f t="shared" si="22"/>
        <v>235000</v>
      </c>
      <c r="F241">
        <f t="shared" si="23"/>
        <v>536.90833333333342</v>
      </c>
    </row>
    <row r="242" spans="1:6" x14ac:dyDescent="0.55000000000000004">
      <c r="A242">
        <f t="shared" si="24"/>
        <v>538.00000000000534</v>
      </c>
      <c r="B242">
        <f t="shared" ref="B242:B261" si="25">+(A242-A$112)/(A$262-A$112)*(B$262-B$112)+B$112</f>
        <v>501.5333333333333</v>
      </c>
      <c r="C242" s="1">
        <f t="shared" si="21"/>
        <v>0.67333333333328937</v>
      </c>
      <c r="E242">
        <f t="shared" si="22"/>
        <v>236000</v>
      </c>
      <c r="F242">
        <f t="shared" si="23"/>
        <v>536.97291666666672</v>
      </c>
    </row>
    <row r="243" spans="1:6" x14ac:dyDescent="0.55000000000000004">
      <c r="A243">
        <f t="shared" si="24"/>
        <v>538.10000000000537</v>
      </c>
      <c r="B243">
        <f t="shared" si="25"/>
        <v>502.20666666666665</v>
      </c>
      <c r="C243" s="1">
        <f t="shared" si="21"/>
        <v>0.67333333333334622</v>
      </c>
      <c r="E243">
        <f t="shared" si="22"/>
        <v>237000</v>
      </c>
      <c r="F243">
        <f t="shared" si="23"/>
        <v>537.03750000000002</v>
      </c>
    </row>
    <row r="244" spans="1:6" x14ac:dyDescent="0.55000000000000004">
      <c r="A244">
        <f t="shared" si="24"/>
        <v>538.20000000000539</v>
      </c>
      <c r="B244">
        <f t="shared" si="25"/>
        <v>502.88</v>
      </c>
      <c r="C244" s="1">
        <f t="shared" si="21"/>
        <v>0.67333333333334622</v>
      </c>
      <c r="E244">
        <f t="shared" si="22"/>
        <v>238000</v>
      </c>
      <c r="F244">
        <f t="shared" si="23"/>
        <v>537.10208333333333</v>
      </c>
    </row>
    <row r="245" spans="1:6" x14ac:dyDescent="0.55000000000000004">
      <c r="A245">
        <f t="shared" si="24"/>
        <v>538.30000000000541</v>
      </c>
      <c r="B245">
        <f t="shared" si="25"/>
        <v>503.55333333333334</v>
      </c>
      <c r="C245" s="1">
        <f t="shared" si="21"/>
        <v>0.67333333333334622</v>
      </c>
      <c r="E245">
        <f t="shared" si="22"/>
        <v>239000</v>
      </c>
      <c r="F245">
        <f t="shared" si="23"/>
        <v>537.16666666666674</v>
      </c>
    </row>
    <row r="246" spans="1:6" x14ac:dyDescent="0.55000000000000004">
      <c r="A246">
        <f t="shared" si="24"/>
        <v>538.40000000000543</v>
      </c>
      <c r="B246">
        <f t="shared" si="25"/>
        <v>504.22666666666669</v>
      </c>
      <c r="C246" s="1">
        <f t="shared" si="21"/>
        <v>0.67333333333334622</v>
      </c>
      <c r="E246">
        <f t="shared" si="22"/>
        <v>240000</v>
      </c>
      <c r="F246">
        <f t="shared" si="23"/>
        <v>537.23125000000005</v>
      </c>
    </row>
    <row r="247" spans="1:6" x14ac:dyDescent="0.55000000000000004">
      <c r="A247">
        <f t="shared" si="24"/>
        <v>538.50000000000546</v>
      </c>
      <c r="B247">
        <f t="shared" si="25"/>
        <v>504.9</v>
      </c>
      <c r="C247" s="1">
        <f t="shared" si="21"/>
        <v>0.67333333333328937</v>
      </c>
      <c r="E247">
        <f t="shared" si="22"/>
        <v>241000</v>
      </c>
      <c r="F247">
        <f t="shared" si="23"/>
        <v>537.29583333333335</v>
      </c>
    </row>
    <row r="248" spans="1:6" x14ac:dyDescent="0.55000000000000004">
      <c r="A248">
        <f t="shared" si="24"/>
        <v>538.60000000000548</v>
      </c>
      <c r="B248">
        <f t="shared" si="25"/>
        <v>505.57333333333332</v>
      </c>
      <c r="C248" s="1">
        <f t="shared" si="21"/>
        <v>0.67333333333334622</v>
      </c>
      <c r="E248">
        <f t="shared" si="22"/>
        <v>242000</v>
      </c>
      <c r="F248">
        <f t="shared" si="23"/>
        <v>537.36041666666665</v>
      </c>
    </row>
    <row r="249" spans="1:6" x14ac:dyDescent="0.55000000000000004">
      <c r="A249">
        <f t="shared" si="24"/>
        <v>538.7000000000055</v>
      </c>
      <c r="B249">
        <f t="shared" si="25"/>
        <v>506.24666666666667</v>
      </c>
      <c r="C249" s="1">
        <f t="shared" si="21"/>
        <v>0.67333333333334622</v>
      </c>
      <c r="E249">
        <f t="shared" si="22"/>
        <v>243000</v>
      </c>
      <c r="F249">
        <f t="shared" si="23"/>
        <v>537.42500000000007</v>
      </c>
    </row>
    <row r="250" spans="1:6" x14ac:dyDescent="0.55000000000000004">
      <c r="A250">
        <f t="shared" si="24"/>
        <v>538.80000000000553</v>
      </c>
      <c r="B250">
        <f t="shared" si="25"/>
        <v>506.92</v>
      </c>
      <c r="C250" s="1">
        <f t="shared" si="21"/>
        <v>0.67333333333334622</v>
      </c>
      <c r="E250">
        <f t="shared" si="22"/>
        <v>244000</v>
      </c>
      <c r="F250">
        <f t="shared" si="23"/>
        <v>537.48958333333337</v>
      </c>
    </row>
    <row r="251" spans="1:6" x14ac:dyDescent="0.55000000000000004">
      <c r="A251">
        <f t="shared" si="24"/>
        <v>538.90000000000555</v>
      </c>
      <c r="B251">
        <f t="shared" si="25"/>
        <v>507.59333333333336</v>
      </c>
      <c r="C251" s="1">
        <f t="shared" si="21"/>
        <v>0.67333333333334622</v>
      </c>
      <c r="E251">
        <f t="shared" si="22"/>
        <v>245000</v>
      </c>
      <c r="F251">
        <f t="shared" si="23"/>
        <v>537.55416666666667</v>
      </c>
    </row>
    <row r="252" spans="1:6" x14ac:dyDescent="0.55000000000000004">
      <c r="A252">
        <f t="shared" si="24"/>
        <v>539.00000000000557</v>
      </c>
      <c r="B252">
        <f t="shared" si="25"/>
        <v>508.26666666666665</v>
      </c>
      <c r="C252" s="1">
        <f t="shared" si="21"/>
        <v>0.67333333333328937</v>
      </c>
      <c r="E252">
        <f t="shared" si="22"/>
        <v>246000</v>
      </c>
      <c r="F252">
        <f t="shared" si="23"/>
        <v>537.61875000000009</v>
      </c>
    </row>
    <row r="253" spans="1:6" x14ac:dyDescent="0.55000000000000004">
      <c r="A253">
        <f t="shared" si="24"/>
        <v>539.10000000000559</v>
      </c>
      <c r="B253">
        <f t="shared" si="25"/>
        <v>508.94</v>
      </c>
      <c r="C253" s="1">
        <f t="shared" si="21"/>
        <v>0.67333333333334622</v>
      </c>
      <c r="E253">
        <f t="shared" si="22"/>
        <v>247000</v>
      </c>
      <c r="F253">
        <f t="shared" si="23"/>
        <v>537.68333333333339</v>
      </c>
    </row>
    <row r="254" spans="1:6" x14ac:dyDescent="0.55000000000000004">
      <c r="A254">
        <f t="shared" si="24"/>
        <v>539.20000000000562</v>
      </c>
      <c r="B254">
        <f t="shared" si="25"/>
        <v>509.61333333333334</v>
      </c>
      <c r="C254" s="1">
        <f t="shared" si="21"/>
        <v>0.67333333333334622</v>
      </c>
      <c r="E254">
        <f t="shared" si="22"/>
        <v>248000</v>
      </c>
      <c r="F254">
        <f t="shared" si="23"/>
        <v>537.7479166666667</v>
      </c>
    </row>
    <row r="255" spans="1:6" x14ac:dyDescent="0.55000000000000004">
      <c r="A255">
        <f t="shared" si="24"/>
        <v>539.30000000000564</v>
      </c>
      <c r="B255">
        <f t="shared" si="25"/>
        <v>510.28666666666669</v>
      </c>
      <c r="C255" s="1">
        <f t="shared" si="21"/>
        <v>0.67333333333334622</v>
      </c>
      <c r="E255">
        <f t="shared" si="22"/>
        <v>249000</v>
      </c>
      <c r="F255">
        <f t="shared" si="23"/>
        <v>537.8125</v>
      </c>
    </row>
    <row r="256" spans="1:6" x14ac:dyDescent="0.55000000000000004">
      <c r="A256">
        <f t="shared" si="24"/>
        <v>539.40000000000566</v>
      </c>
      <c r="B256">
        <f t="shared" si="25"/>
        <v>510.96</v>
      </c>
      <c r="C256" s="1">
        <f t="shared" si="21"/>
        <v>0.67333333333328937</v>
      </c>
      <c r="E256">
        <f t="shared" si="22"/>
        <v>250000</v>
      </c>
      <c r="F256">
        <f t="shared" si="23"/>
        <v>537.87708333333342</v>
      </c>
    </row>
    <row r="257" spans="1:6" x14ac:dyDescent="0.55000000000000004">
      <c r="A257">
        <f t="shared" si="24"/>
        <v>539.50000000000568</v>
      </c>
      <c r="B257">
        <f t="shared" si="25"/>
        <v>511.63333333333333</v>
      </c>
      <c r="C257" s="1">
        <f t="shared" si="21"/>
        <v>0.67333333333334622</v>
      </c>
      <c r="E257">
        <f t="shared" si="22"/>
        <v>251000</v>
      </c>
      <c r="F257">
        <f t="shared" si="23"/>
        <v>537.94166666666672</v>
      </c>
    </row>
    <row r="258" spans="1:6" x14ac:dyDescent="0.55000000000000004">
      <c r="A258">
        <f t="shared" si="24"/>
        <v>539.60000000000571</v>
      </c>
      <c r="B258">
        <f t="shared" si="25"/>
        <v>512.30666666666662</v>
      </c>
      <c r="C258" s="1">
        <f t="shared" si="21"/>
        <v>0.67333333333328937</v>
      </c>
      <c r="E258">
        <f t="shared" si="22"/>
        <v>252000</v>
      </c>
      <c r="F258">
        <f t="shared" si="23"/>
        <v>538.00625000000002</v>
      </c>
    </row>
    <row r="259" spans="1:6" x14ac:dyDescent="0.55000000000000004">
      <c r="A259">
        <f t="shared" si="24"/>
        <v>539.70000000000573</v>
      </c>
      <c r="B259">
        <f t="shared" si="25"/>
        <v>512.98</v>
      </c>
      <c r="C259" s="1">
        <f t="shared" si="21"/>
        <v>0.67333333333340306</v>
      </c>
      <c r="E259">
        <f t="shared" si="22"/>
        <v>253000</v>
      </c>
      <c r="F259">
        <f t="shared" si="23"/>
        <v>538.07083333333333</v>
      </c>
    </row>
    <row r="260" spans="1:6" x14ac:dyDescent="0.55000000000000004">
      <c r="A260">
        <f>A259+0.1</f>
        <v>539.80000000000575</v>
      </c>
      <c r="B260">
        <f t="shared" si="25"/>
        <v>513.65333333333331</v>
      </c>
      <c r="C260" s="1">
        <f t="shared" si="21"/>
        <v>0.67333333333328937</v>
      </c>
      <c r="E260">
        <f t="shared" si="22"/>
        <v>254000</v>
      </c>
      <c r="F260">
        <f t="shared" si="23"/>
        <v>538.13541666666674</v>
      </c>
    </row>
    <row r="261" spans="1:6" x14ac:dyDescent="0.55000000000000004">
      <c r="A261">
        <f>A260+0.1</f>
        <v>539.90000000000578</v>
      </c>
      <c r="B261">
        <f t="shared" si="25"/>
        <v>514.32666666666671</v>
      </c>
      <c r="C261" s="1">
        <f t="shared" si="21"/>
        <v>0.67333333333340306</v>
      </c>
      <c r="E261">
        <f t="shared" si="22"/>
        <v>255000</v>
      </c>
      <c r="F261">
        <v>538.20000000000005</v>
      </c>
    </row>
    <row r="262" spans="1:6" x14ac:dyDescent="0.55000000000000004">
      <c r="A262">
        <f>A261+0.1</f>
        <v>540.0000000000058</v>
      </c>
      <c r="B262">
        <v>515</v>
      </c>
      <c r="C262" s="1">
        <f t="shared" si="21"/>
        <v>0.67333333333328937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2022-01-10T16:39:30Z</dcterms:created>
  <dcterms:modified xsi:type="dcterms:W3CDTF">2022-03-21T07:05:35Z</dcterms:modified>
</cp:coreProperties>
</file>