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525"/>
  </bookViews>
  <sheets>
    <sheet name="Individual" sheetId="2" r:id="rId1"/>
    <sheet name="2-Man Teams" sheetId="3" r:id="rId2"/>
  </sheets>
  <calcPr calcId="145621"/>
</workbook>
</file>

<file path=xl/calcChain.xml><?xml version="1.0" encoding="utf-8"?>
<calcChain xmlns="http://schemas.openxmlformats.org/spreadsheetml/2006/main">
  <c r="C3" i="3" l="1"/>
  <c r="C4" i="3"/>
  <c r="C5" i="3"/>
  <c r="D5" i="3" s="1"/>
  <c r="C6" i="3"/>
  <c r="C7" i="3"/>
  <c r="C8" i="3"/>
  <c r="D8" i="3" s="1"/>
  <c r="C9" i="3"/>
  <c r="C10" i="3"/>
  <c r="C11" i="3"/>
  <c r="C12" i="3"/>
  <c r="D12" i="3" s="1"/>
  <c r="C13" i="3"/>
  <c r="C14" i="3"/>
  <c r="C15" i="3"/>
  <c r="D15" i="3" s="1"/>
  <c r="C16" i="3"/>
  <c r="D16" i="3" s="1"/>
  <c r="C17" i="3"/>
  <c r="C18" i="3"/>
  <c r="C19" i="3"/>
  <c r="D19" i="3" s="1"/>
  <c r="C20" i="3"/>
  <c r="D20" i="3" s="1"/>
  <c r="C21" i="3"/>
  <c r="C22" i="3"/>
  <c r="C23" i="3"/>
  <c r="D23" i="3" s="1"/>
  <c r="C24" i="3"/>
  <c r="D24" i="3" s="1"/>
  <c r="C25" i="3"/>
  <c r="C26" i="3"/>
  <c r="C27" i="3"/>
  <c r="D27" i="3" s="1"/>
  <c r="C28" i="3"/>
  <c r="D28" i="3" s="1"/>
  <c r="C29" i="3"/>
  <c r="C30" i="3"/>
  <c r="C31" i="3"/>
  <c r="C32" i="3"/>
  <c r="C33" i="3"/>
  <c r="D33" i="3" s="1"/>
  <c r="C34" i="3"/>
  <c r="C35" i="3"/>
  <c r="C36" i="3"/>
  <c r="C37" i="3"/>
  <c r="C38" i="3"/>
  <c r="C39" i="3"/>
  <c r="D39" i="3" s="1"/>
  <c r="C40" i="3"/>
  <c r="D40" i="3" s="1"/>
  <c r="C41" i="3"/>
  <c r="D41" i="3" s="1"/>
  <c r="C42" i="3"/>
  <c r="C43" i="3"/>
  <c r="C44" i="3"/>
  <c r="D44" i="3" s="1"/>
  <c r="C45" i="3"/>
  <c r="C46" i="3"/>
  <c r="C47" i="3"/>
  <c r="C48" i="3"/>
  <c r="C49" i="3"/>
  <c r="C50" i="3"/>
  <c r="C51" i="3"/>
  <c r="C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2" i="3"/>
  <c r="G3" i="3"/>
  <c r="G4" i="3"/>
  <c r="G5" i="3"/>
  <c r="G6" i="3"/>
  <c r="G7" i="3"/>
  <c r="G8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2" i="3"/>
  <c r="W4" i="3"/>
  <c r="W7" i="3"/>
  <c r="W8" i="3"/>
  <c r="W12" i="3"/>
  <c r="W16" i="3"/>
  <c r="W18" i="3"/>
  <c r="W20" i="3"/>
  <c r="W24" i="3"/>
  <c r="W28" i="3"/>
  <c r="W31" i="3"/>
  <c r="X31" i="3" s="1"/>
  <c r="W35" i="3"/>
  <c r="W38" i="3"/>
  <c r="W40" i="3"/>
  <c r="X40" i="3" s="1"/>
  <c r="W43" i="3"/>
  <c r="W44" i="3"/>
  <c r="W48" i="3"/>
  <c r="W2" i="3"/>
  <c r="K4" i="3"/>
  <c r="K6" i="3"/>
  <c r="K12" i="3"/>
  <c r="K14" i="3"/>
  <c r="K16" i="3"/>
  <c r="K18" i="3"/>
  <c r="K25" i="3"/>
  <c r="K29" i="3"/>
  <c r="K30" i="3"/>
  <c r="K34" i="3"/>
  <c r="K38" i="3"/>
  <c r="K42" i="3"/>
  <c r="K45" i="3"/>
  <c r="K48" i="3"/>
  <c r="K50" i="3"/>
  <c r="K2" i="3"/>
  <c r="Z12" i="3"/>
  <c r="Y12" i="3"/>
  <c r="G12" i="3" s="1"/>
  <c r="AA11" i="3"/>
  <c r="Z11" i="3"/>
  <c r="Y11" i="3"/>
  <c r="G11" i="3" s="1"/>
  <c r="Y10" i="3"/>
  <c r="G10" i="3" s="1"/>
  <c r="Y9" i="3"/>
  <c r="G9" i="3" s="1"/>
  <c r="D7" i="3"/>
  <c r="D9" i="3"/>
  <c r="D10" i="3"/>
  <c r="E11" i="3"/>
  <c r="D13" i="3"/>
  <c r="D14" i="3"/>
  <c r="D17" i="3"/>
  <c r="D18" i="3"/>
  <c r="D21" i="3"/>
  <c r="D22" i="3"/>
  <c r="E25" i="3"/>
  <c r="D26" i="3"/>
  <c r="E29" i="3"/>
  <c r="D31" i="3"/>
  <c r="D35" i="3"/>
  <c r="D37" i="3"/>
  <c r="D38" i="3"/>
  <c r="D43" i="3"/>
  <c r="D45" i="3"/>
  <c r="D46" i="3"/>
  <c r="D47" i="3"/>
  <c r="D49" i="3"/>
  <c r="J51" i="3"/>
  <c r="W51" i="3" s="1"/>
  <c r="J50" i="3"/>
  <c r="J49" i="3"/>
  <c r="K49" i="3" s="1"/>
  <c r="J48" i="3"/>
  <c r="D48" i="3"/>
  <c r="J47" i="3"/>
  <c r="W47" i="3" s="1"/>
  <c r="J46" i="3"/>
  <c r="J45" i="3"/>
  <c r="W45" i="3" s="1"/>
  <c r="X45" i="3" s="1"/>
  <c r="J44" i="3"/>
  <c r="K44" i="3" s="1"/>
  <c r="J43" i="3"/>
  <c r="J42" i="3"/>
  <c r="J41" i="3"/>
  <c r="K41" i="3" s="1"/>
  <c r="J40" i="3"/>
  <c r="K40" i="3" s="1"/>
  <c r="J39" i="3"/>
  <c r="K39" i="3" s="1"/>
  <c r="J38" i="3"/>
  <c r="J37" i="3"/>
  <c r="K37" i="3" s="1"/>
  <c r="J36" i="3"/>
  <c r="K36" i="3" s="1"/>
  <c r="J35" i="3"/>
  <c r="J34" i="3"/>
  <c r="J33" i="3"/>
  <c r="K33" i="3" s="1"/>
  <c r="J32" i="3"/>
  <c r="W32" i="3" s="1"/>
  <c r="J31" i="3"/>
  <c r="K31" i="3" s="1"/>
  <c r="J30" i="3"/>
  <c r="W30" i="3" s="1"/>
  <c r="X30" i="3" s="1"/>
  <c r="D30" i="3"/>
  <c r="J29" i="3"/>
  <c r="W29" i="3" s="1"/>
  <c r="X29" i="3" s="1"/>
  <c r="J28" i="3"/>
  <c r="K28" i="3" s="1"/>
  <c r="J27" i="3"/>
  <c r="J26" i="3"/>
  <c r="J25" i="3"/>
  <c r="W25" i="3" s="1"/>
  <c r="X25" i="3" s="1"/>
  <c r="J24" i="3"/>
  <c r="K24" i="3" s="1"/>
  <c r="J23" i="3"/>
  <c r="W23" i="3" s="1"/>
  <c r="J22" i="3"/>
  <c r="W22" i="3" s="1"/>
  <c r="J21" i="3"/>
  <c r="K21" i="3" s="1"/>
  <c r="J20" i="3"/>
  <c r="K20" i="3" s="1"/>
  <c r="J19" i="3"/>
  <c r="W19" i="3" s="1"/>
  <c r="X19" i="3" s="1"/>
  <c r="J18" i="3"/>
  <c r="J17" i="3"/>
  <c r="K17" i="3" s="1"/>
  <c r="E17" i="3"/>
  <c r="J16" i="3"/>
  <c r="J15" i="3"/>
  <c r="J14" i="3"/>
  <c r="W14" i="3" s="1"/>
  <c r="J13" i="3"/>
  <c r="K13" i="3" s="1"/>
  <c r="J12" i="3"/>
  <c r="J11" i="3"/>
  <c r="W11" i="3" s="1"/>
  <c r="J10" i="3"/>
  <c r="W10" i="3" s="1"/>
  <c r="J9" i="3"/>
  <c r="K9" i="3" s="1"/>
  <c r="J8" i="3"/>
  <c r="J7" i="3"/>
  <c r="K7" i="3" s="1"/>
  <c r="J6" i="3"/>
  <c r="W6" i="3" s="1"/>
  <c r="D6" i="3"/>
  <c r="J5" i="3"/>
  <c r="K5" i="3" s="1"/>
  <c r="J4" i="3"/>
  <c r="D4" i="3"/>
  <c r="J3" i="3"/>
  <c r="W3" i="3" s="1"/>
  <c r="D3" i="3"/>
  <c r="J2" i="3"/>
  <c r="D2" i="3"/>
  <c r="L46" i="3" l="1"/>
  <c r="K10" i="3"/>
  <c r="L10" i="3" s="1"/>
  <c r="W36" i="3"/>
  <c r="L8" i="3"/>
  <c r="X27" i="3"/>
  <c r="L50" i="3"/>
  <c r="L34" i="3"/>
  <c r="L42" i="3"/>
  <c r="K32" i="3"/>
  <c r="W50" i="3"/>
  <c r="W46" i="3"/>
  <c r="W34" i="3"/>
  <c r="W26" i="3"/>
  <c r="X2" i="3"/>
  <c r="L18" i="3"/>
  <c r="X35" i="3"/>
  <c r="L38" i="3"/>
  <c r="X43" i="3"/>
  <c r="K51" i="3"/>
  <c r="K47" i="3"/>
  <c r="K43" i="3"/>
  <c r="L43" i="3" s="1"/>
  <c r="K35" i="3"/>
  <c r="K27" i="3"/>
  <c r="K23" i="3"/>
  <c r="L23" i="3" s="1"/>
  <c r="K19" i="3"/>
  <c r="K15" i="3"/>
  <c r="K11" i="3"/>
  <c r="K3" i="3"/>
  <c r="W49" i="3"/>
  <c r="W41" i="3"/>
  <c r="X41" i="3" s="1"/>
  <c r="W37" i="3"/>
  <c r="X37" i="3" s="1"/>
  <c r="W33" i="3"/>
  <c r="X33" i="3" s="1"/>
  <c r="W21" i="3"/>
  <c r="X21" i="3" s="1"/>
  <c r="W17" i="3"/>
  <c r="W13" i="3"/>
  <c r="X13" i="3" s="1"/>
  <c r="W9" i="3"/>
  <c r="X9" i="3" s="1"/>
  <c r="W5" i="3"/>
  <c r="L22" i="3"/>
  <c r="K46" i="3"/>
  <c r="K22" i="3"/>
  <c r="L30" i="3"/>
  <c r="W39" i="3"/>
  <c r="X39" i="3" s="1"/>
  <c r="W27" i="3"/>
  <c r="W15" i="3"/>
  <c r="X15" i="3" s="1"/>
  <c r="K26" i="3"/>
  <c r="L26" i="3" s="1"/>
  <c r="L14" i="3"/>
  <c r="X23" i="3"/>
  <c r="L44" i="3"/>
  <c r="X6" i="3"/>
  <c r="L40" i="3"/>
  <c r="K8" i="3"/>
  <c r="W42" i="3"/>
  <c r="L24" i="3"/>
  <c r="L28" i="3"/>
  <c r="X11" i="3"/>
  <c r="X17" i="3"/>
  <c r="X51" i="3"/>
  <c r="X49" i="3"/>
  <c r="X3" i="3"/>
  <c r="X47" i="3"/>
  <c r="L4" i="3"/>
  <c r="L20" i="3"/>
  <c r="L48" i="3"/>
  <c r="L5" i="3"/>
  <c r="L7" i="3"/>
  <c r="L12" i="3"/>
  <c r="L16" i="3"/>
  <c r="L32" i="3"/>
  <c r="L36" i="3"/>
  <c r="D11" i="3"/>
  <c r="X12" i="3"/>
  <c r="L35" i="3"/>
  <c r="X20" i="3"/>
  <c r="X28" i="3"/>
  <c r="X34" i="3"/>
  <c r="L39" i="3"/>
  <c r="X36" i="3"/>
  <c r="L37" i="3"/>
  <c r="X42" i="3"/>
  <c r="X50" i="3"/>
  <c r="L17" i="3"/>
  <c r="L25" i="3"/>
  <c r="L33" i="3"/>
  <c r="D25" i="3"/>
  <c r="E5" i="3"/>
  <c r="I2" i="3"/>
  <c r="I4" i="3"/>
  <c r="I6" i="3"/>
  <c r="X10" i="3"/>
  <c r="E13" i="3"/>
  <c r="E2" i="3"/>
  <c r="E4" i="3"/>
  <c r="E6" i="3"/>
  <c r="X8" i="3"/>
  <c r="X14" i="3"/>
  <c r="E19" i="3"/>
  <c r="L19" i="3"/>
  <c r="X22" i="3"/>
  <c r="E27" i="3"/>
  <c r="L27" i="3"/>
  <c r="X48" i="3"/>
  <c r="I3" i="3"/>
  <c r="X32" i="3"/>
  <c r="E7" i="3"/>
  <c r="E15" i="3"/>
  <c r="L15" i="3"/>
  <c r="X18" i="3"/>
  <c r="E23" i="3"/>
  <c r="X26" i="3"/>
  <c r="L45" i="3"/>
  <c r="L47" i="3"/>
  <c r="I5" i="3"/>
  <c r="I7" i="3"/>
  <c r="E3" i="3"/>
  <c r="E9" i="3"/>
  <c r="L13" i="3"/>
  <c r="X16" i="3"/>
  <c r="E21" i="3"/>
  <c r="L21" i="3"/>
  <c r="X24" i="3"/>
  <c r="L29" i="3"/>
  <c r="L9" i="3"/>
  <c r="L11" i="3"/>
  <c r="L2" i="3"/>
  <c r="L3" i="3"/>
  <c r="L6" i="3"/>
  <c r="E12" i="3"/>
  <c r="E18" i="3"/>
  <c r="I9" i="3"/>
  <c r="I11" i="3"/>
  <c r="I13" i="3"/>
  <c r="I15" i="3"/>
  <c r="I17" i="3"/>
  <c r="I19" i="3"/>
  <c r="I21" i="3"/>
  <c r="I23" i="3"/>
  <c r="I25" i="3"/>
  <c r="I27" i="3"/>
  <c r="I29" i="3"/>
  <c r="D29" i="3"/>
  <c r="L31" i="3"/>
  <c r="I32" i="3"/>
  <c r="E32" i="3"/>
  <c r="D32" i="3"/>
  <c r="X4" i="3"/>
  <c r="X5" i="3"/>
  <c r="X7" i="3"/>
  <c r="I10" i="3"/>
  <c r="I14" i="3"/>
  <c r="I16" i="3"/>
  <c r="I18" i="3"/>
  <c r="I20" i="3"/>
  <c r="I22" i="3"/>
  <c r="I24" i="3"/>
  <c r="I26" i="3"/>
  <c r="I28" i="3"/>
  <c r="I8" i="3"/>
  <c r="I12" i="3"/>
  <c r="E8" i="3"/>
  <c r="E10" i="3"/>
  <c r="E14" i="3"/>
  <c r="E16" i="3"/>
  <c r="E20" i="3"/>
  <c r="E22" i="3"/>
  <c r="E24" i="3"/>
  <c r="E26" i="3"/>
  <c r="E28" i="3"/>
  <c r="I30" i="3"/>
  <c r="E30" i="3"/>
  <c r="I34" i="3"/>
  <c r="E34" i="3"/>
  <c r="D34" i="3"/>
  <c r="I31" i="3"/>
  <c r="E31" i="3"/>
  <c r="I33" i="3"/>
  <c r="E33" i="3"/>
  <c r="I35" i="3"/>
  <c r="E35" i="3"/>
  <c r="I37" i="3"/>
  <c r="E37" i="3"/>
  <c r="I38" i="3"/>
  <c r="E38" i="3"/>
  <c r="L41" i="3"/>
  <c r="X44" i="3"/>
  <c r="I46" i="3"/>
  <c r="E46" i="3"/>
  <c r="L49" i="3"/>
  <c r="I50" i="3"/>
  <c r="E50" i="3"/>
  <c r="D50" i="3"/>
  <c r="I44" i="3"/>
  <c r="E44" i="3"/>
  <c r="I36" i="3"/>
  <c r="E36" i="3"/>
  <c r="I42" i="3"/>
  <c r="E42" i="3"/>
  <c r="D36" i="3"/>
  <c r="X38" i="3"/>
  <c r="I40" i="3"/>
  <c r="E40" i="3"/>
  <c r="D42" i="3"/>
  <c r="X46" i="3"/>
  <c r="I48" i="3"/>
  <c r="E48" i="3"/>
  <c r="I39" i="3"/>
  <c r="E39" i="3"/>
  <c r="I41" i="3"/>
  <c r="E41" i="3"/>
  <c r="I43" i="3"/>
  <c r="E43" i="3"/>
  <c r="I45" i="3"/>
  <c r="E45" i="3"/>
  <c r="I47" i="3"/>
  <c r="E47" i="3"/>
  <c r="I49" i="3"/>
  <c r="E49" i="3"/>
  <c r="I51" i="3"/>
  <c r="E51" i="3"/>
  <c r="D51" i="3"/>
  <c r="L51" i="3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2" i="2"/>
  <c r="E3" i="2"/>
  <c r="E4" i="2"/>
  <c r="G4" i="2" s="1"/>
  <c r="E5" i="2"/>
  <c r="G5" i="2" s="1"/>
  <c r="E6" i="2"/>
  <c r="E7" i="2"/>
  <c r="E8" i="2"/>
  <c r="E9" i="2"/>
  <c r="G9" i="2" s="1"/>
  <c r="E10" i="2"/>
  <c r="E11" i="2"/>
  <c r="G11" i="2" s="1"/>
  <c r="E12" i="2"/>
  <c r="G12" i="2" s="1"/>
  <c r="E13" i="2"/>
  <c r="G13" i="2" s="1"/>
  <c r="E14" i="2"/>
  <c r="E15" i="2"/>
  <c r="G15" i="2" s="1"/>
  <c r="E16" i="2"/>
  <c r="G16" i="2" s="1"/>
  <c r="E17" i="2"/>
  <c r="G17" i="2" s="1"/>
  <c r="E18" i="2"/>
  <c r="E19" i="2"/>
  <c r="E20" i="2"/>
  <c r="G20" i="2" s="1"/>
  <c r="E21" i="2"/>
  <c r="G21" i="2" s="1"/>
  <c r="E22" i="2"/>
  <c r="E23" i="2"/>
  <c r="G23" i="2" s="1"/>
  <c r="E24" i="2"/>
  <c r="E25" i="2"/>
  <c r="G25" i="2" s="1"/>
  <c r="E26" i="2"/>
  <c r="G26" i="2" s="1"/>
  <c r="E27" i="2"/>
  <c r="G27" i="2" s="1"/>
  <c r="E28" i="2"/>
  <c r="G28" i="2" s="1"/>
  <c r="E29" i="2"/>
  <c r="G29" i="2" s="1"/>
  <c r="E30" i="2"/>
  <c r="E31" i="2"/>
  <c r="G31" i="2" s="1"/>
  <c r="E32" i="2"/>
  <c r="G32" i="2" s="1"/>
  <c r="E33" i="2"/>
  <c r="G33" i="2" s="1"/>
  <c r="E34" i="2"/>
  <c r="E35" i="2"/>
  <c r="E36" i="2"/>
  <c r="G36" i="2" s="1"/>
  <c r="E37" i="2"/>
  <c r="G37" i="2" s="1"/>
  <c r="E38" i="2"/>
  <c r="E39" i="2"/>
  <c r="G39" i="2" s="1"/>
  <c r="E40" i="2"/>
  <c r="E41" i="2"/>
  <c r="G41" i="2" s="1"/>
  <c r="E42" i="2"/>
  <c r="E43" i="2"/>
  <c r="G43" i="2" s="1"/>
  <c r="E44" i="2"/>
  <c r="G44" i="2" s="1"/>
  <c r="E45" i="2"/>
  <c r="G45" i="2" s="1"/>
  <c r="E46" i="2"/>
  <c r="E47" i="2"/>
  <c r="E48" i="2"/>
  <c r="G48" i="2" s="1"/>
  <c r="E49" i="2"/>
  <c r="E50" i="2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E59" i="2"/>
  <c r="E60" i="2"/>
  <c r="G60" i="2" s="1"/>
  <c r="E61" i="2"/>
  <c r="G61" i="2" s="1"/>
  <c r="E62" i="2"/>
  <c r="E63" i="2"/>
  <c r="G63" i="2" s="1"/>
  <c r="E64" i="2"/>
  <c r="G64" i="2" s="1"/>
  <c r="E65" i="2"/>
  <c r="G65" i="2" s="1"/>
  <c r="E66" i="2"/>
  <c r="E67" i="2"/>
  <c r="G67" i="2" s="1"/>
  <c r="E68" i="2"/>
  <c r="G68" i="2" s="1"/>
  <c r="E69" i="2"/>
  <c r="G69" i="2" s="1"/>
  <c r="E70" i="2"/>
  <c r="G70" i="2" s="1"/>
  <c r="E71" i="2"/>
  <c r="G71" i="2" s="1"/>
  <c r="E72" i="2"/>
  <c r="G72" i="2" s="1"/>
  <c r="E73" i="2"/>
  <c r="G73" i="2" s="1"/>
  <c r="E74" i="2"/>
  <c r="E75" i="2"/>
  <c r="E76" i="2"/>
  <c r="G76" i="2" s="1"/>
  <c r="E77" i="2"/>
  <c r="G77" i="2" s="1"/>
  <c r="E78" i="2"/>
  <c r="E79" i="2"/>
  <c r="G79" i="2" s="1"/>
  <c r="E80" i="2"/>
  <c r="G80" i="2" s="1"/>
  <c r="E81" i="2"/>
  <c r="E82" i="2"/>
  <c r="G82" i="2" s="1"/>
  <c r="E83" i="2"/>
  <c r="G83" i="2" s="1"/>
  <c r="E84" i="2"/>
  <c r="G84" i="2" s="1"/>
  <c r="E85" i="2"/>
  <c r="G85" i="2" s="1"/>
  <c r="E86" i="2"/>
  <c r="E87" i="2"/>
  <c r="G87" i="2" s="1"/>
  <c r="E88" i="2"/>
  <c r="G88" i="2" s="1"/>
  <c r="E89" i="2"/>
  <c r="G89" i="2" s="1"/>
  <c r="E90" i="2"/>
  <c r="E91" i="2"/>
  <c r="E92" i="2"/>
  <c r="G92" i="2" s="1"/>
  <c r="E93" i="2"/>
  <c r="G93" i="2" s="1"/>
  <c r="E94" i="2"/>
  <c r="E95" i="2"/>
  <c r="G95" i="2" s="1"/>
  <c r="E96" i="2"/>
  <c r="G96" i="2" s="1"/>
  <c r="E97" i="2"/>
  <c r="E98" i="2"/>
  <c r="G98" i="2" s="1"/>
  <c r="E99" i="2"/>
  <c r="G99" i="2" s="1"/>
  <c r="E100" i="2"/>
  <c r="G100" i="2" s="1"/>
  <c r="E101" i="2"/>
  <c r="G101" i="2" s="1"/>
  <c r="E2" i="2"/>
  <c r="G2" i="2" s="1"/>
  <c r="G46" i="2"/>
  <c r="G50" i="2"/>
  <c r="G58" i="2"/>
  <c r="G62" i="2"/>
  <c r="G66" i="2"/>
  <c r="G74" i="2"/>
  <c r="G78" i="2"/>
  <c r="G86" i="2"/>
  <c r="G90" i="2"/>
  <c r="G94" i="2"/>
  <c r="G6" i="2"/>
  <c r="G7" i="2"/>
  <c r="G10" i="2"/>
  <c r="G14" i="2"/>
  <c r="G18" i="2"/>
  <c r="G22" i="2"/>
  <c r="G30" i="2"/>
  <c r="G34" i="2"/>
  <c r="G38" i="2"/>
  <c r="G42" i="2"/>
  <c r="G91" i="2" l="1"/>
  <c r="G59" i="2"/>
  <c r="G97" i="2"/>
  <c r="G81" i="2"/>
  <c r="G49" i="2"/>
  <c r="G40" i="2"/>
  <c r="G24" i="2"/>
  <c r="G8" i="2"/>
  <c r="G75" i="2"/>
  <c r="G47" i="2"/>
  <c r="G35" i="2"/>
  <c r="G19" i="2"/>
  <c r="G3" i="2"/>
  <c r="I101" i="2"/>
  <c r="B101" i="2"/>
  <c r="H101" i="2" s="1"/>
  <c r="I100" i="2"/>
  <c r="B100" i="2"/>
  <c r="H100" i="2" s="1"/>
  <c r="I99" i="2"/>
  <c r="B99" i="2"/>
  <c r="I98" i="2"/>
  <c r="B98" i="2"/>
  <c r="H98" i="2" s="1"/>
  <c r="I97" i="2"/>
  <c r="B97" i="2"/>
  <c r="I96" i="2"/>
  <c r="B96" i="2"/>
  <c r="I95" i="2"/>
  <c r="B95" i="2"/>
  <c r="H95" i="2" s="1"/>
  <c r="I94" i="2"/>
  <c r="B94" i="2"/>
  <c r="I93" i="2"/>
  <c r="B93" i="2"/>
  <c r="I92" i="2"/>
  <c r="B92" i="2"/>
  <c r="H92" i="2" s="1"/>
  <c r="I91" i="2"/>
  <c r="B91" i="2"/>
  <c r="I90" i="2"/>
  <c r="B90" i="2"/>
  <c r="I89" i="2"/>
  <c r="B89" i="2"/>
  <c r="I88" i="2"/>
  <c r="B88" i="2"/>
  <c r="I87" i="2"/>
  <c r="B87" i="2"/>
  <c r="H87" i="2" s="1"/>
  <c r="I86" i="2"/>
  <c r="B86" i="2"/>
  <c r="I85" i="2"/>
  <c r="B85" i="2"/>
  <c r="I84" i="2"/>
  <c r="B84" i="2"/>
  <c r="H84" i="2" s="1"/>
  <c r="I83" i="2"/>
  <c r="B83" i="2"/>
  <c r="I82" i="2"/>
  <c r="B82" i="2"/>
  <c r="H82" i="2" s="1"/>
  <c r="I81" i="2"/>
  <c r="B81" i="2"/>
  <c r="I80" i="2"/>
  <c r="B80" i="2"/>
  <c r="I79" i="2"/>
  <c r="B79" i="2"/>
  <c r="H79" i="2" s="1"/>
  <c r="I78" i="2"/>
  <c r="B78" i="2"/>
  <c r="I77" i="2"/>
  <c r="B77" i="2"/>
  <c r="I76" i="2"/>
  <c r="B76" i="2"/>
  <c r="H76" i="2" s="1"/>
  <c r="I75" i="2"/>
  <c r="B75" i="2"/>
  <c r="H75" i="2" s="1"/>
  <c r="I74" i="2"/>
  <c r="B74" i="2"/>
  <c r="H74" i="2" s="1"/>
  <c r="I73" i="2"/>
  <c r="B73" i="2"/>
  <c r="I72" i="2"/>
  <c r="B72" i="2"/>
  <c r="H72" i="2" s="1"/>
  <c r="I71" i="2"/>
  <c r="B71" i="2"/>
  <c r="H71" i="2" s="1"/>
  <c r="I70" i="2"/>
  <c r="B70" i="2"/>
  <c r="H70" i="2" s="1"/>
  <c r="I69" i="2"/>
  <c r="B69" i="2"/>
  <c r="I68" i="2"/>
  <c r="B68" i="2"/>
  <c r="H68" i="2" s="1"/>
  <c r="I67" i="2"/>
  <c r="B67" i="2"/>
  <c r="H67" i="2" s="1"/>
  <c r="I66" i="2"/>
  <c r="B66" i="2"/>
  <c r="I65" i="2"/>
  <c r="B65" i="2"/>
  <c r="I64" i="2"/>
  <c r="B64" i="2"/>
  <c r="H64" i="2" s="1"/>
  <c r="I63" i="2"/>
  <c r="B63" i="2"/>
  <c r="H63" i="2" s="1"/>
  <c r="I62" i="2"/>
  <c r="B62" i="2"/>
  <c r="I61" i="2"/>
  <c r="B61" i="2"/>
  <c r="I60" i="2"/>
  <c r="B60" i="2"/>
  <c r="H60" i="2" s="1"/>
  <c r="I59" i="2"/>
  <c r="B59" i="2"/>
  <c r="H59" i="2" s="1"/>
  <c r="I58" i="2"/>
  <c r="B58" i="2"/>
  <c r="H58" i="2" s="1"/>
  <c r="I57" i="2"/>
  <c r="B57" i="2"/>
  <c r="I56" i="2"/>
  <c r="B56" i="2"/>
  <c r="H56" i="2" s="1"/>
  <c r="I55" i="2"/>
  <c r="B55" i="2"/>
  <c r="H55" i="2" s="1"/>
  <c r="I54" i="2"/>
  <c r="B54" i="2"/>
  <c r="I53" i="2"/>
  <c r="B53" i="2"/>
  <c r="I52" i="2"/>
  <c r="B52" i="2"/>
  <c r="H52" i="2" s="1"/>
  <c r="I51" i="2"/>
  <c r="B51" i="2"/>
  <c r="H51" i="2" s="1"/>
  <c r="I50" i="2"/>
  <c r="B50" i="2"/>
  <c r="I49" i="2"/>
  <c r="B49" i="2"/>
  <c r="I48" i="2"/>
  <c r="B48" i="2"/>
  <c r="H48" i="2" s="1"/>
  <c r="I47" i="2"/>
  <c r="B47" i="2"/>
  <c r="H47" i="2" s="1"/>
  <c r="I46" i="2"/>
  <c r="B46" i="2"/>
  <c r="I45" i="2"/>
  <c r="B45" i="2"/>
  <c r="I44" i="2"/>
  <c r="B44" i="2"/>
  <c r="H44" i="2" s="1"/>
  <c r="I43" i="2"/>
  <c r="B43" i="2"/>
  <c r="H43" i="2" s="1"/>
  <c r="I42" i="2"/>
  <c r="B42" i="2"/>
  <c r="I41" i="2"/>
  <c r="B41" i="2"/>
  <c r="I40" i="2"/>
  <c r="B40" i="2"/>
  <c r="H40" i="2" s="1"/>
  <c r="I39" i="2"/>
  <c r="B39" i="2"/>
  <c r="H39" i="2" s="1"/>
  <c r="I38" i="2"/>
  <c r="B38" i="2"/>
  <c r="I37" i="2"/>
  <c r="B37" i="2"/>
  <c r="I36" i="2"/>
  <c r="B36" i="2"/>
  <c r="H36" i="2" s="1"/>
  <c r="I35" i="2"/>
  <c r="B35" i="2"/>
  <c r="H35" i="2" s="1"/>
  <c r="I34" i="2"/>
  <c r="B34" i="2"/>
  <c r="I33" i="2"/>
  <c r="B33" i="2"/>
  <c r="I32" i="2"/>
  <c r="B32" i="2"/>
  <c r="H32" i="2" s="1"/>
  <c r="I31" i="2"/>
  <c r="B31" i="2"/>
  <c r="H31" i="2" s="1"/>
  <c r="I30" i="2"/>
  <c r="B30" i="2"/>
  <c r="I29" i="2"/>
  <c r="B29" i="2"/>
  <c r="I28" i="2"/>
  <c r="B28" i="2"/>
  <c r="H28" i="2" s="1"/>
  <c r="I27" i="2"/>
  <c r="B27" i="2"/>
  <c r="H27" i="2" s="1"/>
  <c r="I26" i="2"/>
  <c r="B26" i="2"/>
  <c r="I25" i="2"/>
  <c r="B25" i="2"/>
  <c r="I24" i="2"/>
  <c r="B24" i="2"/>
  <c r="H24" i="2" s="1"/>
  <c r="I23" i="2"/>
  <c r="B23" i="2"/>
  <c r="H23" i="2" s="1"/>
  <c r="I22" i="2"/>
  <c r="B22" i="2"/>
  <c r="I21" i="2"/>
  <c r="B21" i="2"/>
  <c r="I20" i="2"/>
  <c r="B20" i="2"/>
  <c r="H20" i="2" s="1"/>
  <c r="I19" i="2"/>
  <c r="B19" i="2"/>
  <c r="H19" i="2" s="1"/>
  <c r="I18" i="2"/>
  <c r="B18" i="2"/>
  <c r="I17" i="2"/>
  <c r="B17" i="2"/>
  <c r="I16" i="2"/>
  <c r="B16" i="2"/>
  <c r="H16" i="2" s="1"/>
  <c r="I15" i="2"/>
  <c r="B15" i="2"/>
  <c r="H15" i="2" s="1"/>
  <c r="I14" i="2"/>
  <c r="B14" i="2"/>
  <c r="I13" i="2"/>
  <c r="B13" i="2"/>
  <c r="I12" i="2"/>
  <c r="B12" i="2"/>
  <c r="H12" i="2" s="1"/>
  <c r="I11" i="2"/>
  <c r="B11" i="2"/>
  <c r="H11" i="2" s="1"/>
  <c r="I10" i="2"/>
  <c r="B10" i="2"/>
  <c r="I9" i="2"/>
  <c r="B9" i="2"/>
  <c r="I8" i="2"/>
  <c r="B8" i="2"/>
  <c r="H8" i="2" s="1"/>
  <c r="I7" i="2"/>
  <c r="B7" i="2"/>
  <c r="H7" i="2" s="1"/>
  <c r="I6" i="2"/>
  <c r="B6" i="2"/>
  <c r="H6" i="2" s="1"/>
  <c r="I5" i="2"/>
  <c r="B5" i="2"/>
  <c r="H5" i="2" s="1"/>
  <c r="I4" i="2"/>
  <c r="B4" i="2"/>
  <c r="H4" i="2" s="1"/>
  <c r="I3" i="2"/>
  <c r="B3" i="2"/>
  <c r="H3" i="2" s="1"/>
  <c r="I2" i="2"/>
  <c r="B2" i="2"/>
  <c r="H2" i="2" s="1"/>
  <c r="V56" i="2" l="1"/>
  <c r="W56" i="2" s="1"/>
  <c r="V60" i="2"/>
  <c r="W60" i="2" s="1"/>
  <c r="V62" i="2"/>
  <c r="W62" i="2" s="1"/>
  <c r="V59" i="2"/>
  <c r="W59" i="2" s="1"/>
  <c r="V61" i="2"/>
  <c r="W61" i="2" s="1"/>
  <c r="V63" i="2"/>
  <c r="W63" i="2" s="1"/>
  <c r="V65" i="2"/>
  <c r="W65" i="2" s="1"/>
  <c r="V67" i="2"/>
  <c r="W67" i="2" s="1"/>
  <c r="V69" i="2"/>
  <c r="W69" i="2" s="1"/>
  <c r="V71" i="2"/>
  <c r="W71" i="2" s="1"/>
  <c r="V73" i="2"/>
  <c r="W73" i="2" s="1"/>
  <c r="V75" i="2"/>
  <c r="W75" i="2" s="1"/>
  <c r="V77" i="2"/>
  <c r="W77" i="2" s="1"/>
  <c r="V85" i="2"/>
  <c r="W85" i="2" s="1"/>
  <c r="V93" i="2"/>
  <c r="W93" i="2" s="1"/>
  <c r="V2" i="2"/>
  <c r="W2" i="2" s="1"/>
  <c r="V6" i="2"/>
  <c r="W6" i="2" s="1"/>
  <c r="V10" i="2"/>
  <c r="W10" i="2" s="1"/>
  <c r="V14" i="2"/>
  <c r="W14" i="2" s="1"/>
  <c r="V18" i="2"/>
  <c r="W18" i="2" s="1"/>
  <c r="V22" i="2"/>
  <c r="W22" i="2" s="1"/>
  <c r="V26" i="2"/>
  <c r="W26" i="2" s="1"/>
  <c r="V28" i="2"/>
  <c r="W28" i="2" s="1"/>
  <c r="V32" i="2"/>
  <c r="W32" i="2" s="1"/>
  <c r="V34" i="2"/>
  <c r="W34" i="2" s="1"/>
  <c r="V38" i="2"/>
  <c r="W38" i="2" s="1"/>
  <c r="V42" i="2"/>
  <c r="W42" i="2" s="1"/>
  <c r="V46" i="2"/>
  <c r="W46" i="2" s="1"/>
  <c r="V50" i="2"/>
  <c r="W50" i="2" s="1"/>
  <c r="V58" i="2"/>
  <c r="W58" i="2" s="1"/>
  <c r="J66" i="2"/>
  <c r="K66" i="2" s="1"/>
  <c r="V66" i="2"/>
  <c r="W66" i="2" s="1"/>
  <c r="J70" i="2"/>
  <c r="K70" i="2" s="1"/>
  <c r="V70" i="2"/>
  <c r="W70" i="2" s="1"/>
  <c r="J74" i="2"/>
  <c r="K74" i="2" s="1"/>
  <c r="V74" i="2"/>
  <c r="W74" i="2" s="1"/>
  <c r="J80" i="2"/>
  <c r="K80" i="2" s="1"/>
  <c r="V80" i="2"/>
  <c r="W80" i="2" s="1"/>
  <c r="J82" i="2"/>
  <c r="K82" i="2" s="1"/>
  <c r="V82" i="2"/>
  <c r="W82" i="2" s="1"/>
  <c r="J86" i="2"/>
  <c r="K86" i="2" s="1"/>
  <c r="V86" i="2"/>
  <c r="W86" i="2" s="1"/>
  <c r="J88" i="2"/>
  <c r="K88" i="2" s="1"/>
  <c r="V88" i="2"/>
  <c r="W88" i="2" s="1"/>
  <c r="J92" i="2"/>
  <c r="K92" i="2" s="1"/>
  <c r="V92" i="2"/>
  <c r="W92" i="2" s="1"/>
  <c r="J96" i="2"/>
  <c r="K96" i="2" s="1"/>
  <c r="V96" i="2"/>
  <c r="W96" i="2" s="1"/>
  <c r="J98" i="2"/>
  <c r="K98" i="2" s="1"/>
  <c r="V98" i="2"/>
  <c r="W98" i="2" s="1"/>
  <c r="J100" i="2"/>
  <c r="K100" i="2" s="1"/>
  <c r="V100" i="2"/>
  <c r="W100" i="2" s="1"/>
  <c r="V4" i="2"/>
  <c r="W4" i="2" s="1"/>
  <c r="V8" i="2"/>
  <c r="W8" i="2" s="1"/>
  <c r="V12" i="2"/>
  <c r="W12" i="2" s="1"/>
  <c r="V16" i="2"/>
  <c r="W16" i="2" s="1"/>
  <c r="V20" i="2"/>
  <c r="W20" i="2" s="1"/>
  <c r="V24" i="2"/>
  <c r="W24" i="2" s="1"/>
  <c r="V30" i="2"/>
  <c r="W30" i="2" s="1"/>
  <c r="V36" i="2"/>
  <c r="W36" i="2" s="1"/>
  <c r="V40" i="2"/>
  <c r="W40" i="2" s="1"/>
  <c r="V44" i="2"/>
  <c r="W44" i="2" s="1"/>
  <c r="V48" i="2"/>
  <c r="W48" i="2" s="1"/>
  <c r="V52" i="2"/>
  <c r="W52" i="2" s="1"/>
  <c r="V54" i="2"/>
  <c r="W54" i="2" s="1"/>
  <c r="J64" i="2"/>
  <c r="K64" i="2" s="1"/>
  <c r="V64" i="2"/>
  <c r="W64" i="2" s="1"/>
  <c r="J68" i="2"/>
  <c r="K68" i="2" s="1"/>
  <c r="V68" i="2"/>
  <c r="W68" i="2" s="1"/>
  <c r="J72" i="2"/>
  <c r="K72" i="2" s="1"/>
  <c r="V72" i="2"/>
  <c r="W72" i="2" s="1"/>
  <c r="J76" i="2"/>
  <c r="K76" i="2" s="1"/>
  <c r="V76" i="2"/>
  <c r="W76" i="2" s="1"/>
  <c r="J78" i="2"/>
  <c r="K78" i="2" s="1"/>
  <c r="V78" i="2"/>
  <c r="W78" i="2" s="1"/>
  <c r="J84" i="2"/>
  <c r="K84" i="2" s="1"/>
  <c r="V84" i="2"/>
  <c r="W84" i="2" s="1"/>
  <c r="J90" i="2"/>
  <c r="K90" i="2" s="1"/>
  <c r="V90" i="2"/>
  <c r="W90" i="2" s="1"/>
  <c r="J94" i="2"/>
  <c r="K94" i="2" s="1"/>
  <c r="V94" i="2"/>
  <c r="W94" i="2" s="1"/>
  <c r="V3" i="2"/>
  <c r="W3" i="2" s="1"/>
  <c r="V5" i="2"/>
  <c r="W5" i="2" s="1"/>
  <c r="J7" i="2"/>
  <c r="K7" i="2" s="1"/>
  <c r="V7" i="2"/>
  <c r="W7" i="2" s="1"/>
  <c r="J9" i="2"/>
  <c r="K9" i="2" s="1"/>
  <c r="V9" i="2"/>
  <c r="W9" i="2" s="1"/>
  <c r="V11" i="2"/>
  <c r="W11" i="2" s="1"/>
  <c r="J13" i="2"/>
  <c r="K13" i="2" s="1"/>
  <c r="V13" i="2"/>
  <c r="W13" i="2" s="1"/>
  <c r="V15" i="2"/>
  <c r="W15" i="2" s="1"/>
  <c r="J17" i="2"/>
  <c r="K17" i="2" s="1"/>
  <c r="V17" i="2"/>
  <c r="W17" i="2" s="1"/>
  <c r="J19" i="2"/>
  <c r="K19" i="2" s="1"/>
  <c r="V19" i="2"/>
  <c r="W19" i="2" s="1"/>
  <c r="V21" i="2"/>
  <c r="W21" i="2" s="1"/>
  <c r="V23" i="2"/>
  <c r="W23" i="2" s="1"/>
  <c r="J25" i="2"/>
  <c r="K25" i="2" s="1"/>
  <c r="V25" i="2"/>
  <c r="W25" i="2" s="1"/>
  <c r="J27" i="2"/>
  <c r="K27" i="2" s="1"/>
  <c r="V27" i="2"/>
  <c r="W27" i="2" s="1"/>
  <c r="V29" i="2"/>
  <c r="W29" i="2" s="1"/>
  <c r="J31" i="2"/>
  <c r="K31" i="2" s="1"/>
  <c r="V31" i="2"/>
  <c r="W31" i="2" s="1"/>
  <c r="V33" i="2"/>
  <c r="W33" i="2" s="1"/>
  <c r="J35" i="2"/>
  <c r="K35" i="2" s="1"/>
  <c r="V35" i="2"/>
  <c r="W35" i="2" s="1"/>
  <c r="V37" i="2"/>
  <c r="W37" i="2" s="1"/>
  <c r="J39" i="2"/>
  <c r="K39" i="2" s="1"/>
  <c r="V39" i="2"/>
  <c r="W39" i="2" s="1"/>
  <c r="J41" i="2"/>
  <c r="K41" i="2" s="1"/>
  <c r="V41" i="2"/>
  <c r="W41" i="2" s="1"/>
  <c r="V43" i="2"/>
  <c r="W43" i="2" s="1"/>
  <c r="V45" i="2"/>
  <c r="W45" i="2" s="1"/>
  <c r="V47" i="2"/>
  <c r="W47" i="2" s="1"/>
  <c r="V49" i="2"/>
  <c r="W49" i="2" s="1"/>
  <c r="J51" i="2"/>
  <c r="K51" i="2" s="1"/>
  <c r="V51" i="2"/>
  <c r="W51" i="2" s="1"/>
  <c r="V53" i="2"/>
  <c r="W53" i="2" s="1"/>
  <c r="V55" i="2"/>
  <c r="W55" i="2" s="1"/>
  <c r="V57" i="2"/>
  <c r="W57" i="2" s="1"/>
  <c r="J79" i="2"/>
  <c r="K79" i="2" s="1"/>
  <c r="V79" i="2"/>
  <c r="W79" i="2" s="1"/>
  <c r="V81" i="2"/>
  <c r="W81" i="2" s="1"/>
  <c r="V83" i="2"/>
  <c r="W83" i="2" s="1"/>
  <c r="J87" i="2"/>
  <c r="K87" i="2" s="1"/>
  <c r="V87" i="2"/>
  <c r="W87" i="2" s="1"/>
  <c r="V89" i="2"/>
  <c r="W89" i="2" s="1"/>
  <c r="V91" i="2"/>
  <c r="W91" i="2" s="1"/>
  <c r="J95" i="2"/>
  <c r="K95" i="2" s="1"/>
  <c r="V95" i="2"/>
  <c r="W95" i="2" s="1"/>
  <c r="J97" i="2"/>
  <c r="K97" i="2" s="1"/>
  <c r="V97" i="2"/>
  <c r="W97" i="2" s="1"/>
  <c r="V99" i="2"/>
  <c r="W99" i="2" s="1"/>
  <c r="J101" i="2"/>
  <c r="K101" i="2" s="1"/>
  <c r="V101" i="2"/>
  <c r="W101" i="2" s="1"/>
  <c r="C13" i="2"/>
  <c r="H13" i="2"/>
  <c r="C17" i="2"/>
  <c r="H17" i="2"/>
  <c r="C37" i="2"/>
  <c r="H37" i="2"/>
  <c r="C41" i="2"/>
  <c r="H41" i="2"/>
  <c r="C53" i="2"/>
  <c r="H53" i="2"/>
  <c r="C61" i="2"/>
  <c r="H61" i="2"/>
  <c r="C9" i="2"/>
  <c r="H9" i="2"/>
  <c r="C21" i="2"/>
  <c r="H21" i="2"/>
  <c r="D10" i="2"/>
  <c r="H10" i="2"/>
  <c r="D14" i="2"/>
  <c r="H14" i="2"/>
  <c r="D18" i="2"/>
  <c r="H18" i="2"/>
  <c r="D22" i="2"/>
  <c r="H22" i="2"/>
  <c r="D26" i="2"/>
  <c r="H26" i="2"/>
  <c r="D30" i="2"/>
  <c r="H30" i="2"/>
  <c r="D34" i="2"/>
  <c r="H34" i="2"/>
  <c r="D38" i="2"/>
  <c r="H38" i="2"/>
  <c r="D42" i="2"/>
  <c r="H42" i="2"/>
  <c r="D46" i="2"/>
  <c r="H46" i="2"/>
  <c r="D50" i="2"/>
  <c r="H50" i="2"/>
  <c r="D54" i="2"/>
  <c r="H54" i="2"/>
  <c r="C62" i="2"/>
  <c r="H62" i="2"/>
  <c r="C66" i="2"/>
  <c r="H66" i="2"/>
  <c r="D78" i="2"/>
  <c r="H78" i="2"/>
  <c r="C80" i="2"/>
  <c r="H80" i="2"/>
  <c r="D86" i="2"/>
  <c r="H86" i="2"/>
  <c r="C88" i="2"/>
  <c r="H88" i="2"/>
  <c r="C90" i="2"/>
  <c r="H90" i="2"/>
  <c r="D94" i="2"/>
  <c r="H94" i="2"/>
  <c r="C96" i="2"/>
  <c r="H96" i="2"/>
  <c r="C25" i="2"/>
  <c r="H25" i="2"/>
  <c r="C29" i="2"/>
  <c r="H29" i="2"/>
  <c r="C33" i="2"/>
  <c r="H33" i="2"/>
  <c r="C45" i="2"/>
  <c r="H45" i="2"/>
  <c r="C49" i="2"/>
  <c r="H49" i="2"/>
  <c r="C57" i="2"/>
  <c r="H57" i="2"/>
  <c r="C65" i="2"/>
  <c r="H65" i="2"/>
  <c r="C69" i="2"/>
  <c r="H69" i="2"/>
  <c r="C73" i="2"/>
  <c r="H73" i="2"/>
  <c r="C77" i="2"/>
  <c r="H77" i="2"/>
  <c r="C81" i="2"/>
  <c r="H81" i="2"/>
  <c r="D83" i="2"/>
  <c r="H83" i="2"/>
  <c r="C85" i="2"/>
  <c r="H85" i="2"/>
  <c r="D89" i="2"/>
  <c r="H89" i="2"/>
  <c r="D91" i="2"/>
  <c r="H91" i="2"/>
  <c r="C93" i="2"/>
  <c r="H93" i="2"/>
  <c r="D97" i="2"/>
  <c r="H97" i="2"/>
  <c r="D99" i="2"/>
  <c r="H99" i="2"/>
  <c r="C2" i="2"/>
  <c r="C5" i="2"/>
  <c r="D6" i="2"/>
  <c r="C101" i="2"/>
  <c r="J36" i="2"/>
  <c r="K36" i="2" s="1"/>
  <c r="J53" i="2"/>
  <c r="K53" i="2" s="1"/>
  <c r="J29" i="2"/>
  <c r="K29" i="2" s="1"/>
  <c r="J30" i="2"/>
  <c r="K30" i="2" s="1"/>
  <c r="J48" i="2"/>
  <c r="K48" i="2" s="1"/>
  <c r="D101" i="2"/>
  <c r="J45" i="2"/>
  <c r="K45" i="2" s="1"/>
  <c r="J57" i="2"/>
  <c r="K57" i="2" s="1"/>
  <c r="J83" i="2"/>
  <c r="K83" i="2" s="1"/>
  <c r="J99" i="2"/>
  <c r="K99" i="2" s="1"/>
  <c r="D93" i="2"/>
  <c r="J81" i="2"/>
  <c r="K81" i="2" s="1"/>
  <c r="J89" i="2"/>
  <c r="K89" i="2" s="1"/>
  <c r="C86" i="2"/>
  <c r="D80" i="2"/>
  <c r="J33" i="2"/>
  <c r="K33" i="2" s="1"/>
  <c r="J55" i="2"/>
  <c r="K55" i="2" s="1"/>
  <c r="C94" i="2"/>
  <c r="C78" i="2"/>
  <c r="D96" i="2"/>
  <c r="D81" i="2"/>
  <c r="D61" i="2"/>
  <c r="C89" i="2"/>
  <c r="C54" i="2"/>
  <c r="J5" i="2"/>
  <c r="K5" i="2" s="1"/>
  <c r="J15" i="2"/>
  <c r="K15" i="2" s="1"/>
  <c r="J47" i="2"/>
  <c r="K47" i="2" s="1"/>
  <c r="D77" i="2"/>
  <c r="J24" i="2"/>
  <c r="K24" i="2" s="1"/>
  <c r="J21" i="2"/>
  <c r="K21" i="2" s="1"/>
  <c r="J34" i="2"/>
  <c r="K34" i="2" s="1"/>
  <c r="J40" i="2"/>
  <c r="K40" i="2" s="1"/>
  <c r="J43" i="2"/>
  <c r="K43" i="2" s="1"/>
  <c r="J46" i="2"/>
  <c r="K46" i="2" s="1"/>
  <c r="C97" i="2"/>
  <c r="D88" i="2"/>
  <c r="D69" i="2"/>
  <c r="D7" i="2"/>
  <c r="C7" i="2"/>
  <c r="C8" i="2"/>
  <c r="D8" i="2"/>
  <c r="J11" i="2"/>
  <c r="K11" i="2" s="1"/>
  <c r="C20" i="2"/>
  <c r="D20" i="2"/>
  <c r="J23" i="2"/>
  <c r="K23" i="2" s="1"/>
  <c r="D27" i="2"/>
  <c r="C27" i="2"/>
  <c r="D3" i="2"/>
  <c r="C3" i="2"/>
  <c r="C16" i="2"/>
  <c r="D16" i="2"/>
  <c r="J22" i="2"/>
  <c r="K22" i="2" s="1"/>
  <c r="C28" i="2"/>
  <c r="D28" i="2"/>
  <c r="J32" i="2"/>
  <c r="K32" i="2" s="1"/>
  <c r="D35" i="2"/>
  <c r="C35" i="2"/>
  <c r="J42" i="2"/>
  <c r="K42" i="2" s="1"/>
  <c r="J44" i="2"/>
  <c r="K44" i="2" s="1"/>
  <c r="D51" i="2"/>
  <c r="C51" i="2"/>
  <c r="J52" i="2"/>
  <c r="K52" i="2" s="1"/>
  <c r="J56" i="2"/>
  <c r="K56" i="2" s="1"/>
  <c r="D58" i="2"/>
  <c r="J59" i="2"/>
  <c r="K59" i="2" s="1"/>
  <c r="C64" i="2"/>
  <c r="D64" i="2"/>
  <c r="J67" i="2"/>
  <c r="K67" i="2" s="1"/>
  <c r="C72" i="2"/>
  <c r="D72" i="2"/>
  <c r="J75" i="2"/>
  <c r="K75" i="2" s="1"/>
  <c r="J85" i="2"/>
  <c r="K85" i="2" s="1"/>
  <c r="C92" i="2"/>
  <c r="D92" i="2"/>
  <c r="C50" i="2"/>
  <c r="C34" i="2"/>
  <c r="C18" i="2"/>
  <c r="D65" i="2"/>
  <c r="D49" i="2"/>
  <c r="D33" i="2"/>
  <c r="D17" i="2"/>
  <c r="D11" i="2"/>
  <c r="C11" i="2"/>
  <c r="D23" i="2"/>
  <c r="C23" i="2"/>
  <c r="C24" i="2"/>
  <c r="D24" i="2"/>
  <c r="C36" i="2"/>
  <c r="D36" i="2"/>
  <c r="D43" i="2"/>
  <c r="C43" i="2"/>
  <c r="D47" i="2"/>
  <c r="C47" i="2"/>
  <c r="C48" i="2"/>
  <c r="D48" i="2"/>
  <c r="J61" i="2"/>
  <c r="K61" i="2" s="1"/>
  <c r="D63" i="2"/>
  <c r="C63" i="2"/>
  <c r="D66" i="2"/>
  <c r="J69" i="2"/>
  <c r="K69" i="2" s="1"/>
  <c r="D71" i="2"/>
  <c r="C71" i="2"/>
  <c r="D74" i="2"/>
  <c r="J77" i="2"/>
  <c r="K77" i="2" s="1"/>
  <c r="C84" i="2"/>
  <c r="D84" i="2"/>
  <c r="D95" i="2"/>
  <c r="C95" i="2"/>
  <c r="D98" i="2"/>
  <c r="C98" i="2"/>
  <c r="C46" i="2"/>
  <c r="C30" i="2"/>
  <c r="C14" i="2"/>
  <c r="D45" i="2"/>
  <c r="D29" i="2"/>
  <c r="D13" i="2"/>
  <c r="C12" i="2"/>
  <c r="D12" i="2"/>
  <c r="D19" i="2"/>
  <c r="C19" i="2"/>
  <c r="J26" i="2"/>
  <c r="K26" i="2" s="1"/>
  <c r="J28" i="2"/>
  <c r="K28" i="2" s="1"/>
  <c r="D31" i="2"/>
  <c r="C31" i="2"/>
  <c r="C32" i="2"/>
  <c r="D32" i="2"/>
  <c r="J37" i="2"/>
  <c r="K37" i="2" s="1"/>
  <c r="J38" i="2"/>
  <c r="K38" i="2" s="1"/>
  <c r="C44" i="2"/>
  <c r="D44" i="2"/>
  <c r="J49" i="2"/>
  <c r="K49" i="2" s="1"/>
  <c r="J50" i="2"/>
  <c r="K50" i="2" s="1"/>
  <c r="C52" i="2"/>
  <c r="D52" i="2"/>
  <c r="J54" i="2"/>
  <c r="K54" i="2" s="1"/>
  <c r="J58" i="2"/>
  <c r="K58" i="2" s="1"/>
  <c r="C60" i="2"/>
  <c r="D60" i="2"/>
  <c r="J63" i="2"/>
  <c r="K63" i="2" s="1"/>
  <c r="C68" i="2"/>
  <c r="D68" i="2"/>
  <c r="J71" i="2"/>
  <c r="K71" i="2" s="1"/>
  <c r="C76" i="2"/>
  <c r="D76" i="2"/>
  <c r="D87" i="2"/>
  <c r="C87" i="2"/>
  <c r="D90" i="2"/>
  <c r="J91" i="2"/>
  <c r="K91" i="2" s="1"/>
  <c r="C100" i="2"/>
  <c r="D100" i="2"/>
  <c r="C74" i="2"/>
  <c r="C58" i="2"/>
  <c r="C42" i="2"/>
  <c r="C26" i="2"/>
  <c r="C10" i="2"/>
  <c r="D85" i="2"/>
  <c r="D73" i="2"/>
  <c r="D57" i="2"/>
  <c r="D41" i="2"/>
  <c r="D25" i="2"/>
  <c r="D9" i="2"/>
  <c r="C4" i="2"/>
  <c r="D4" i="2"/>
  <c r="J3" i="2"/>
  <c r="K3" i="2" s="1"/>
  <c r="D15" i="2"/>
  <c r="C15" i="2"/>
  <c r="D39" i="2"/>
  <c r="C39" i="2"/>
  <c r="C40" i="2"/>
  <c r="D40" i="2"/>
  <c r="D55" i="2"/>
  <c r="C55" i="2"/>
  <c r="C56" i="2"/>
  <c r="D56" i="2"/>
  <c r="D59" i="2"/>
  <c r="C59" i="2"/>
  <c r="D62" i="2"/>
  <c r="J65" i="2"/>
  <c r="K65" i="2" s="1"/>
  <c r="D67" i="2"/>
  <c r="C67" i="2"/>
  <c r="D70" i="2"/>
  <c r="J73" i="2"/>
  <c r="K73" i="2" s="1"/>
  <c r="D75" i="2"/>
  <c r="C75" i="2"/>
  <c r="D79" i="2"/>
  <c r="C79" i="2"/>
  <c r="D82" i="2"/>
  <c r="J93" i="2"/>
  <c r="K93" i="2" s="1"/>
  <c r="D2" i="2"/>
  <c r="C82" i="2"/>
  <c r="C70" i="2"/>
  <c r="C38" i="2"/>
  <c r="C22" i="2"/>
  <c r="C6" i="2"/>
  <c r="D53" i="2"/>
  <c r="D37" i="2"/>
  <c r="D21" i="2"/>
  <c r="D5" i="2"/>
  <c r="C99" i="2"/>
  <c r="C91" i="2"/>
  <c r="C83" i="2"/>
  <c r="J2" i="2"/>
  <c r="K2" i="2" s="1"/>
  <c r="J4" i="2"/>
  <c r="K4" i="2" s="1"/>
  <c r="J6" i="2"/>
  <c r="K6" i="2" s="1"/>
  <c r="J8" i="2"/>
  <c r="K8" i="2" s="1"/>
  <c r="J10" i="2"/>
  <c r="K10" i="2" s="1"/>
  <c r="J12" i="2"/>
  <c r="K12" i="2" s="1"/>
  <c r="J14" i="2"/>
  <c r="K14" i="2" s="1"/>
  <c r="J16" i="2"/>
  <c r="K16" i="2" s="1"/>
  <c r="J18" i="2"/>
  <c r="K18" i="2" s="1"/>
  <c r="J20" i="2"/>
  <c r="K20" i="2" s="1"/>
  <c r="J60" i="2"/>
  <c r="K60" i="2" s="1"/>
  <c r="J62" i="2"/>
  <c r="K62" i="2" s="1"/>
</calcChain>
</file>

<file path=xl/sharedStrings.xml><?xml version="1.0" encoding="utf-8"?>
<sst xmlns="http://schemas.openxmlformats.org/spreadsheetml/2006/main" count="83" uniqueCount="32">
  <si>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</si>
  <si>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</si>
  <si>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</si>
  <si>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</si>
  <si>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</si>
  <si>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</si>
  <si>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</si>
  <si>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</si>
  <si>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</si>
  <si>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</si>
  <si>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</si>
  <si>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</si>
  <si>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</si>
  <si>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</si>
  <si>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</si>
  <si>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</si>
  <si>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Gross Test</t>
  </si>
  <si>
    <t>Net Test</t>
  </si>
  <si>
    <t>Number of Players</t>
  </si>
  <si>
    <r>
      <t xml:space="preserve">Gross Scrip </t>
    </r>
    <r>
      <rPr>
        <b/>
        <sz val="8"/>
        <color theme="1"/>
        <rFont val="Arial"/>
        <family val="2"/>
      </rPr>
      <t>(40% of Total Scrip)</t>
    </r>
  </si>
  <si>
    <r>
      <t xml:space="preserve">Net Scrip </t>
    </r>
    <r>
      <rPr>
        <b/>
        <sz val="8"/>
        <color theme="1"/>
        <rFont val="Arial"/>
        <family val="2"/>
      </rPr>
      <t>(60% of Total Scrip)</t>
    </r>
  </si>
  <si>
    <t>Difference Between 1/3 of Field and Actual Places Paid</t>
  </si>
  <si>
    <t>1st</t>
  </si>
  <si>
    <t>2nd</t>
  </si>
  <si>
    <t>% of Field Paid</t>
  </si>
  <si>
    <r>
      <t xml:space="preserve">Target Gross Places </t>
    </r>
    <r>
      <rPr>
        <b/>
        <sz val="8"/>
        <color theme="1"/>
        <rFont val="Arial"/>
        <family val="2"/>
      </rPr>
      <t>(40% of 1/3 of Field)</t>
    </r>
  </si>
  <si>
    <r>
      <t xml:space="preserve">Target Net Places </t>
    </r>
    <r>
      <rPr>
        <b/>
        <sz val="8"/>
        <color theme="1"/>
        <rFont val="Arial"/>
        <family val="2"/>
      </rPr>
      <t>(60% of 1/3 of Field)</t>
    </r>
  </si>
  <si>
    <t>Actual Gross Places Paid</t>
  </si>
  <si>
    <t>Actual Net Places Paid</t>
  </si>
  <si>
    <r>
      <t xml:space="preserve">Traget Places Paid </t>
    </r>
    <r>
      <rPr>
        <b/>
        <sz val="8"/>
        <color theme="1"/>
        <rFont val="Arial"/>
        <family val="2"/>
      </rPr>
      <t>(1/3 of Field)</t>
    </r>
  </si>
  <si>
    <t>Total Scrip Paid</t>
  </si>
  <si>
    <t>Number of Teams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</si>
</sst>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000"/>
  </numFmts>
  <fonts count="2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3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44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5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32">
    <xf numFmtId="0" fontId="0" fillId="0" borderId="0" xfId="0"/>
    <xf numFmtId="0" fontId="23" fillId="25" borderId="10" xfId="0" applyFont="1" applyFill="1" applyBorder="1" applyAlignment="1">
      <alignment horizontal="center" wrapText="1"/>
    </xf>
    <xf numFmtId="0" fontId="23" fillId="26" borderId="10" xfId="0" applyFont="1" applyFill="1" applyBorder="1" applyAlignment="1">
      <alignment horizontal="center" wrapText="1"/>
    </xf>
    <xf numFmtId="0" fontId="23" fillId="24" borderId="10" xfId="0" applyFont="1" applyFill="1" applyBorder="1" applyAlignment="1">
      <alignment horizontal="center" wrapText="1"/>
    </xf>
    <xf numFmtId="2" fontId="2" fillId="24" borderId="10" xfId="0" applyNumberFormat="1" applyFont="1" applyFill="1" applyBorder="1"/>
    <xf numFmtId="2" fontId="2" fillId="25" borderId="10" xfId="0" applyNumberFormat="1" applyFont="1" applyFill="1" applyBorder="1"/>
    <xf numFmtId="2" fontId="2" fillId="26" borderId="10" xfId="0" applyNumberFormat="1" applyFont="1" applyFill="1" applyBorder="1"/>
    <xf numFmtId="164" fontId="2" fillId="26" borderId="10" xfId="0" applyNumberFormat="1" applyFont="1" applyFill="1" applyBorder="1"/>
    <xf numFmtId="2" fontId="23" fillId="25" borderId="10" xfId="0" applyNumberFormat="1" applyFont="1" applyFill="1" applyBorder="1" applyAlignment="1">
      <alignment horizontal="right"/>
    </xf>
    <xf numFmtId="2" fontId="23" fillId="26" borderId="10" xfId="0" applyNumberFormat="1" applyFont="1" applyFill="1" applyBorder="1"/>
    <xf numFmtId="0" fontId="4" fillId="0" borderId="0" xfId="0" applyFont="1" applyFill="1" applyBorder="1" applyAlignment="1">
      <alignment horizontal="center" wrapText="1"/>
    </xf>
    <xf numFmtId="0" fontId="23" fillId="0" borderId="0" xfId="0" applyFont="1" applyFill="1" applyBorder="1" applyAlignment="1">
      <alignment horizontal="center" wrapText="1"/>
    </xf>
    <xf numFmtId="0" fontId="23" fillId="25" borderId="0" xfId="0" applyFont="1" applyFill="1" applyBorder="1" applyAlignment="1">
      <alignment horizontal="center" wrapText="1"/>
    </xf>
    <xf numFmtId="0" fontId="23" fillId="26" borderId="0" xfId="0" applyFont="1" applyFill="1" applyBorder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5" fillId="0" borderId="0" xfId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2" fillId="25" borderId="0" xfId="0" applyNumberFormat="1" applyFont="1" applyFill="1" applyBorder="1" applyAlignment="1">
      <alignment horizontal="center"/>
    </xf>
    <xf numFmtId="1" fontId="2" fillId="26" borderId="0" xfId="0" applyNumberFormat="1" applyFont="1" applyFill="1" applyBorder="1" applyAlignment="1">
      <alignment horizontal="center"/>
    </xf>
    <xf numFmtId="9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right"/>
    </xf>
    <xf numFmtId="2" fontId="2" fillId="0" borderId="0" xfId="0" applyNumberFormat="1" applyFont="1" applyBorder="1"/>
    <xf numFmtId="0" fontId="2" fillId="0" borderId="0" xfId="0" applyFont="1" applyBorder="1"/>
    <xf numFmtId="2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/>
    <xf numFmtId="0" fontId="2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4" fillId="24" borderId="0" xfId="0" applyFont="1" applyFill="1" applyBorder="1" applyAlignment="1">
      <alignment horizontal="center" wrapText="1"/>
    </xf>
    <xf numFmtId="1" fontId="2" fillId="24" borderId="0" xfId="0" applyNumberFormat="1" applyFont="1" applyFill="1" applyBorder="1" applyAlignment="1">
      <alignment horizontal="center"/>
    </xf>
    <xf numFmtId="2" fontId="1" fillId="24" borderId="10" xfId="0" applyNumberFormat="1" applyFont="1" applyFill="1" applyBorder="1"/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urrency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2" xfId="1"/>
    <cellStyle name="Note 2" xfId="39"/>
    <cellStyle name="Output 2" xfId="40"/>
    <cellStyle name="Title 2" xfId="41"/>
    <cellStyle name="Total 2" xfId="42"/>
    <cellStyle name="Warning Text 2" xfId="43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1"/>
  <sheetViews>
    <sheetView tabSelected="1" workbookViewId="0">
      <pane xSplit="4" ySplit="1" topLeftCell="E2" activePane="bottomRight" state="frozen"/>
      <selection pane="topRight" activeCell="E1" sqref="E1"/>
      <selection pane="bottomLeft" activeCell="A3" sqref="A3"/>
      <selection pane="bottomRight"/>
    </sheetView>
  </sheetViews>
  <sheetFormatPr defaultRowHeight="12.75"/>
  <cols>
    <col min="1" max="1" width="9.7109375" style="26" customWidth="1"/>
    <col min="2" max="3" width="9.7109375" style="27" customWidth="1"/>
    <col min="4" max="6" width="9.7109375" style="28" customWidth="1"/>
    <col min="7" max="7" width="9.7109375" style="27" customWidth="1"/>
    <col min="8" max="8" width="9.7109375" style="28" hidden="1" customWidth="1"/>
    <col min="9" max="10" width="9.7109375" style="28" customWidth="1"/>
    <col min="11" max="11" width="7.7109375" style="25" hidden="1" customWidth="1"/>
    <col min="12" max="21" width="5.7109375" style="22" customWidth="1"/>
    <col min="22" max="22" width="9.7109375" style="25" customWidth="1"/>
    <col min="23" max="23" width="7.7109375" style="25" hidden="1" customWidth="1"/>
    <col min="24" max="41" width="5.7109375" style="22" customWidth="1"/>
    <col min="42" max="16384" width="9.140625" style="22"/>
  </cols>
  <sheetData>
    <row r="1" spans="1:45" s="14" customFormat="1" ht="67.5">
      <c r="A1" s="10" t="s">
        <v>18</v>
      </c>
      <c r="B1" s="11" t="s">
        <v>29</v>
      </c>
      <c r="C1" s="11" t="s">
        <v>25</v>
      </c>
      <c r="D1" s="11" t="s">
        <v>26</v>
      </c>
      <c r="E1" s="12" t="s">
        <v>27</v>
      </c>
      <c r="F1" s="13" t="s">
        <v>28</v>
      </c>
      <c r="G1" s="11" t="s">
        <v>24</v>
      </c>
      <c r="H1" s="29" t="s">
        <v>21</v>
      </c>
      <c r="I1" s="14" t="s">
        <v>30</v>
      </c>
      <c r="J1" s="1" t="s">
        <v>19</v>
      </c>
      <c r="K1" s="3" t="s">
        <v>16</v>
      </c>
      <c r="L1" s="1" t="s">
        <v>22</v>
      </c>
      <c r="M1" s="1" t="s">
        <v>23</v>
      </c>
      <c r="N1" s="1" t="s">
        <v>0</v>
      </c>
      <c r="O1" s="1" t="s">
        <v>1</v>
      </c>
      <c r="P1" s="1" t="s">
        <v>2</v>
      </c>
      <c r="Q1" s="1" t="s">
        <v>3</v>
      </c>
      <c r="R1" s="1" t="s">
        <v>4</v>
      </c>
      <c r="S1" s="1" t="s">
        <v>5</v>
      </c>
      <c r="T1" s="1" t="s">
        <v>6</v>
      </c>
      <c r="U1" s="1" t="s">
        <v>7</v>
      </c>
      <c r="V1" s="2" t="s">
        <v>20</v>
      </c>
      <c r="W1" s="3" t="s">
        <v>17</v>
      </c>
      <c r="X1" s="2" t="s">
        <v>22</v>
      </c>
      <c r="Y1" s="2" t="s">
        <v>23</v>
      </c>
      <c r="Z1" s="2" t="s">
        <v>0</v>
      </c>
      <c r="AA1" s="2" t="s">
        <v>1</v>
      </c>
      <c r="AB1" s="2" t="s">
        <v>2</v>
      </c>
      <c r="AC1" s="2" t="s">
        <v>3</v>
      </c>
      <c r="AD1" s="2" t="s">
        <v>4</v>
      </c>
      <c r="AE1" s="2" t="s">
        <v>5</v>
      </c>
      <c r="AF1" s="2" t="s">
        <v>6</v>
      </c>
      <c r="AG1" s="2" t="s">
        <v>7</v>
      </c>
      <c r="AH1" s="2" t="s">
        <v>8</v>
      </c>
      <c r="AI1" s="2" t="s">
        <v>9</v>
      </c>
      <c r="AJ1" s="2" t="s">
        <v>10</v>
      </c>
      <c r="AK1" s="2" t="s">
        <v>11</v>
      </c>
      <c r="AL1" s="2" t="s">
        <v>12</v>
      </c>
      <c r="AM1" s="2" t="s">
        <v>13</v>
      </c>
      <c r="AN1" s="2" t="s">
        <v>14</v>
      </c>
      <c r="AO1" s="2" t="s">
        <v>15</v>
      </c>
    </row>
    <row r="2" spans="1:45">
      <c r="A2" s="15">
        <v>1</v>
      </c>
      <c r="B2" s="16">
        <f>A2/3</f>
        <v>0.33333333333333331</v>
      </c>
      <c r="C2" s="16">
        <f>B2*0.4</f>
        <v>0.13333333333333333</v>
      </c>
      <c r="D2" s="16">
        <f>B2*0.6</f>
        <v>0.19999999999999998</v>
      </c>
      <c r="E2" s="17">
        <f>COUNT(L2:U2)</f>
        <v>1</v>
      </c>
      <c r="F2" s="18">
        <f>COUNT(X2:AO2)</f>
        <v>2</v>
      </c>
      <c r="G2" s="19">
        <f>SUM(E2:F2)/A2</f>
        <v>3</v>
      </c>
      <c r="H2" s="30">
        <f>COUNT(L2:S2)+COUNT(X2:AK2)-B2</f>
        <v>2.6666666666666665</v>
      </c>
      <c r="I2" s="20">
        <f>A2*10</f>
        <v>10</v>
      </c>
      <c r="J2" s="8">
        <f>I2*(0.4)</f>
        <v>4</v>
      </c>
      <c r="K2" s="4">
        <f t="shared" ref="K2:K33" si="0">J2-SUM(L2:S2)</f>
        <v>0</v>
      </c>
      <c r="L2" s="5">
        <v>4</v>
      </c>
      <c r="M2" s="5"/>
      <c r="N2" s="5"/>
      <c r="O2" s="5"/>
      <c r="P2" s="5"/>
      <c r="Q2" s="5"/>
      <c r="R2" s="5"/>
      <c r="S2" s="5"/>
      <c r="T2" s="5"/>
      <c r="U2" s="5"/>
      <c r="V2" s="9">
        <f>I2*0.6</f>
        <v>6</v>
      </c>
      <c r="W2" s="31">
        <f>V2-SUM(X2:AO2)</f>
        <v>0</v>
      </c>
      <c r="X2" s="6">
        <v>4</v>
      </c>
      <c r="Y2" s="6">
        <v>2</v>
      </c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21"/>
      <c r="AQ2" s="21"/>
      <c r="AR2" s="21"/>
      <c r="AS2" s="21"/>
    </row>
    <row r="3" spans="1:45">
      <c r="A3" s="15">
        <v>2</v>
      </c>
      <c r="B3" s="16">
        <f t="shared" ref="B3:B66" si="1">A3/3</f>
        <v>0.66666666666666663</v>
      </c>
      <c r="C3" s="16">
        <f t="shared" ref="C3:C66" si="2">B3*0.4</f>
        <v>0.26666666666666666</v>
      </c>
      <c r="D3" s="16">
        <f t="shared" ref="D3:D66" si="3">B3*0.6</f>
        <v>0.39999999999999997</v>
      </c>
      <c r="E3" s="17">
        <f t="shared" ref="E3:E66" si="4">COUNT(L3:U3)</f>
        <v>1</v>
      </c>
      <c r="F3" s="18">
        <f t="shared" ref="F3:F66" si="5">COUNT(X3:AO3)</f>
        <v>2</v>
      </c>
      <c r="G3" s="19">
        <f t="shared" ref="G3:G66" si="6">SUM(E3:F3)/A3</f>
        <v>1.5</v>
      </c>
      <c r="H3" s="30">
        <f>COUNT(L3:S3)+COUNT(X3:AK3)-B3</f>
        <v>2.3333333333333335</v>
      </c>
      <c r="I3" s="20">
        <f t="shared" ref="I3:I66" si="7">A3*10</f>
        <v>20</v>
      </c>
      <c r="J3" s="8">
        <f>I3*(0.4)</f>
        <v>8</v>
      </c>
      <c r="K3" s="4">
        <f t="shared" si="0"/>
        <v>0</v>
      </c>
      <c r="L3" s="5">
        <v>8</v>
      </c>
      <c r="M3" s="5"/>
      <c r="N3" s="5"/>
      <c r="O3" s="5"/>
      <c r="P3" s="5"/>
      <c r="Q3" s="5"/>
      <c r="R3" s="5"/>
      <c r="S3" s="5"/>
      <c r="T3" s="5"/>
      <c r="U3" s="5"/>
      <c r="V3" s="9">
        <f>I3*0.6</f>
        <v>12</v>
      </c>
      <c r="W3" s="31">
        <f t="shared" ref="W3:W66" si="8">V3-SUM(X3:AO3)</f>
        <v>0</v>
      </c>
      <c r="X3" s="6">
        <v>8</v>
      </c>
      <c r="Y3" s="6">
        <v>4</v>
      </c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21"/>
      <c r="AQ3" s="21"/>
      <c r="AR3" s="21"/>
      <c r="AS3" s="21"/>
    </row>
    <row r="4" spans="1:45">
      <c r="A4" s="15">
        <v>3</v>
      </c>
      <c r="B4" s="16">
        <f t="shared" si="1"/>
        <v>1</v>
      </c>
      <c r="C4" s="16">
        <f t="shared" si="2"/>
        <v>0.4</v>
      </c>
      <c r="D4" s="16">
        <f t="shared" si="3"/>
        <v>0.6</v>
      </c>
      <c r="E4" s="17">
        <f t="shared" si="4"/>
        <v>1</v>
      </c>
      <c r="F4" s="18">
        <f t="shared" si="5"/>
        <v>2</v>
      </c>
      <c r="G4" s="19">
        <f t="shared" si="6"/>
        <v>1</v>
      </c>
      <c r="H4" s="30">
        <f>COUNT(L4:S4)+COUNT(X4:AK4)-B4</f>
        <v>2</v>
      </c>
      <c r="I4" s="20">
        <f t="shared" si="7"/>
        <v>30</v>
      </c>
      <c r="J4" s="8">
        <f>I4*(0.4)</f>
        <v>12</v>
      </c>
      <c r="K4" s="4">
        <f t="shared" si="0"/>
        <v>0</v>
      </c>
      <c r="L4" s="5">
        <v>12</v>
      </c>
      <c r="M4" s="5"/>
      <c r="N4" s="5"/>
      <c r="O4" s="5"/>
      <c r="P4" s="5"/>
      <c r="Q4" s="5"/>
      <c r="R4" s="5"/>
      <c r="S4" s="5"/>
      <c r="T4" s="5"/>
      <c r="U4" s="5"/>
      <c r="V4" s="9">
        <f>I4*0.6</f>
        <v>18</v>
      </c>
      <c r="W4" s="31">
        <f t="shared" si="8"/>
        <v>0</v>
      </c>
      <c r="X4" s="6">
        <v>12</v>
      </c>
      <c r="Y4" s="6">
        <v>6</v>
      </c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21"/>
      <c r="AQ4" s="21"/>
      <c r="AR4" s="21"/>
      <c r="AS4" s="21"/>
    </row>
    <row r="5" spans="1:45">
      <c r="A5" s="15">
        <v>4</v>
      </c>
      <c r="B5" s="16">
        <f t="shared" si="1"/>
        <v>1.3333333333333333</v>
      </c>
      <c r="C5" s="16">
        <f t="shared" si="2"/>
        <v>0.53333333333333333</v>
      </c>
      <c r="D5" s="16">
        <f t="shared" si="3"/>
        <v>0.79999999999999993</v>
      </c>
      <c r="E5" s="17">
        <f t="shared" si="4"/>
        <v>1</v>
      </c>
      <c r="F5" s="18">
        <f t="shared" si="5"/>
        <v>2</v>
      </c>
      <c r="G5" s="19">
        <f t="shared" si="6"/>
        <v>0.75</v>
      </c>
      <c r="H5" s="30">
        <f>COUNT(L5:S5)+COUNT(X5:AK5)-B5</f>
        <v>1.6666666666666667</v>
      </c>
      <c r="I5" s="20">
        <f t="shared" si="7"/>
        <v>40</v>
      </c>
      <c r="J5" s="8">
        <f>I5*(0.4)</f>
        <v>16</v>
      </c>
      <c r="K5" s="4">
        <f t="shared" si="0"/>
        <v>0</v>
      </c>
      <c r="L5" s="5">
        <v>16</v>
      </c>
      <c r="M5" s="5"/>
      <c r="N5" s="5"/>
      <c r="O5" s="5"/>
      <c r="P5" s="5"/>
      <c r="Q5" s="5"/>
      <c r="R5" s="5"/>
      <c r="S5" s="5"/>
      <c r="T5" s="5"/>
      <c r="U5" s="5"/>
      <c r="V5" s="9">
        <f>I5*0.6</f>
        <v>24</v>
      </c>
      <c r="W5" s="31">
        <f t="shared" si="8"/>
        <v>0</v>
      </c>
      <c r="X5" s="6">
        <v>16</v>
      </c>
      <c r="Y5" s="6">
        <v>8</v>
      </c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21"/>
      <c r="AQ5" s="21"/>
      <c r="AR5" s="21"/>
      <c r="AS5" s="21"/>
    </row>
    <row r="6" spans="1:45">
      <c r="A6" s="15">
        <v>5</v>
      </c>
      <c r="B6" s="16">
        <f t="shared" si="1"/>
        <v>1.6666666666666667</v>
      </c>
      <c r="C6" s="16">
        <f t="shared" si="2"/>
        <v>0.66666666666666674</v>
      </c>
      <c r="D6" s="16">
        <f t="shared" si="3"/>
        <v>1</v>
      </c>
      <c r="E6" s="17">
        <f t="shared" si="4"/>
        <v>1</v>
      </c>
      <c r="F6" s="18">
        <f t="shared" si="5"/>
        <v>2</v>
      </c>
      <c r="G6" s="19">
        <f t="shared" si="6"/>
        <v>0.6</v>
      </c>
      <c r="H6" s="30">
        <f>COUNT(L6:S6)+COUNT(X6:AK6)-B6</f>
        <v>1.3333333333333333</v>
      </c>
      <c r="I6" s="20">
        <f t="shared" si="7"/>
        <v>50</v>
      </c>
      <c r="J6" s="8">
        <f>I6*(0.4)</f>
        <v>20</v>
      </c>
      <c r="K6" s="4">
        <f t="shared" si="0"/>
        <v>0</v>
      </c>
      <c r="L6" s="5">
        <v>20</v>
      </c>
      <c r="M6" s="5"/>
      <c r="N6" s="5"/>
      <c r="O6" s="5"/>
      <c r="P6" s="5"/>
      <c r="Q6" s="5"/>
      <c r="R6" s="5"/>
      <c r="S6" s="5"/>
      <c r="T6" s="5"/>
      <c r="U6" s="5"/>
      <c r="V6" s="9">
        <f>I6*0.6</f>
        <v>30</v>
      </c>
      <c r="W6" s="31">
        <f t="shared" si="8"/>
        <v>0</v>
      </c>
      <c r="X6" s="6">
        <v>20</v>
      </c>
      <c r="Y6" s="6">
        <v>10</v>
      </c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21"/>
      <c r="AQ6" s="21"/>
      <c r="AR6" s="21"/>
      <c r="AS6" s="21"/>
    </row>
    <row r="7" spans="1:45">
      <c r="A7" s="15">
        <v>6</v>
      </c>
      <c r="B7" s="16">
        <f t="shared" si="1"/>
        <v>2</v>
      </c>
      <c r="C7" s="16">
        <f t="shared" si="2"/>
        <v>0.8</v>
      </c>
      <c r="D7" s="16">
        <f t="shared" si="3"/>
        <v>1.2</v>
      </c>
      <c r="E7" s="17">
        <f t="shared" si="4"/>
        <v>1</v>
      </c>
      <c r="F7" s="18">
        <f t="shared" si="5"/>
        <v>2</v>
      </c>
      <c r="G7" s="19">
        <f t="shared" si="6"/>
        <v>0.5</v>
      </c>
      <c r="H7" s="30">
        <f>COUNT(L7:S7)+COUNT(X7:AK7)-B7</f>
        <v>1</v>
      </c>
      <c r="I7" s="20">
        <f t="shared" si="7"/>
        <v>60</v>
      </c>
      <c r="J7" s="8">
        <f>I7*(0.4)</f>
        <v>24</v>
      </c>
      <c r="K7" s="4">
        <f t="shared" si="0"/>
        <v>0</v>
      </c>
      <c r="L7" s="5">
        <v>24</v>
      </c>
      <c r="M7" s="5"/>
      <c r="N7" s="5"/>
      <c r="O7" s="5"/>
      <c r="P7" s="5"/>
      <c r="Q7" s="5"/>
      <c r="R7" s="5"/>
      <c r="S7" s="5"/>
      <c r="T7" s="5"/>
      <c r="U7" s="5"/>
      <c r="V7" s="9">
        <f>I7*0.6</f>
        <v>36</v>
      </c>
      <c r="W7" s="31">
        <f t="shared" si="8"/>
        <v>0</v>
      </c>
      <c r="X7" s="6">
        <v>24</v>
      </c>
      <c r="Y7" s="6">
        <v>12</v>
      </c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21"/>
      <c r="AQ7" s="21"/>
      <c r="AR7" s="21"/>
      <c r="AS7" s="21"/>
    </row>
    <row r="8" spans="1:45">
      <c r="A8" s="15">
        <v>7</v>
      </c>
      <c r="B8" s="16">
        <f t="shared" si="1"/>
        <v>2.3333333333333335</v>
      </c>
      <c r="C8" s="16">
        <f t="shared" si="2"/>
        <v>0.93333333333333346</v>
      </c>
      <c r="D8" s="16">
        <f t="shared" si="3"/>
        <v>1.4000000000000001</v>
      </c>
      <c r="E8" s="17">
        <f t="shared" si="4"/>
        <v>1</v>
      </c>
      <c r="F8" s="18">
        <f t="shared" si="5"/>
        <v>2</v>
      </c>
      <c r="G8" s="19">
        <f t="shared" si="6"/>
        <v>0.42857142857142855</v>
      </c>
      <c r="H8" s="30">
        <f>COUNT(L8:S8)+COUNT(X8:AK8)-B8</f>
        <v>0.66666666666666652</v>
      </c>
      <c r="I8" s="20">
        <f t="shared" si="7"/>
        <v>70</v>
      </c>
      <c r="J8" s="8">
        <f>I8*(0.4)</f>
        <v>28</v>
      </c>
      <c r="K8" s="4">
        <f t="shared" si="0"/>
        <v>0</v>
      </c>
      <c r="L8" s="5">
        <v>28</v>
      </c>
      <c r="M8" s="5"/>
      <c r="N8" s="5"/>
      <c r="O8" s="5"/>
      <c r="P8" s="5"/>
      <c r="Q8" s="5"/>
      <c r="R8" s="5"/>
      <c r="S8" s="5"/>
      <c r="T8" s="5"/>
      <c r="U8" s="5"/>
      <c r="V8" s="9">
        <f>I8*0.6</f>
        <v>42</v>
      </c>
      <c r="W8" s="31">
        <f t="shared" si="8"/>
        <v>0</v>
      </c>
      <c r="X8" s="6">
        <v>28</v>
      </c>
      <c r="Y8" s="6">
        <v>14</v>
      </c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21"/>
      <c r="AQ8" s="21"/>
      <c r="AR8" s="21"/>
      <c r="AS8" s="21"/>
    </row>
    <row r="9" spans="1:45">
      <c r="A9" s="15">
        <v>8</v>
      </c>
      <c r="B9" s="16">
        <f t="shared" si="1"/>
        <v>2.6666666666666665</v>
      </c>
      <c r="C9" s="16">
        <f t="shared" si="2"/>
        <v>1.0666666666666667</v>
      </c>
      <c r="D9" s="16">
        <f t="shared" si="3"/>
        <v>1.5999999999999999</v>
      </c>
      <c r="E9" s="17">
        <f t="shared" si="4"/>
        <v>1</v>
      </c>
      <c r="F9" s="18">
        <f t="shared" si="5"/>
        <v>2</v>
      </c>
      <c r="G9" s="19">
        <f t="shared" si="6"/>
        <v>0.375</v>
      </c>
      <c r="H9" s="30">
        <f>COUNT(L9:S9)+COUNT(X9:AK9)-B9</f>
        <v>0.33333333333333348</v>
      </c>
      <c r="I9" s="20">
        <f t="shared" si="7"/>
        <v>80</v>
      </c>
      <c r="J9" s="8">
        <f>I9*(0.4)</f>
        <v>32</v>
      </c>
      <c r="K9" s="4">
        <f t="shared" si="0"/>
        <v>0</v>
      </c>
      <c r="L9" s="5">
        <v>32</v>
      </c>
      <c r="M9" s="5"/>
      <c r="N9" s="5"/>
      <c r="O9" s="5"/>
      <c r="P9" s="5"/>
      <c r="Q9" s="5"/>
      <c r="R9" s="5"/>
      <c r="S9" s="5"/>
      <c r="T9" s="5"/>
      <c r="U9" s="5"/>
      <c r="V9" s="9">
        <f>I9*0.6</f>
        <v>48</v>
      </c>
      <c r="W9" s="31">
        <f t="shared" si="8"/>
        <v>0</v>
      </c>
      <c r="X9" s="6">
        <v>32</v>
      </c>
      <c r="Y9" s="6">
        <v>16</v>
      </c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21"/>
      <c r="AQ9" s="21"/>
      <c r="AR9" s="21"/>
      <c r="AS9" s="21"/>
    </row>
    <row r="10" spans="1:45">
      <c r="A10" s="15">
        <v>9</v>
      </c>
      <c r="B10" s="16">
        <f t="shared" si="1"/>
        <v>3</v>
      </c>
      <c r="C10" s="16">
        <f t="shared" si="2"/>
        <v>1.2000000000000002</v>
      </c>
      <c r="D10" s="16">
        <f t="shared" si="3"/>
        <v>1.7999999999999998</v>
      </c>
      <c r="E10" s="17">
        <f t="shared" si="4"/>
        <v>1</v>
      </c>
      <c r="F10" s="18">
        <f t="shared" si="5"/>
        <v>2</v>
      </c>
      <c r="G10" s="19">
        <f t="shared" si="6"/>
        <v>0.33333333333333331</v>
      </c>
      <c r="H10" s="30">
        <f>COUNT(L10:S10)+COUNT(X10:AK10)-B10</f>
        <v>0</v>
      </c>
      <c r="I10" s="20">
        <f t="shared" si="7"/>
        <v>90</v>
      </c>
      <c r="J10" s="8">
        <f>I10*(0.4)</f>
        <v>36</v>
      </c>
      <c r="K10" s="4">
        <f t="shared" si="0"/>
        <v>0</v>
      </c>
      <c r="L10" s="5">
        <v>36</v>
      </c>
      <c r="M10" s="5"/>
      <c r="N10" s="5"/>
      <c r="O10" s="5"/>
      <c r="P10" s="5"/>
      <c r="Q10" s="5"/>
      <c r="R10" s="5"/>
      <c r="S10" s="5"/>
      <c r="T10" s="5"/>
      <c r="U10" s="5"/>
      <c r="V10" s="9">
        <f>I10*0.6</f>
        <v>54</v>
      </c>
      <c r="W10" s="31">
        <f t="shared" si="8"/>
        <v>0</v>
      </c>
      <c r="X10" s="6">
        <v>36</v>
      </c>
      <c r="Y10" s="6">
        <v>18</v>
      </c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21"/>
      <c r="AQ10" s="21"/>
      <c r="AR10" s="21"/>
      <c r="AS10" s="21"/>
    </row>
    <row r="11" spans="1:45">
      <c r="A11" s="15">
        <v>10</v>
      </c>
      <c r="B11" s="16">
        <f t="shared" si="1"/>
        <v>3.3333333333333335</v>
      </c>
      <c r="C11" s="16">
        <f t="shared" si="2"/>
        <v>1.3333333333333335</v>
      </c>
      <c r="D11" s="16">
        <f t="shared" si="3"/>
        <v>2</v>
      </c>
      <c r="E11" s="17">
        <f t="shared" si="4"/>
        <v>1</v>
      </c>
      <c r="F11" s="18">
        <f t="shared" si="5"/>
        <v>2</v>
      </c>
      <c r="G11" s="19">
        <f t="shared" si="6"/>
        <v>0.3</v>
      </c>
      <c r="H11" s="30">
        <f>COUNT(L11:S11)+COUNT(X11:AK11)-B11</f>
        <v>-0.33333333333333348</v>
      </c>
      <c r="I11" s="20">
        <f t="shared" si="7"/>
        <v>100</v>
      </c>
      <c r="J11" s="8">
        <f>I11*(0.4)</f>
        <v>40</v>
      </c>
      <c r="K11" s="4">
        <f t="shared" si="0"/>
        <v>0</v>
      </c>
      <c r="L11" s="5">
        <v>40</v>
      </c>
      <c r="M11" s="5"/>
      <c r="N11" s="5"/>
      <c r="O11" s="5"/>
      <c r="P11" s="5"/>
      <c r="Q11" s="5"/>
      <c r="R11" s="5"/>
      <c r="S11" s="5"/>
      <c r="T11" s="5"/>
      <c r="U11" s="5"/>
      <c r="V11" s="9">
        <f>I11*0.6</f>
        <v>60</v>
      </c>
      <c r="W11" s="31">
        <f t="shared" si="8"/>
        <v>0</v>
      </c>
      <c r="X11" s="6">
        <v>40</v>
      </c>
      <c r="Y11" s="6">
        <v>20</v>
      </c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21"/>
      <c r="AQ11" s="21"/>
      <c r="AR11" s="21"/>
      <c r="AS11" s="21"/>
    </row>
    <row r="12" spans="1:45">
      <c r="A12" s="15">
        <v>11</v>
      </c>
      <c r="B12" s="16">
        <f t="shared" si="1"/>
        <v>3.6666666666666665</v>
      </c>
      <c r="C12" s="16">
        <f t="shared" si="2"/>
        <v>1.4666666666666668</v>
      </c>
      <c r="D12" s="16">
        <f t="shared" si="3"/>
        <v>2.1999999999999997</v>
      </c>
      <c r="E12" s="17">
        <f t="shared" si="4"/>
        <v>2</v>
      </c>
      <c r="F12" s="18">
        <f t="shared" si="5"/>
        <v>4</v>
      </c>
      <c r="G12" s="19">
        <f t="shared" si="6"/>
        <v>0.54545454545454541</v>
      </c>
      <c r="H12" s="30">
        <f>COUNT(L12:S12)+COUNT(X12:AK12)-B12</f>
        <v>2.3333333333333335</v>
      </c>
      <c r="I12" s="20">
        <f t="shared" si="7"/>
        <v>110</v>
      </c>
      <c r="J12" s="8">
        <f>I12*(0.4)</f>
        <v>44</v>
      </c>
      <c r="K12" s="4">
        <f t="shared" si="0"/>
        <v>0</v>
      </c>
      <c r="L12" s="5">
        <v>28</v>
      </c>
      <c r="M12" s="5">
        <v>16</v>
      </c>
      <c r="N12" s="5"/>
      <c r="O12" s="5"/>
      <c r="P12" s="5"/>
      <c r="Q12" s="5"/>
      <c r="R12" s="5"/>
      <c r="S12" s="5"/>
      <c r="T12" s="5"/>
      <c r="U12" s="5"/>
      <c r="V12" s="9">
        <f>I12*0.6</f>
        <v>66</v>
      </c>
      <c r="W12" s="31">
        <f t="shared" si="8"/>
        <v>0</v>
      </c>
      <c r="X12" s="6">
        <v>28</v>
      </c>
      <c r="Y12" s="6">
        <v>16</v>
      </c>
      <c r="Z12" s="6">
        <v>12</v>
      </c>
      <c r="AA12" s="6">
        <v>10</v>
      </c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21"/>
      <c r="AQ12" s="21"/>
      <c r="AR12" s="21"/>
      <c r="AS12" s="21"/>
    </row>
    <row r="13" spans="1:45">
      <c r="A13" s="15">
        <v>12</v>
      </c>
      <c r="B13" s="16">
        <f t="shared" si="1"/>
        <v>4</v>
      </c>
      <c r="C13" s="16">
        <f t="shared" si="2"/>
        <v>1.6</v>
      </c>
      <c r="D13" s="16">
        <f t="shared" si="3"/>
        <v>2.4</v>
      </c>
      <c r="E13" s="17">
        <f t="shared" si="4"/>
        <v>2</v>
      </c>
      <c r="F13" s="18">
        <f t="shared" si="5"/>
        <v>4</v>
      </c>
      <c r="G13" s="19">
        <f t="shared" si="6"/>
        <v>0.5</v>
      </c>
      <c r="H13" s="30">
        <f>COUNT(L13:S13)+COUNT(X13:AK13)-B13</f>
        <v>2</v>
      </c>
      <c r="I13" s="20">
        <f t="shared" si="7"/>
        <v>120</v>
      </c>
      <c r="J13" s="8">
        <f>I13*(0.4)</f>
        <v>48</v>
      </c>
      <c r="K13" s="4">
        <f t="shared" si="0"/>
        <v>0</v>
      </c>
      <c r="L13" s="5">
        <v>29</v>
      </c>
      <c r="M13" s="5">
        <v>19</v>
      </c>
      <c r="N13" s="5"/>
      <c r="O13" s="5"/>
      <c r="P13" s="5"/>
      <c r="Q13" s="5"/>
      <c r="R13" s="5"/>
      <c r="S13" s="5"/>
      <c r="T13" s="5"/>
      <c r="U13" s="5"/>
      <c r="V13" s="9">
        <f>I13*0.6</f>
        <v>72</v>
      </c>
      <c r="W13" s="31">
        <f t="shared" si="8"/>
        <v>0</v>
      </c>
      <c r="X13" s="6">
        <v>29</v>
      </c>
      <c r="Y13" s="6">
        <v>19</v>
      </c>
      <c r="Z13" s="6">
        <v>13</v>
      </c>
      <c r="AA13" s="6">
        <v>11</v>
      </c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21"/>
      <c r="AQ13" s="21"/>
      <c r="AR13" s="21"/>
      <c r="AS13" s="21"/>
    </row>
    <row r="14" spans="1:45">
      <c r="A14" s="15">
        <v>13</v>
      </c>
      <c r="B14" s="16">
        <f t="shared" si="1"/>
        <v>4.333333333333333</v>
      </c>
      <c r="C14" s="16">
        <f t="shared" si="2"/>
        <v>1.7333333333333334</v>
      </c>
      <c r="D14" s="16">
        <f t="shared" si="3"/>
        <v>2.5999999999999996</v>
      </c>
      <c r="E14" s="17">
        <f t="shared" si="4"/>
        <v>2</v>
      </c>
      <c r="F14" s="18">
        <f t="shared" si="5"/>
        <v>4</v>
      </c>
      <c r="G14" s="19">
        <f t="shared" si="6"/>
        <v>0.46153846153846156</v>
      </c>
      <c r="H14" s="30">
        <f>COUNT(L14:S14)+COUNT(X14:AK14)-B14</f>
        <v>1.666666666666667</v>
      </c>
      <c r="I14" s="20">
        <f t="shared" si="7"/>
        <v>130</v>
      </c>
      <c r="J14" s="8">
        <f>I14*(0.4)</f>
        <v>52</v>
      </c>
      <c r="K14" s="4">
        <f t="shared" si="0"/>
        <v>0</v>
      </c>
      <c r="L14" s="5">
        <v>31</v>
      </c>
      <c r="M14" s="5">
        <v>21</v>
      </c>
      <c r="N14" s="5"/>
      <c r="O14" s="5"/>
      <c r="P14" s="5"/>
      <c r="Q14" s="5"/>
      <c r="R14" s="5"/>
      <c r="S14" s="5"/>
      <c r="T14" s="5"/>
      <c r="U14" s="5"/>
      <c r="V14" s="9">
        <f>I14*0.6</f>
        <v>78</v>
      </c>
      <c r="W14" s="31">
        <f t="shared" si="8"/>
        <v>0</v>
      </c>
      <c r="X14" s="6">
        <v>31</v>
      </c>
      <c r="Y14" s="6">
        <v>21</v>
      </c>
      <c r="Z14" s="6">
        <v>14</v>
      </c>
      <c r="AA14" s="6">
        <v>12</v>
      </c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21"/>
      <c r="AQ14" s="21"/>
      <c r="AR14" s="21"/>
      <c r="AS14" s="21"/>
    </row>
    <row r="15" spans="1:45" s="25" customFormat="1">
      <c r="A15" s="15">
        <v>14</v>
      </c>
      <c r="B15" s="16">
        <f t="shared" si="1"/>
        <v>4.666666666666667</v>
      </c>
      <c r="C15" s="16">
        <f t="shared" si="2"/>
        <v>1.8666666666666669</v>
      </c>
      <c r="D15" s="16">
        <f t="shared" si="3"/>
        <v>2.8000000000000003</v>
      </c>
      <c r="E15" s="17">
        <f t="shared" si="4"/>
        <v>2</v>
      </c>
      <c r="F15" s="18">
        <f t="shared" si="5"/>
        <v>4</v>
      </c>
      <c r="G15" s="19">
        <f t="shared" si="6"/>
        <v>0.42857142857142855</v>
      </c>
      <c r="H15" s="30">
        <f>COUNT(L15:S15)+COUNT(X15:AK15)-B15</f>
        <v>1.333333333333333</v>
      </c>
      <c r="I15" s="23">
        <f t="shared" si="7"/>
        <v>140</v>
      </c>
      <c r="J15" s="8">
        <f>I15*(0.4)</f>
        <v>56</v>
      </c>
      <c r="K15" s="4">
        <f t="shared" si="0"/>
        <v>0</v>
      </c>
      <c r="L15" s="5">
        <v>33</v>
      </c>
      <c r="M15" s="5">
        <v>23</v>
      </c>
      <c r="N15" s="5"/>
      <c r="O15" s="5"/>
      <c r="P15" s="5"/>
      <c r="Q15" s="5"/>
      <c r="R15" s="5"/>
      <c r="S15" s="5"/>
      <c r="T15" s="5"/>
      <c r="U15" s="5"/>
      <c r="V15" s="9">
        <f>I15*0.6</f>
        <v>84</v>
      </c>
      <c r="W15" s="31">
        <f t="shared" si="8"/>
        <v>0</v>
      </c>
      <c r="X15" s="6">
        <v>33</v>
      </c>
      <c r="Y15" s="6">
        <v>23</v>
      </c>
      <c r="Z15" s="6">
        <v>15</v>
      </c>
      <c r="AA15" s="6">
        <v>13</v>
      </c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24"/>
      <c r="AQ15" s="24"/>
      <c r="AR15" s="24"/>
      <c r="AS15" s="24"/>
    </row>
    <row r="16" spans="1:45">
      <c r="A16" s="15">
        <v>15</v>
      </c>
      <c r="B16" s="16">
        <f t="shared" si="1"/>
        <v>5</v>
      </c>
      <c r="C16" s="16">
        <f t="shared" si="2"/>
        <v>2</v>
      </c>
      <c r="D16" s="16">
        <f t="shared" si="3"/>
        <v>3</v>
      </c>
      <c r="E16" s="17">
        <f t="shared" si="4"/>
        <v>2</v>
      </c>
      <c r="F16" s="18">
        <f t="shared" si="5"/>
        <v>4</v>
      </c>
      <c r="G16" s="19">
        <f t="shared" si="6"/>
        <v>0.4</v>
      </c>
      <c r="H16" s="30">
        <f>COUNT(L16:S16)+COUNT(X16:AK16)-B16</f>
        <v>1</v>
      </c>
      <c r="I16" s="20">
        <f t="shared" si="7"/>
        <v>150</v>
      </c>
      <c r="J16" s="8">
        <f>I16*(0.4)</f>
        <v>60</v>
      </c>
      <c r="K16" s="4">
        <f t="shared" si="0"/>
        <v>0</v>
      </c>
      <c r="L16" s="5">
        <v>35</v>
      </c>
      <c r="M16" s="5">
        <v>25</v>
      </c>
      <c r="N16" s="5"/>
      <c r="O16" s="5"/>
      <c r="P16" s="5"/>
      <c r="Q16" s="5"/>
      <c r="R16" s="5"/>
      <c r="S16" s="5"/>
      <c r="T16" s="5"/>
      <c r="U16" s="5"/>
      <c r="V16" s="9">
        <f>I16*0.6</f>
        <v>90</v>
      </c>
      <c r="W16" s="31">
        <f t="shared" si="8"/>
        <v>0</v>
      </c>
      <c r="X16" s="6">
        <v>35</v>
      </c>
      <c r="Y16" s="6">
        <v>25</v>
      </c>
      <c r="Z16" s="6">
        <v>16</v>
      </c>
      <c r="AA16" s="6">
        <v>14</v>
      </c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21"/>
      <c r="AQ16" s="21"/>
      <c r="AR16" s="21"/>
      <c r="AS16" s="21"/>
    </row>
    <row r="17" spans="1:45">
      <c r="A17" s="15">
        <v>16</v>
      </c>
      <c r="B17" s="16">
        <f t="shared" si="1"/>
        <v>5.333333333333333</v>
      </c>
      <c r="C17" s="16">
        <f t="shared" si="2"/>
        <v>2.1333333333333333</v>
      </c>
      <c r="D17" s="16">
        <f t="shared" si="3"/>
        <v>3.1999999999999997</v>
      </c>
      <c r="E17" s="17">
        <f t="shared" si="4"/>
        <v>2</v>
      </c>
      <c r="F17" s="18">
        <f t="shared" si="5"/>
        <v>4</v>
      </c>
      <c r="G17" s="19">
        <f t="shared" si="6"/>
        <v>0.375</v>
      </c>
      <c r="H17" s="30">
        <f>COUNT(L17:S17)+COUNT(X17:AK17)-B17</f>
        <v>0.66666666666666696</v>
      </c>
      <c r="I17" s="20">
        <f t="shared" si="7"/>
        <v>160</v>
      </c>
      <c r="J17" s="8">
        <f>I17*(0.4)</f>
        <v>64</v>
      </c>
      <c r="K17" s="4">
        <f t="shared" si="0"/>
        <v>0</v>
      </c>
      <c r="L17" s="5">
        <v>37</v>
      </c>
      <c r="M17" s="5">
        <v>27</v>
      </c>
      <c r="N17" s="5"/>
      <c r="O17" s="5"/>
      <c r="P17" s="5"/>
      <c r="Q17" s="5"/>
      <c r="R17" s="5"/>
      <c r="S17" s="5"/>
      <c r="T17" s="5"/>
      <c r="U17" s="5"/>
      <c r="V17" s="9">
        <f>I17*0.6</f>
        <v>96</v>
      </c>
      <c r="W17" s="31">
        <f t="shared" si="8"/>
        <v>0</v>
      </c>
      <c r="X17" s="6">
        <v>37</v>
      </c>
      <c r="Y17" s="6">
        <v>27</v>
      </c>
      <c r="Z17" s="6">
        <v>17</v>
      </c>
      <c r="AA17" s="6">
        <v>15</v>
      </c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21"/>
      <c r="AQ17" s="21"/>
      <c r="AR17" s="21"/>
      <c r="AS17" s="21"/>
    </row>
    <row r="18" spans="1:45">
      <c r="A18" s="15">
        <v>17</v>
      </c>
      <c r="B18" s="16">
        <f t="shared" si="1"/>
        <v>5.666666666666667</v>
      </c>
      <c r="C18" s="16">
        <f t="shared" si="2"/>
        <v>2.2666666666666671</v>
      </c>
      <c r="D18" s="16">
        <f t="shared" si="3"/>
        <v>3.4</v>
      </c>
      <c r="E18" s="17">
        <f t="shared" si="4"/>
        <v>2</v>
      </c>
      <c r="F18" s="18">
        <f t="shared" si="5"/>
        <v>4</v>
      </c>
      <c r="G18" s="19">
        <f t="shared" si="6"/>
        <v>0.35294117647058826</v>
      </c>
      <c r="H18" s="30">
        <f>COUNT(L18:S18)+COUNT(X18:AK18)-B18</f>
        <v>0.33333333333333304</v>
      </c>
      <c r="I18" s="20">
        <f t="shared" si="7"/>
        <v>170</v>
      </c>
      <c r="J18" s="8">
        <f>I18*(0.4)</f>
        <v>68</v>
      </c>
      <c r="K18" s="4">
        <f t="shared" si="0"/>
        <v>0</v>
      </c>
      <c r="L18" s="5">
        <v>39</v>
      </c>
      <c r="M18" s="5">
        <v>29</v>
      </c>
      <c r="N18" s="5"/>
      <c r="O18" s="5"/>
      <c r="P18" s="5"/>
      <c r="Q18" s="5"/>
      <c r="R18" s="5"/>
      <c r="S18" s="5"/>
      <c r="T18" s="5"/>
      <c r="U18" s="5"/>
      <c r="V18" s="9">
        <f>I18*0.6</f>
        <v>102</v>
      </c>
      <c r="W18" s="31">
        <f t="shared" si="8"/>
        <v>0</v>
      </c>
      <c r="X18" s="6">
        <v>39</v>
      </c>
      <c r="Y18" s="6">
        <v>29</v>
      </c>
      <c r="Z18" s="6">
        <v>18</v>
      </c>
      <c r="AA18" s="6">
        <v>16</v>
      </c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21"/>
      <c r="AQ18" s="21"/>
      <c r="AR18" s="21"/>
      <c r="AS18" s="21"/>
    </row>
    <row r="19" spans="1:45">
      <c r="A19" s="15">
        <v>18</v>
      </c>
      <c r="B19" s="16">
        <f t="shared" si="1"/>
        <v>6</v>
      </c>
      <c r="C19" s="16">
        <f t="shared" si="2"/>
        <v>2.4000000000000004</v>
      </c>
      <c r="D19" s="16">
        <f t="shared" si="3"/>
        <v>3.5999999999999996</v>
      </c>
      <c r="E19" s="17">
        <f t="shared" si="4"/>
        <v>2</v>
      </c>
      <c r="F19" s="18">
        <f t="shared" si="5"/>
        <v>4</v>
      </c>
      <c r="G19" s="19">
        <f t="shared" si="6"/>
        <v>0.33333333333333331</v>
      </c>
      <c r="H19" s="30">
        <f>COUNT(L19:S19)+COUNT(X19:AK19)-B19</f>
        <v>0</v>
      </c>
      <c r="I19" s="20">
        <f t="shared" si="7"/>
        <v>180</v>
      </c>
      <c r="J19" s="8">
        <f>I19*(0.4)</f>
        <v>72</v>
      </c>
      <c r="K19" s="4">
        <f t="shared" si="0"/>
        <v>0</v>
      </c>
      <c r="L19" s="5">
        <v>41</v>
      </c>
      <c r="M19" s="5">
        <v>31</v>
      </c>
      <c r="N19" s="5"/>
      <c r="O19" s="5"/>
      <c r="P19" s="5"/>
      <c r="Q19" s="5"/>
      <c r="R19" s="5"/>
      <c r="S19" s="5"/>
      <c r="T19" s="5"/>
      <c r="U19" s="5"/>
      <c r="V19" s="9">
        <f>I19*0.6</f>
        <v>108</v>
      </c>
      <c r="W19" s="31">
        <f t="shared" si="8"/>
        <v>0</v>
      </c>
      <c r="X19" s="6">
        <v>41</v>
      </c>
      <c r="Y19" s="6">
        <v>31</v>
      </c>
      <c r="Z19" s="6">
        <v>19</v>
      </c>
      <c r="AA19" s="6">
        <v>17</v>
      </c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21"/>
      <c r="AQ19" s="21"/>
      <c r="AR19" s="21"/>
      <c r="AS19" s="21"/>
    </row>
    <row r="20" spans="1:45">
      <c r="A20" s="15">
        <v>19</v>
      </c>
      <c r="B20" s="16">
        <f t="shared" si="1"/>
        <v>6.333333333333333</v>
      </c>
      <c r="C20" s="16">
        <f t="shared" si="2"/>
        <v>2.5333333333333332</v>
      </c>
      <c r="D20" s="16">
        <f t="shared" si="3"/>
        <v>3.8</v>
      </c>
      <c r="E20" s="17">
        <f t="shared" si="4"/>
        <v>3</v>
      </c>
      <c r="F20" s="18">
        <f t="shared" si="5"/>
        <v>5</v>
      </c>
      <c r="G20" s="19">
        <f t="shared" si="6"/>
        <v>0.42105263157894735</v>
      </c>
      <c r="H20" s="30">
        <f>COUNT(L20:S20)+COUNT(X20:AK20)-B20</f>
        <v>1.666666666666667</v>
      </c>
      <c r="I20" s="20">
        <f t="shared" si="7"/>
        <v>190</v>
      </c>
      <c r="J20" s="8">
        <f>I20*(0.4)</f>
        <v>76</v>
      </c>
      <c r="K20" s="4">
        <f t="shared" si="0"/>
        <v>0</v>
      </c>
      <c r="L20" s="5">
        <v>33</v>
      </c>
      <c r="M20" s="5">
        <v>23</v>
      </c>
      <c r="N20" s="5">
        <v>20</v>
      </c>
      <c r="O20" s="5"/>
      <c r="P20" s="5"/>
      <c r="Q20" s="5"/>
      <c r="R20" s="5"/>
      <c r="S20" s="5"/>
      <c r="T20" s="5"/>
      <c r="U20" s="5"/>
      <c r="V20" s="9">
        <f>I20*0.6</f>
        <v>114</v>
      </c>
      <c r="W20" s="31">
        <f t="shared" si="8"/>
        <v>0</v>
      </c>
      <c r="X20" s="6">
        <v>33</v>
      </c>
      <c r="Y20" s="6">
        <v>23</v>
      </c>
      <c r="Z20" s="6">
        <v>20</v>
      </c>
      <c r="AA20" s="6">
        <v>19.5</v>
      </c>
      <c r="AB20" s="6">
        <v>18.5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21"/>
      <c r="AQ20" s="21"/>
      <c r="AR20" s="21"/>
      <c r="AS20" s="21"/>
    </row>
    <row r="21" spans="1:45">
      <c r="A21" s="15">
        <v>20</v>
      </c>
      <c r="B21" s="16">
        <f t="shared" si="1"/>
        <v>6.666666666666667</v>
      </c>
      <c r="C21" s="16">
        <f t="shared" si="2"/>
        <v>2.666666666666667</v>
      </c>
      <c r="D21" s="16">
        <f t="shared" si="3"/>
        <v>4</v>
      </c>
      <c r="E21" s="17">
        <f t="shared" si="4"/>
        <v>3</v>
      </c>
      <c r="F21" s="18">
        <f t="shared" si="5"/>
        <v>5</v>
      </c>
      <c r="G21" s="19">
        <f t="shared" si="6"/>
        <v>0.4</v>
      </c>
      <c r="H21" s="30">
        <f>COUNT(L21:S21)+COUNT(X21:AK21)-B21</f>
        <v>1.333333333333333</v>
      </c>
      <c r="I21" s="20">
        <f t="shared" si="7"/>
        <v>200</v>
      </c>
      <c r="J21" s="8">
        <f>I21*(0.4)</f>
        <v>80</v>
      </c>
      <c r="K21" s="4">
        <f t="shared" si="0"/>
        <v>0</v>
      </c>
      <c r="L21" s="5">
        <v>34.5</v>
      </c>
      <c r="M21" s="5">
        <v>24.5</v>
      </c>
      <c r="N21" s="5">
        <v>21</v>
      </c>
      <c r="O21" s="5"/>
      <c r="P21" s="5"/>
      <c r="Q21" s="5"/>
      <c r="R21" s="5"/>
      <c r="S21" s="5"/>
      <c r="T21" s="5"/>
      <c r="U21" s="5"/>
      <c r="V21" s="9">
        <f>I21*0.6</f>
        <v>120</v>
      </c>
      <c r="W21" s="31">
        <f t="shared" si="8"/>
        <v>0</v>
      </c>
      <c r="X21" s="6">
        <v>34.5</v>
      </c>
      <c r="Y21" s="6">
        <v>24.5</v>
      </c>
      <c r="Z21" s="6">
        <v>21</v>
      </c>
      <c r="AA21" s="6">
        <v>20.5</v>
      </c>
      <c r="AB21" s="6">
        <v>19.5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21"/>
      <c r="AQ21" s="21"/>
      <c r="AR21" s="21"/>
      <c r="AS21" s="21"/>
    </row>
    <row r="22" spans="1:45">
      <c r="A22" s="15">
        <v>21</v>
      </c>
      <c r="B22" s="16">
        <f t="shared" si="1"/>
        <v>7</v>
      </c>
      <c r="C22" s="16">
        <f t="shared" si="2"/>
        <v>2.8000000000000003</v>
      </c>
      <c r="D22" s="16">
        <f t="shared" si="3"/>
        <v>4.2</v>
      </c>
      <c r="E22" s="17">
        <f t="shared" si="4"/>
        <v>3</v>
      </c>
      <c r="F22" s="18">
        <f t="shared" si="5"/>
        <v>5</v>
      </c>
      <c r="G22" s="19">
        <f t="shared" si="6"/>
        <v>0.38095238095238093</v>
      </c>
      <c r="H22" s="30">
        <f>COUNT(L22:S22)+COUNT(X22:AK22)-B22</f>
        <v>1</v>
      </c>
      <c r="I22" s="20">
        <f t="shared" si="7"/>
        <v>210</v>
      </c>
      <c r="J22" s="8">
        <f>I22*(0.4)</f>
        <v>84</v>
      </c>
      <c r="K22" s="4">
        <f t="shared" si="0"/>
        <v>0</v>
      </c>
      <c r="L22" s="5">
        <v>36</v>
      </c>
      <c r="M22" s="5">
        <v>26</v>
      </c>
      <c r="N22" s="5">
        <v>22</v>
      </c>
      <c r="O22" s="5"/>
      <c r="P22" s="5"/>
      <c r="Q22" s="5"/>
      <c r="R22" s="5"/>
      <c r="S22" s="5"/>
      <c r="T22" s="5"/>
      <c r="U22" s="5"/>
      <c r="V22" s="9">
        <f>I22*0.6</f>
        <v>126</v>
      </c>
      <c r="W22" s="31">
        <f t="shared" si="8"/>
        <v>0</v>
      </c>
      <c r="X22" s="6">
        <v>36</v>
      </c>
      <c r="Y22" s="6">
        <v>26</v>
      </c>
      <c r="Z22" s="6">
        <v>22</v>
      </c>
      <c r="AA22" s="6">
        <v>21.5</v>
      </c>
      <c r="AB22" s="6">
        <v>20.5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21"/>
      <c r="AQ22" s="21"/>
      <c r="AR22" s="21"/>
      <c r="AS22" s="21"/>
    </row>
    <row r="23" spans="1:45">
      <c r="A23" s="15">
        <v>22</v>
      </c>
      <c r="B23" s="16">
        <f t="shared" si="1"/>
        <v>7.333333333333333</v>
      </c>
      <c r="C23" s="16">
        <f t="shared" si="2"/>
        <v>2.9333333333333336</v>
      </c>
      <c r="D23" s="16">
        <f t="shared" si="3"/>
        <v>4.3999999999999995</v>
      </c>
      <c r="E23" s="17">
        <f t="shared" si="4"/>
        <v>3</v>
      </c>
      <c r="F23" s="18">
        <f t="shared" si="5"/>
        <v>5</v>
      </c>
      <c r="G23" s="19">
        <f t="shared" si="6"/>
        <v>0.36363636363636365</v>
      </c>
      <c r="H23" s="30">
        <f>COUNT(L23:S23)+COUNT(X23:AK23)-B23</f>
        <v>0.66666666666666696</v>
      </c>
      <c r="I23" s="20">
        <f t="shared" si="7"/>
        <v>220</v>
      </c>
      <c r="J23" s="8">
        <f>I23*(0.4)</f>
        <v>88</v>
      </c>
      <c r="K23" s="4">
        <f t="shared" si="0"/>
        <v>0</v>
      </c>
      <c r="L23" s="5">
        <v>37.5</v>
      </c>
      <c r="M23" s="5">
        <v>27.5</v>
      </c>
      <c r="N23" s="5">
        <v>23</v>
      </c>
      <c r="O23" s="5"/>
      <c r="P23" s="5"/>
      <c r="Q23" s="5"/>
      <c r="R23" s="5"/>
      <c r="S23" s="5"/>
      <c r="T23" s="5"/>
      <c r="U23" s="5"/>
      <c r="V23" s="9">
        <f>I23*0.6</f>
        <v>132</v>
      </c>
      <c r="W23" s="31">
        <f t="shared" si="8"/>
        <v>0</v>
      </c>
      <c r="X23" s="6">
        <v>37.5</v>
      </c>
      <c r="Y23" s="6">
        <v>27.5</v>
      </c>
      <c r="Z23" s="6">
        <v>23</v>
      </c>
      <c r="AA23" s="6">
        <v>22.5</v>
      </c>
      <c r="AB23" s="6">
        <v>21.5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21"/>
      <c r="AQ23" s="21"/>
      <c r="AR23" s="21"/>
      <c r="AS23" s="21"/>
    </row>
    <row r="24" spans="1:45" s="25" customFormat="1">
      <c r="A24" s="15">
        <v>23</v>
      </c>
      <c r="B24" s="16">
        <f t="shared" si="1"/>
        <v>7.666666666666667</v>
      </c>
      <c r="C24" s="16">
        <f t="shared" si="2"/>
        <v>3.0666666666666669</v>
      </c>
      <c r="D24" s="16">
        <f t="shared" si="3"/>
        <v>4.5999999999999996</v>
      </c>
      <c r="E24" s="17">
        <f t="shared" si="4"/>
        <v>3</v>
      </c>
      <c r="F24" s="18">
        <f t="shared" si="5"/>
        <v>5</v>
      </c>
      <c r="G24" s="19">
        <f t="shared" si="6"/>
        <v>0.34782608695652173</v>
      </c>
      <c r="H24" s="30">
        <f>COUNT(L24:S24)+COUNT(X24:AK24)-B24</f>
        <v>0.33333333333333304</v>
      </c>
      <c r="I24" s="23">
        <f t="shared" si="7"/>
        <v>230</v>
      </c>
      <c r="J24" s="8">
        <f>I24*(0.4)</f>
        <v>92</v>
      </c>
      <c r="K24" s="4">
        <f t="shared" si="0"/>
        <v>0</v>
      </c>
      <c r="L24" s="5">
        <v>39</v>
      </c>
      <c r="M24" s="5">
        <v>29</v>
      </c>
      <c r="N24" s="5">
        <v>24</v>
      </c>
      <c r="O24" s="5"/>
      <c r="P24" s="5"/>
      <c r="Q24" s="5"/>
      <c r="R24" s="5"/>
      <c r="S24" s="5"/>
      <c r="T24" s="5"/>
      <c r="U24" s="5"/>
      <c r="V24" s="9">
        <f>I24*0.6</f>
        <v>138</v>
      </c>
      <c r="W24" s="31">
        <f t="shared" si="8"/>
        <v>0</v>
      </c>
      <c r="X24" s="6">
        <v>39</v>
      </c>
      <c r="Y24" s="6">
        <v>29</v>
      </c>
      <c r="Z24" s="6">
        <v>24</v>
      </c>
      <c r="AA24" s="6">
        <v>23.5</v>
      </c>
      <c r="AB24" s="6">
        <v>22.5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24"/>
      <c r="AQ24" s="24"/>
      <c r="AR24" s="24"/>
      <c r="AS24" s="24"/>
    </row>
    <row r="25" spans="1:45">
      <c r="A25" s="15">
        <v>24</v>
      </c>
      <c r="B25" s="16">
        <f t="shared" si="1"/>
        <v>8</v>
      </c>
      <c r="C25" s="16">
        <f t="shared" si="2"/>
        <v>3.2</v>
      </c>
      <c r="D25" s="16">
        <f t="shared" si="3"/>
        <v>4.8</v>
      </c>
      <c r="E25" s="17">
        <f t="shared" si="4"/>
        <v>3</v>
      </c>
      <c r="F25" s="18">
        <f t="shared" si="5"/>
        <v>5</v>
      </c>
      <c r="G25" s="19">
        <f t="shared" si="6"/>
        <v>0.33333333333333331</v>
      </c>
      <c r="H25" s="30">
        <f>COUNT(L25:S25)+COUNT(X25:AK25)-B25</f>
        <v>0</v>
      </c>
      <c r="I25" s="20">
        <f t="shared" si="7"/>
        <v>240</v>
      </c>
      <c r="J25" s="8">
        <f>I25*(0.4)</f>
        <v>96</v>
      </c>
      <c r="K25" s="4">
        <f t="shared" si="0"/>
        <v>0</v>
      </c>
      <c r="L25" s="5">
        <v>40.5</v>
      </c>
      <c r="M25" s="5">
        <v>30.5</v>
      </c>
      <c r="N25" s="5">
        <v>25</v>
      </c>
      <c r="O25" s="5"/>
      <c r="P25" s="5"/>
      <c r="Q25" s="5"/>
      <c r="R25" s="5"/>
      <c r="S25" s="5"/>
      <c r="T25" s="5"/>
      <c r="U25" s="5"/>
      <c r="V25" s="9">
        <f>I25*0.6</f>
        <v>144</v>
      </c>
      <c r="W25" s="31">
        <f t="shared" si="8"/>
        <v>0</v>
      </c>
      <c r="X25" s="6">
        <v>40.5</v>
      </c>
      <c r="Y25" s="6">
        <v>30.5</v>
      </c>
      <c r="Z25" s="6">
        <v>25</v>
      </c>
      <c r="AA25" s="6">
        <v>24.5</v>
      </c>
      <c r="AB25" s="6">
        <v>23.5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21"/>
      <c r="AQ25" s="21"/>
      <c r="AR25" s="21"/>
      <c r="AS25" s="21"/>
    </row>
    <row r="26" spans="1:45">
      <c r="A26" s="15">
        <v>25</v>
      </c>
      <c r="B26" s="16">
        <f t="shared" si="1"/>
        <v>8.3333333333333339</v>
      </c>
      <c r="C26" s="16">
        <f t="shared" si="2"/>
        <v>3.3333333333333339</v>
      </c>
      <c r="D26" s="16">
        <f t="shared" si="3"/>
        <v>5</v>
      </c>
      <c r="E26" s="17">
        <f t="shared" si="4"/>
        <v>3</v>
      </c>
      <c r="F26" s="18">
        <f t="shared" si="5"/>
        <v>6</v>
      </c>
      <c r="G26" s="19">
        <f t="shared" si="6"/>
        <v>0.36</v>
      </c>
      <c r="H26" s="30">
        <f>COUNT(L26:S26)+COUNT(X26:AK26)-B26</f>
        <v>0.66666666666666607</v>
      </c>
      <c r="I26" s="20">
        <f t="shared" si="7"/>
        <v>250</v>
      </c>
      <c r="J26" s="8">
        <f>I26*(0.4)</f>
        <v>100</v>
      </c>
      <c r="K26" s="4">
        <f t="shared" si="0"/>
        <v>0</v>
      </c>
      <c r="L26" s="5">
        <v>42</v>
      </c>
      <c r="M26" s="5">
        <v>32</v>
      </c>
      <c r="N26" s="5">
        <v>26</v>
      </c>
      <c r="O26" s="5"/>
      <c r="P26" s="5"/>
      <c r="Q26" s="5"/>
      <c r="R26" s="5"/>
      <c r="S26" s="5"/>
      <c r="T26" s="5"/>
      <c r="U26" s="5"/>
      <c r="V26" s="9">
        <f>I26*0.6</f>
        <v>150</v>
      </c>
      <c r="W26" s="31">
        <f t="shared" si="8"/>
        <v>0</v>
      </c>
      <c r="X26" s="6">
        <v>42</v>
      </c>
      <c r="Y26" s="6">
        <v>32</v>
      </c>
      <c r="Z26" s="6">
        <v>26</v>
      </c>
      <c r="AA26" s="6">
        <v>20</v>
      </c>
      <c r="AB26" s="6">
        <v>17</v>
      </c>
      <c r="AC26" s="6">
        <v>13</v>
      </c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21"/>
      <c r="AQ26" s="21"/>
      <c r="AR26" s="21"/>
      <c r="AS26" s="21"/>
    </row>
    <row r="27" spans="1:45">
      <c r="A27" s="15">
        <v>26</v>
      </c>
      <c r="B27" s="16">
        <f t="shared" si="1"/>
        <v>8.6666666666666661</v>
      </c>
      <c r="C27" s="16">
        <f t="shared" si="2"/>
        <v>3.4666666666666668</v>
      </c>
      <c r="D27" s="16">
        <f t="shared" si="3"/>
        <v>5.1999999999999993</v>
      </c>
      <c r="E27" s="17">
        <f t="shared" si="4"/>
        <v>3</v>
      </c>
      <c r="F27" s="18">
        <f t="shared" si="5"/>
        <v>6</v>
      </c>
      <c r="G27" s="19">
        <f t="shared" si="6"/>
        <v>0.34615384615384615</v>
      </c>
      <c r="H27" s="30">
        <f>COUNT(L27:S27)+COUNT(X27:AK27)-B27</f>
        <v>0.33333333333333393</v>
      </c>
      <c r="I27" s="20">
        <f t="shared" si="7"/>
        <v>260</v>
      </c>
      <c r="J27" s="8">
        <f>I27*(0.4)</f>
        <v>104</v>
      </c>
      <c r="K27" s="4">
        <f t="shared" si="0"/>
        <v>0</v>
      </c>
      <c r="L27" s="5">
        <v>43.5</v>
      </c>
      <c r="M27" s="5">
        <v>33.5</v>
      </c>
      <c r="N27" s="5">
        <v>27</v>
      </c>
      <c r="O27" s="5"/>
      <c r="P27" s="5"/>
      <c r="Q27" s="5"/>
      <c r="R27" s="5"/>
      <c r="S27" s="5"/>
      <c r="T27" s="5"/>
      <c r="U27" s="5"/>
      <c r="V27" s="9">
        <f>I27*0.6</f>
        <v>156</v>
      </c>
      <c r="W27" s="31">
        <f t="shared" si="8"/>
        <v>0</v>
      </c>
      <c r="X27" s="6">
        <v>43.5</v>
      </c>
      <c r="Y27" s="6">
        <v>33.5</v>
      </c>
      <c r="Z27" s="6">
        <v>27</v>
      </c>
      <c r="AA27" s="6">
        <v>21</v>
      </c>
      <c r="AB27" s="6">
        <v>17.5</v>
      </c>
      <c r="AC27" s="6">
        <v>13.5</v>
      </c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21"/>
      <c r="AQ27" s="21"/>
      <c r="AR27" s="21"/>
      <c r="AS27" s="21"/>
    </row>
    <row r="28" spans="1:45">
      <c r="A28" s="15">
        <v>27</v>
      </c>
      <c r="B28" s="16">
        <f t="shared" si="1"/>
        <v>9</v>
      </c>
      <c r="C28" s="16">
        <f t="shared" si="2"/>
        <v>3.6</v>
      </c>
      <c r="D28" s="16">
        <f t="shared" si="3"/>
        <v>5.3999999999999995</v>
      </c>
      <c r="E28" s="17">
        <f t="shared" si="4"/>
        <v>4</v>
      </c>
      <c r="F28" s="18">
        <f t="shared" si="5"/>
        <v>7</v>
      </c>
      <c r="G28" s="19">
        <f t="shared" si="6"/>
        <v>0.40740740740740738</v>
      </c>
      <c r="H28" s="30">
        <f>COUNT(L28:S28)+COUNT(X28:AK28)-B28</f>
        <v>2</v>
      </c>
      <c r="I28" s="20">
        <f t="shared" si="7"/>
        <v>270</v>
      </c>
      <c r="J28" s="8">
        <f>I28*(0.4)</f>
        <v>108</v>
      </c>
      <c r="K28" s="4">
        <f t="shared" si="0"/>
        <v>0</v>
      </c>
      <c r="L28" s="5">
        <v>37</v>
      </c>
      <c r="M28" s="5">
        <v>28</v>
      </c>
      <c r="N28" s="5">
        <v>23</v>
      </c>
      <c r="O28" s="5">
        <v>20</v>
      </c>
      <c r="P28" s="5"/>
      <c r="Q28" s="5"/>
      <c r="R28" s="5"/>
      <c r="S28" s="5"/>
      <c r="T28" s="5"/>
      <c r="U28" s="5"/>
      <c r="V28" s="9">
        <f>I28*0.6</f>
        <v>162</v>
      </c>
      <c r="W28" s="31">
        <f t="shared" si="8"/>
        <v>0</v>
      </c>
      <c r="X28" s="6">
        <v>37</v>
      </c>
      <c r="Y28" s="6">
        <v>28</v>
      </c>
      <c r="Z28" s="6">
        <v>23</v>
      </c>
      <c r="AA28" s="6">
        <v>20</v>
      </c>
      <c r="AB28" s="6">
        <v>19</v>
      </c>
      <c r="AC28" s="6">
        <v>18</v>
      </c>
      <c r="AD28" s="6">
        <v>17</v>
      </c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21"/>
      <c r="AQ28" s="21"/>
      <c r="AR28" s="21"/>
      <c r="AS28" s="21"/>
    </row>
    <row r="29" spans="1:45">
      <c r="A29" s="15">
        <v>28</v>
      </c>
      <c r="B29" s="16">
        <f t="shared" si="1"/>
        <v>9.3333333333333339</v>
      </c>
      <c r="C29" s="16">
        <f t="shared" si="2"/>
        <v>3.7333333333333338</v>
      </c>
      <c r="D29" s="16">
        <f t="shared" si="3"/>
        <v>5.6000000000000005</v>
      </c>
      <c r="E29" s="17">
        <f t="shared" si="4"/>
        <v>4</v>
      </c>
      <c r="F29" s="18">
        <f t="shared" si="5"/>
        <v>7</v>
      </c>
      <c r="G29" s="19">
        <f t="shared" si="6"/>
        <v>0.39285714285714285</v>
      </c>
      <c r="H29" s="30">
        <f>COUNT(L29:S29)+COUNT(X29:AK29)-B29</f>
        <v>1.6666666666666661</v>
      </c>
      <c r="I29" s="20">
        <f t="shared" si="7"/>
        <v>280</v>
      </c>
      <c r="J29" s="8">
        <f>I29*(0.4)</f>
        <v>112</v>
      </c>
      <c r="K29" s="4">
        <f t="shared" si="0"/>
        <v>0</v>
      </c>
      <c r="L29" s="5">
        <v>38</v>
      </c>
      <c r="M29" s="5">
        <v>29</v>
      </c>
      <c r="N29" s="5">
        <v>24</v>
      </c>
      <c r="O29" s="5">
        <v>21</v>
      </c>
      <c r="P29" s="5"/>
      <c r="Q29" s="5"/>
      <c r="R29" s="5"/>
      <c r="S29" s="5"/>
      <c r="T29" s="5"/>
      <c r="U29" s="5"/>
      <c r="V29" s="9">
        <f>I29*0.6</f>
        <v>168</v>
      </c>
      <c r="W29" s="31">
        <f t="shared" si="8"/>
        <v>0</v>
      </c>
      <c r="X29" s="6">
        <v>38</v>
      </c>
      <c r="Y29" s="6">
        <v>29</v>
      </c>
      <c r="Z29" s="6">
        <v>24</v>
      </c>
      <c r="AA29" s="6">
        <v>21</v>
      </c>
      <c r="AB29" s="6">
        <v>20</v>
      </c>
      <c r="AC29" s="6">
        <v>18.5</v>
      </c>
      <c r="AD29" s="6">
        <v>17.5</v>
      </c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21"/>
      <c r="AQ29" s="21"/>
      <c r="AR29" s="21"/>
      <c r="AS29" s="21"/>
    </row>
    <row r="30" spans="1:45">
      <c r="A30" s="15">
        <v>29</v>
      </c>
      <c r="B30" s="16">
        <f t="shared" si="1"/>
        <v>9.6666666666666661</v>
      </c>
      <c r="C30" s="16">
        <f t="shared" si="2"/>
        <v>3.8666666666666667</v>
      </c>
      <c r="D30" s="16">
        <f t="shared" si="3"/>
        <v>5.8</v>
      </c>
      <c r="E30" s="17">
        <f t="shared" si="4"/>
        <v>4</v>
      </c>
      <c r="F30" s="18">
        <f t="shared" si="5"/>
        <v>7</v>
      </c>
      <c r="G30" s="19">
        <f t="shared" si="6"/>
        <v>0.37931034482758619</v>
      </c>
      <c r="H30" s="30">
        <f>COUNT(L30:S30)+COUNT(X30:AK30)-B30</f>
        <v>1.3333333333333339</v>
      </c>
      <c r="I30" s="20">
        <f t="shared" si="7"/>
        <v>290</v>
      </c>
      <c r="J30" s="8">
        <f>I30*(0.4)</f>
        <v>116</v>
      </c>
      <c r="K30" s="4">
        <f t="shared" si="0"/>
        <v>0</v>
      </c>
      <c r="L30" s="5">
        <v>39</v>
      </c>
      <c r="M30" s="5">
        <v>30</v>
      </c>
      <c r="N30" s="5">
        <v>25</v>
      </c>
      <c r="O30" s="5">
        <v>22</v>
      </c>
      <c r="P30" s="5"/>
      <c r="Q30" s="5"/>
      <c r="R30" s="5"/>
      <c r="S30" s="5"/>
      <c r="T30" s="5"/>
      <c r="U30" s="5"/>
      <c r="V30" s="9">
        <f>I30*0.6</f>
        <v>174</v>
      </c>
      <c r="W30" s="31">
        <f t="shared" si="8"/>
        <v>0</v>
      </c>
      <c r="X30" s="6">
        <v>39</v>
      </c>
      <c r="Y30" s="6">
        <v>30</v>
      </c>
      <c r="Z30" s="6">
        <v>25</v>
      </c>
      <c r="AA30" s="6">
        <v>22</v>
      </c>
      <c r="AB30" s="6">
        <v>21</v>
      </c>
      <c r="AC30" s="6">
        <v>19</v>
      </c>
      <c r="AD30" s="6">
        <v>18</v>
      </c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21"/>
      <c r="AQ30" s="21"/>
      <c r="AR30" s="21"/>
      <c r="AS30" s="21"/>
    </row>
    <row r="31" spans="1:45">
      <c r="A31" s="15">
        <v>30</v>
      </c>
      <c r="B31" s="16">
        <f t="shared" si="1"/>
        <v>10</v>
      </c>
      <c r="C31" s="16">
        <f t="shared" si="2"/>
        <v>4</v>
      </c>
      <c r="D31" s="16">
        <f t="shared" si="3"/>
        <v>6</v>
      </c>
      <c r="E31" s="17">
        <f t="shared" si="4"/>
        <v>4</v>
      </c>
      <c r="F31" s="18">
        <f t="shared" si="5"/>
        <v>7</v>
      </c>
      <c r="G31" s="19">
        <f t="shared" si="6"/>
        <v>0.36666666666666664</v>
      </c>
      <c r="H31" s="30">
        <f>COUNT(L31:S31)+COUNT(X31:AK31)-B31</f>
        <v>1</v>
      </c>
      <c r="I31" s="20">
        <f t="shared" si="7"/>
        <v>300</v>
      </c>
      <c r="J31" s="8">
        <f>I31*(0.4)</f>
        <v>120</v>
      </c>
      <c r="K31" s="4">
        <f t="shared" si="0"/>
        <v>0</v>
      </c>
      <c r="L31" s="5">
        <v>40</v>
      </c>
      <c r="M31" s="5">
        <v>31</v>
      </c>
      <c r="N31" s="5">
        <v>26</v>
      </c>
      <c r="O31" s="5">
        <v>23</v>
      </c>
      <c r="P31" s="5"/>
      <c r="Q31" s="5"/>
      <c r="R31" s="5"/>
      <c r="S31" s="5"/>
      <c r="T31" s="5"/>
      <c r="U31" s="5"/>
      <c r="V31" s="9">
        <f>I31*0.6</f>
        <v>180</v>
      </c>
      <c r="W31" s="31">
        <f t="shared" si="8"/>
        <v>0</v>
      </c>
      <c r="X31" s="6">
        <v>40</v>
      </c>
      <c r="Y31" s="6">
        <v>31</v>
      </c>
      <c r="Z31" s="6">
        <v>26</v>
      </c>
      <c r="AA31" s="6">
        <v>23</v>
      </c>
      <c r="AB31" s="6">
        <v>22</v>
      </c>
      <c r="AC31" s="6">
        <v>19.5</v>
      </c>
      <c r="AD31" s="6">
        <v>18.5</v>
      </c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21"/>
      <c r="AQ31" s="21"/>
      <c r="AR31" s="21"/>
      <c r="AS31" s="21"/>
    </row>
    <row r="32" spans="1:45">
      <c r="A32" s="15">
        <v>31</v>
      </c>
      <c r="B32" s="16">
        <f t="shared" si="1"/>
        <v>10.333333333333334</v>
      </c>
      <c r="C32" s="16">
        <f t="shared" si="2"/>
        <v>4.1333333333333337</v>
      </c>
      <c r="D32" s="16">
        <f t="shared" si="3"/>
        <v>6.2</v>
      </c>
      <c r="E32" s="17">
        <f t="shared" si="4"/>
        <v>4</v>
      </c>
      <c r="F32" s="18">
        <f t="shared" si="5"/>
        <v>7</v>
      </c>
      <c r="G32" s="19">
        <f t="shared" si="6"/>
        <v>0.35483870967741937</v>
      </c>
      <c r="H32" s="30">
        <f>COUNT(L32:S32)+COUNT(X32:AK32)-B32</f>
        <v>0.66666666666666607</v>
      </c>
      <c r="I32" s="20">
        <f t="shared" si="7"/>
        <v>310</v>
      </c>
      <c r="J32" s="8">
        <f>I32*(0.4)</f>
        <v>124</v>
      </c>
      <c r="K32" s="4">
        <f t="shared" si="0"/>
        <v>0</v>
      </c>
      <c r="L32" s="5">
        <v>41</v>
      </c>
      <c r="M32" s="5">
        <v>32</v>
      </c>
      <c r="N32" s="5">
        <v>27</v>
      </c>
      <c r="O32" s="5">
        <v>24</v>
      </c>
      <c r="P32" s="5"/>
      <c r="Q32" s="5"/>
      <c r="R32" s="5"/>
      <c r="S32" s="5"/>
      <c r="T32" s="5"/>
      <c r="U32" s="5"/>
      <c r="V32" s="9">
        <f>I32*0.6</f>
        <v>186</v>
      </c>
      <c r="W32" s="31">
        <f t="shared" si="8"/>
        <v>0</v>
      </c>
      <c r="X32" s="6">
        <v>41</v>
      </c>
      <c r="Y32" s="6">
        <v>32</v>
      </c>
      <c r="Z32" s="6">
        <v>27</v>
      </c>
      <c r="AA32" s="6">
        <v>24</v>
      </c>
      <c r="AB32" s="6">
        <v>23</v>
      </c>
      <c r="AC32" s="6">
        <v>20</v>
      </c>
      <c r="AD32" s="6">
        <v>19</v>
      </c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21"/>
      <c r="AQ32" s="21"/>
      <c r="AR32" s="21"/>
      <c r="AS32" s="21"/>
    </row>
    <row r="33" spans="1:45" s="25" customFormat="1">
      <c r="A33" s="15">
        <v>32</v>
      </c>
      <c r="B33" s="16">
        <f t="shared" si="1"/>
        <v>10.666666666666666</v>
      </c>
      <c r="C33" s="16">
        <f t="shared" si="2"/>
        <v>4.2666666666666666</v>
      </c>
      <c r="D33" s="16">
        <f t="shared" si="3"/>
        <v>6.3999999999999995</v>
      </c>
      <c r="E33" s="17">
        <f t="shared" si="4"/>
        <v>4</v>
      </c>
      <c r="F33" s="18">
        <f t="shared" si="5"/>
        <v>7</v>
      </c>
      <c r="G33" s="19">
        <f t="shared" si="6"/>
        <v>0.34375</v>
      </c>
      <c r="H33" s="30">
        <f>COUNT(L33:S33)+COUNT(X33:AK33)-B33</f>
        <v>0.33333333333333393</v>
      </c>
      <c r="I33" s="23">
        <f t="shared" si="7"/>
        <v>320</v>
      </c>
      <c r="J33" s="8">
        <f>I33*(0.4)</f>
        <v>128</v>
      </c>
      <c r="K33" s="4">
        <f t="shared" si="0"/>
        <v>0</v>
      </c>
      <c r="L33" s="5">
        <v>42</v>
      </c>
      <c r="M33" s="5">
        <v>33</v>
      </c>
      <c r="N33" s="5">
        <v>28</v>
      </c>
      <c r="O33" s="5">
        <v>25</v>
      </c>
      <c r="P33" s="5"/>
      <c r="Q33" s="5"/>
      <c r="R33" s="5"/>
      <c r="S33" s="5"/>
      <c r="T33" s="5"/>
      <c r="U33" s="5"/>
      <c r="V33" s="9">
        <f>I33*0.6</f>
        <v>192</v>
      </c>
      <c r="W33" s="31">
        <f t="shared" si="8"/>
        <v>0</v>
      </c>
      <c r="X33" s="6">
        <v>42</v>
      </c>
      <c r="Y33" s="6">
        <v>33</v>
      </c>
      <c r="Z33" s="6">
        <v>28</v>
      </c>
      <c r="AA33" s="6">
        <v>25</v>
      </c>
      <c r="AB33" s="6">
        <v>24</v>
      </c>
      <c r="AC33" s="6">
        <v>20.5</v>
      </c>
      <c r="AD33" s="6">
        <v>19.5</v>
      </c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24"/>
      <c r="AQ33" s="24"/>
      <c r="AR33" s="24"/>
      <c r="AS33" s="24"/>
    </row>
    <row r="34" spans="1:45">
      <c r="A34" s="15">
        <v>33</v>
      </c>
      <c r="B34" s="16">
        <f t="shared" si="1"/>
        <v>11</v>
      </c>
      <c r="C34" s="16">
        <f t="shared" si="2"/>
        <v>4.4000000000000004</v>
      </c>
      <c r="D34" s="16">
        <f t="shared" si="3"/>
        <v>6.6</v>
      </c>
      <c r="E34" s="17">
        <f t="shared" si="4"/>
        <v>4</v>
      </c>
      <c r="F34" s="18">
        <f t="shared" si="5"/>
        <v>7</v>
      </c>
      <c r="G34" s="19">
        <f t="shared" si="6"/>
        <v>0.33333333333333331</v>
      </c>
      <c r="H34" s="30">
        <f>COUNT(L34:S34)+COUNT(X34:AK34)-B34</f>
        <v>0</v>
      </c>
      <c r="I34" s="20">
        <f t="shared" si="7"/>
        <v>330</v>
      </c>
      <c r="J34" s="8">
        <f>I34*(0.4)</f>
        <v>132</v>
      </c>
      <c r="K34" s="4">
        <f t="shared" ref="K34:K65" si="9">J34-SUM(L34:S34)</f>
        <v>0</v>
      </c>
      <c r="L34" s="5">
        <v>43</v>
      </c>
      <c r="M34" s="5">
        <v>34</v>
      </c>
      <c r="N34" s="5">
        <v>29</v>
      </c>
      <c r="O34" s="5">
        <v>26</v>
      </c>
      <c r="P34" s="5"/>
      <c r="Q34" s="5"/>
      <c r="R34" s="5"/>
      <c r="S34" s="5"/>
      <c r="T34" s="5"/>
      <c r="U34" s="5"/>
      <c r="V34" s="9">
        <f>I34*0.6</f>
        <v>198</v>
      </c>
      <c r="W34" s="31">
        <f t="shared" si="8"/>
        <v>0</v>
      </c>
      <c r="X34" s="6">
        <v>43</v>
      </c>
      <c r="Y34" s="6">
        <v>34</v>
      </c>
      <c r="Z34" s="6">
        <v>29</v>
      </c>
      <c r="AA34" s="6">
        <v>26</v>
      </c>
      <c r="AB34" s="6">
        <v>25</v>
      </c>
      <c r="AC34" s="6">
        <v>21</v>
      </c>
      <c r="AD34" s="6">
        <v>20</v>
      </c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21"/>
      <c r="AQ34" s="21"/>
      <c r="AR34" s="21"/>
      <c r="AS34" s="21"/>
    </row>
    <row r="35" spans="1:45">
      <c r="A35" s="15">
        <v>34</v>
      </c>
      <c r="B35" s="16">
        <f t="shared" si="1"/>
        <v>11.333333333333334</v>
      </c>
      <c r="C35" s="16">
        <f t="shared" si="2"/>
        <v>4.5333333333333341</v>
      </c>
      <c r="D35" s="16">
        <f t="shared" si="3"/>
        <v>6.8</v>
      </c>
      <c r="E35" s="17">
        <f t="shared" si="4"/>
        <v>5</v>
      </c>
      <c r="F35" s="18">
        <f t="shared" si="5"/>
        <v>9</v>
      </c>
      <c r="G35" s="19">
        <f t="shared" si="6"/>
        <v>0.41176470588235292</v>
      </c>
      <c r="H35" s="30">
        <f>COUNT(L35:S35)+COUNT(X35:AK35)-B35</f>
        <v>2.6666666666666661</v>
      </c>
      <c r="I35" s="20">
        <f t="shared" si="7"/>
        <v>340</v>
      </c>
      <c r="J35" s="8">
        <f>I35*(0.4)</f>
        <v>136</v>
      </c>
      <c r="K35" s="4">
        <f t="shared" si="9"/>
        <v>0</v>
      </c>
      <c r="L35" s="5">
        <v>35</v>
      </c>
      <c r="M35" s="5">
        <v>29</v>
      </c>
      <c r="N35" s="5">
        <v>26</v>
      </c>
      <c r="O35" s="5">
        <v>24</v>
      </c>
      <c r="P35" s="5">
        <v>22</v>
      </c>
      <c r="Q35" s="5"/>
      <c r="R35" s="5"/>
      <c r="S35" s="5"/>
      <c r="T35" s="5"/>
      <c r="U35" s="5"/>
      <c r="V35" s="9">
        <f>I35*0.6</f>
        <v>204</v>
      </c>
      <c r="W35" s="31">
        <f t="shared" si="8"/>
        <v>0</v>
      </c>
      <c r="X35" s="6">
        <v>35</v>
      </c>
      <c r="Y35" s="6">
        <v>29</v>
      </c>
      <c r="Z35" s="6">
        <v>26</v>
      </c>
      <c r="AA35" s="6">
        <v>24</v>
      </c>
      <c r="AB35" s="6">
        <v>22</v>
      </c>
      <c r="AC35" s="6">
        <v>21.5</v>
      </c>
      <c r="AD35" s="6">
        <v>20.5</v>
      </c>
      <c r="AE35" s="6">
        <v>16</v>
      </c>
      <c r="AF35" s="6">
        <v>10</v>
      </c>
      <c r="AG35" s="6"/>
      <c r="AH35" s="6"/>
      <c r="AI35" s="6"/>
      <c r="AJ35" s="6"/>
      <c r="AK35" s="6"/>
      <c r="AL35" s="6"/>
      <c r="AM35" s="6"/>
      <c r="AN35" s="6"/>
      <c r="AO35" s="6"/>
      <c r="AP35" s="21"/>
      <c r="AQ35" s="21"/>
      <c r="AR35" s="21"/>
      <c r="AS35" s="21"/>
    </row>
    <row r="36" spans="1:45">
      <c r="A36" s="15">
        <v>35</v>
      </c>
      <c r="B36" s="16">
        <f t="shared" si="1"/>
        <v>11.666666666666666</v>
      </c>
      <c r="C36" s="16">
        <f t="shared" si="2"/>
        <v>4.666666666666667</v>
      </c>
      <c r="D36" s="16">
        <f t="shared" si="3"/>
        <v>6.9999999999999991</v>
      </c>
      <c r="E36" s="17">
        <f t="shared" si="4"/>
        <v>5</v>
      </c>
      <c r="F36" s="18">
        <f t="shared" si="5"/>
        <v>9</v>
      </c>
      <c r="G36" s="19">
        <f t="shared" si="6"/>
        <v>0.4</v>
      </c>
      <c r="H36" s="30">
        <f>COUNT(L36:S36)+COUNT(X36:AK36)-B36</f>
        <v>2.3333333333333339</v>
      </c>
      <c r="I36" s="20">
        <f t="shared" si="7"/>
        <v>350</v>
      </c>
      <c r="J36" s="8">
        <f>I36*(0.4)</f>
        <v>140</v>
      </c>
      <c r="K36" s="4">
        <f t="shared" si="9"/>
        <v>0</v>
      </c>
      <c r="L36" s="5">
        <v>36</v>
      </c>
      <c r="M36" s="5">
        <v>30</v>
      </c>
      <c r="N36" s="5">
        <v>27</v>
      </c>
      <c r="O36" s="5">
        <v>24.5</v>
      </c>
      <c r="P36" s="5">
        <v>22.5</v>
      </c>
      <c r="Q36" s="5"/>
      <c r="R36" s="5"/>
      <c r="S36" s="5"/>
      <c r="T36" s="5"/>
      <c r="U36" s="5"/>
      <c r="V36" s="9">
        <f>I36*0.6</f>
        <v>210</v>
      </c>
      <c r="W36" s="31">
        <f t="shared" si="8"/>
        <v>0</v>
      </c>
      <c r="X36" s="6">
        <v>36</v>
      </c>
      <c r="Y36" s="6">
        <v>30</v>
      </c>
      <c r="Z36" s="6">
        <v>27</v>
      </c>
      <c r="AA36" s="6">
        <v>24.5</v>
      </c>
      <c r="AB36" s="6">
        <v>22.5</v>
      </c>
      <c r="AC36" s="6">
        <v>22</v>
      </c>
      <c r="AD36" s="6">
        <v>21</v>
      </c>
      <c r="AE36" s="6">
        <v>16.5</v>
      </c>
      <c r="AF36" s="6">
        <v>10.5</v>
      </c>
      <c r="AG36" s="6"/>
      <c r="AH36" s="6"/>
      <c r="AI36" s="6"/>
      <c r="AJ36" s="6"/>
      <c r="AK36" s="6"/>
      <c r="AL36" s="6"/>
      <c r="AM36" s="6"/>
      <c r="AN36" s="6"/>
      <c r="AO36" s="6"/>
      <c r="AP36" s="21"/>
      <c r="AQ36" s="21"/>
      <c r="AR36" s="21"/>
      <c r="AS36" s="21"/>
    </row>
    <row r="37" spans="1:45">
      <c r="A37" s="15">
        <v>36</v>
      </c>
      <c r="B37" s="16">
        <f t="shared" si="1"/>
        <v>12</v>
      </c>
      <c r="C37" s="16">
        <f t="shared" si="2"/>
        <v>4.8000000000000007</v>
      </c>
      <c r="D37" s="16">
        <f t="shared" si="3"/>
        <v>7.1999999999999993</v>
      </c>
      <c r="E37" s="17">
        <f t="shared" si="4"/>
        <v>5</v>
      </c>
      <c r="F37" s="18">
        <f t="shared" si="5"/>
        <v>9</v>
      </c>
      <c r="G37" s="19">
        <f t="shared" si="6"/>
        <v>0.3888888888888889</v>
      </c>
      <c r="H37" s="30">
        <f>COUNT(L37:S37)+COUNT(X37:AK37)-B37</f>
        <v>2</v>
      </c>
      <c r="I37" s="20">
        <f t="shared" si="7"/>
        <v>360</v>
      </c>
      <c r="J37" s="8">
        <f>I37*(0.4)</f>
        <v>144</v>
      </c>
      <c r="K37" s="4">
        <f t="shared" si="9"/>
        <v>0</v>
      </c>
      <c r="L37" s="5">
        <v>37</v>
      </c>
      <c r="M37" s="5">
        <v>31</v>
      </c>
      <c r="N37" s="5">
        <v>28</v>
      </c>
      <c r="O37" s="5">
        <v>25</v>
      </c>
      <c r="P37" s="5">
        <v>23</v>
      </c>
      <c r="Q37" s="5"/>
      <c r="R37" s="5"/>
      <c r="S37" s="5"/>
      <c r="T37" s="5"/>
      <c r="U37" s="5"/>
      <c r="V37" s="9">
        <f>I37*0.6</f>
        <v>216</v>
      </c>
      <c r="W37" s="31">
        <f t="shared" si="8"/>
        <v>0</v>
      </c>
      <c r="X37" s="6">
        <v>37</v>
      </c>
      <c r="Y37" s="6">
        <v>31</v>
      </c>
      <c r="Z37" s="6">
        <v>28</v>
      </c>
      <c r="AA37" s="6">
        <v>25</v>
      </c>
      <c r="AB37" s="6">
        <v>23</v>
      </c>
      <c r="AC37" s="6">
        <v>22.5</v>
      </c>
      <c r="AD37" s="6">
        <v>21.5</v>
      </c>
      <c r="AE37" s="6">
        <v>17</v>
      </c>
      <c r="AF37" s="6">
        <v>11</v>
      </c>
      <c r="AG37" s="6"/>
      <c r="AH37" s="6"/>
      <c r="AI37" s="6"/>
      <c r="AJ37" s="6"/>
      <c r="AK37" s="6"/>
      <c r="AL37" s="6"/>
      <c r="AM37" s="6"/>
      <c r="AN37" s="6"/>
      <c r="AO37" s="6"/>
      <c r="AP37" s="21"/>
      <c r="AQ37" s="21"/>
      <c r="AR37" s="21"/>
      <c r="AS37" s="21"/>
    </row>
    <row r="38" spans="1:45">
      <c r="A38" s="15">
        <v>37</v>
      </c>
      <c r="B38" s="16">
        <f t="shared" si="1"/>
        <v>12.333333333333334</v>
      </c>
      <c r="C38" s="16">
        <f t="shared" si="2"/>
        <v>4.9333333333333336</v>
      </c>
      <c r="D38" s="16">
        <f t="shared" si="3"/>
        <v>7.4</v>
      </c>
      <c r="E38" s="17">
        <f t="shared" si="4"/>
        <v>5</v>
      </c>
      <c r="F38" s="18">
        <f t="shared" si="5"/>
        <v>9</v>
      </c>
      <c r="G38" s="19">
        <f t="shared" si="6"/>
        <v>0.3783783783783784</v>
      </c>
      <c r="H38" s="30">
        <f>COUNT(L38:S38)+COUNT(X38:AK38)-B38</f>
        <v>1.6666666666666661</v>
      </c>
      <c r="I38" s="20">
        <f t="shared" si="7"/>
        <v>370</v>
      </c>
      <c r="J38" s="8">
        <f>I38*(0.4)</f>
        <v>148</v>
      </c>
      <c r="K38" s="4">
        <f t="shared" si="9"/>
        <v>0</v>
      </c>
      <c r="L38" s="5">
        <v>38</v>
      </c>
      <c r="M38" s="5">
        <v>32</v>
      </c>
      <c r="N38" s="5">
        <v>29</v>
      </c>
      <c r="O38" s="5">
        <v>25.5</v>
      </c>
      <c r="P38" s="5">
        <v>23.5</v>
      </c>
      <c r="Q38" s="5"/>
      <c r="R38" s="5"/>
      <c r="S38" s="5"/>
      <c r="T38" s="5"/>
      <c r="U38" s="5"/>
      <c r="V38" s="9">
        <f>I38*0.6</f>
        <v>222</v>
      </c>
      <c r="W38" s="31">
        <f t="shared" si="8"/>
        <v>0</v>
      </c>
      <c r="X38" s="6">
        <v>38</v>
      </c>
      <c r="Y38" s="6">
        <v>32</v>
      </c>
      <c r="Z38" s="6">
        <v>29</v>
      </c>
      <c r="AA38" s="6">
        <v>25.5</v>
      </c>
      <c r="AB38" s="6">
        <v>23.5</v>
      </c>
      <c r="AC38" s="6">
        <v>23</v>
      </c>
      <c r="AD38" s="6">
        <v>22</v>
      </c>
      <c r="AE38" s="6">
        <v>17.5</v>
      </c>
      <c r="AF38" s="6">
        <v>11.5</v>
      </c>
      <c r="AG38" s="6"/>
      <c r="AH38" s="6"/>
      <c r="AI38" s="6"/>
      <c r="AJ38" s="6"/>
      <c r="AK38" s="6"/>
      <c r="AL38" s="6"/>
      <c r="AM38" s="6"/>
      <c r="AN38" s="6"/>
      <c r="AO38" s="6"/>
      <c r="AP38" s="21"/>
      <c r="AQ38" s="21"/>
      <c r="AR38" s="21"/>
      <c r="AS38" s="21"/>
    </row>
    <row r="39" spans="1:45">
      <c r="A39" s="15">
        <v>38</v>
      </c>
      <c r="B39" s="16">
        <f t="shared" si="1"/>
        <v>12.666666666666666</v>
      </c>
      <c r="C39" s="16">
        <f t="shared" si="2"/>
        <v>5.0666666666666664</v>
      </c>
      <c r="D39" s="16">
        <f t="shared" si="3"/>
        <v>7.6</v>
      </c>
      <c r="E39" s="17">
        <f t="shared" si="4"/>
        <v>5</v>
      </c>
      <c r="F39" s="18">
        <f t="shared" si="5"/>
        <v>9</v>
      </c>
      <c r="G39" s="19">
        <f t="shared" si="6"/>
        <v>0.36842105263157893</v>
      </c>
      <c r="H39" s="30">
        <f>COUNT(L39:S39)+COUNT(X39:AK39)-B39</f>
        <v>1.3333333333333339</v>
      </c>
      <c r="I39" s="20">
        <f t="shared" si="7"/>
        <v>380</v>
      </c>
      <c r="J39" s="8">
        <f>I39*(0.4)</f>
        <v>152</v>
      </c>
      <c r="K39" s="4">
        <f t="shared" si="9"/>
        <v>0</v>
      </c>
      <c r="L39" s="5">
        <v>39</v>
      </c>
      <c r="M39" s="5">
        <v>33</v>
      </c>
      <c r="N39" s="5">
        <v>30</v>
      </c>
      <c r="O39" s="5">
        <v>26</v>
      </c>
      <c r="P39" s="5">
        <v>24</v>
      </c>
      <c r="Q39" s="5"/>
      <c r="R39" s="5"/>
      <c r="S39" s="5"/>
      <c r="T39" s="5"/>
      <c r="U39" s="5"/>
      <c r="V39" s="9">
        <f>I39*0.6</f>
        <v>228</v>
      </c>
      <c r="W39" s="31">
        <f t="shared" si="8"/>
        <v>0</v>
      </c>
      <c r="X39" s="6">
        <v>39</v>
      </c>
      <c r="Y39" s="6">
        <v>33</v>
      </c>
      <c r="Z39" s="6">
        <v>30</v>
      </c>
      <c r="AA39" s="6">
        <v>26</v>
      </c>
      <c r="AB39" s="6">
        <v>24</v>
      </c>
      <c r="AC39" s="6">
        <v>23.5</v>
      </c>
      <c r="AD39" s="6">
        <v>22.5</v>
      </c>
      <c r="AE39" s="6">
        <v>18</v>
      </c>
      <c r="AF39" s="6">
        <v>12</v>
      </c>
      <c r="AG39" s="6"/>
      <c r="AH39" s="6"/>
      <c r="AI39" s="6"/>
      <c r="AJ39" s="6"/>
      <c r="AK39" s="6"/>
      <c r="AL39" s="6"/>
      <c r="AM39" s="6"/>
      <c r="AN39" s="6"/>
      <c r="AO39" s="6"/>
      <c r="AP39" s="21"/>
      <c r="AQ39" s="21"/>
      <c r="AR39" s="21"/>
      <c r="AS39" s="21"/>
    </row>
    <row r="40" spans="1:45">
      <c r="A40" s="15">
        <v>39</v>
      </c>
      <c r="B40" s="16">
        <f t="shared" si="1"/>
        <v>13</v>
      </c>
      <c r="C40" s="16">
        <f t="shared" si="2"/>
        <v>5.2</v>
      </c>
      <c r="D40" s="16">
        <f t="shared" si="3"/>
        <v>7.8</v>
      </c>
      <c r="E40" s="17">
        <f t="shared" si="4"/>
        <v>5</v>
      </c>
      <c r="F40" s="18">
        <f t="shared" si="5"/>
        <v>9</v>
      </c>
      <c r="G40" s="19">
        <f t="shared" si="6"/>
        <v>0.35897435897435898</v>
      </c>
      <c r="H40" s="30">
        <f>COUNT(L40:S40)+COUNT(X40:AK40)-B40</f>
        <v>1</v>
      </c>
      <c r="I40" s="20">
        <f t="shared" si="7"/>
        <v>390</v>
      </c>
      <c r="J40" s="8">
        <f>I40*(0.4)</f>
        <v>156</v>
      </c>
      <c r="K40" s="4">
        <f t="shared" si="9"/>
        <v>0</v>
      </c>
      <c r="L40" s="5">
        <v>41</v>
      </c>
      <c r="M40" s="5">
        <v>33.5</v>
      </c>
      <c r="N40" s="5">
        <v>30.5</v>
      </c>
      <c r="O40" s="5">
        <v>26.5</v>
      </c>
      <c r="P40" s="5">
        <v>24.5</v>
      </c>
      <c r="Q40" s="5"/>
      <c r="R40" s="5"/>
      <c r="S40" s="5"/>
      <c r="T40" s="5"/>
      <c r="U40" s="5"/>
      <c r="V40" s="9">
        <f>I40*0.6</f>
        <v>234</v>
      </c>
      <c r="W40" s="31">
        <f t="shared" si="8"/>
        <v>0</v>
      </c>
      <c r="X40" s="6">
        <v>41</v>
      </c>
      <c r="Y40" s="6">
        <v>33.5</v>
      </c>
      <c r="Z40" s="6">
        <v>30.5</v>
      </c>
      <c r="AA40" s="6">
        <v>26.5</v>
      </c>
      <c r="AB40" s="6">
        <v>24.5</v>
      </c>
      <c r="AC40" s="6">
        <v>24</v>
      </c>
      <c r="AD40" s="6">
        <v>23</v>
      </c>
      <c r="AE40" s="6">
        <v>18.5</v>
      </c>
      <c r="AF40" s="6">
        <v>12.5</v>
      </c>
      <c r="AG40" s="6"/>
      <c r="AH40" s="6"/>
      <c r="AI40" s="6"/>
      <c r="AJ40" s="6"/>
      <c r="AK40" s="6"/>
      <c r="AL40" s="6"/>
      <c r="AM40" s="6"/>
      <c r="AN40" s="6"/>
      <c r="AO40" s="6"/>
      <c r="AP40" s="21"/>
      <c r="AQ40" s="21"/>
      <c r="AR40" s="21"/>
      <c r="AS40" s="21"/>
    </row>
    <row r="41" spans="1:45">
      <c r="A41" s="15">
        <v>40</v>
      </c>
      <c r="B41" s="16">
        <f t="shared" si="1"/>
        <v>13.333333333333334</v>
      </c>
      <c r="C41" s="16">
        <f t="shared" si="2"/>
        <v>5.3333333333333339</v>
      </c>
      <c r="D41" s="16">
        <f t="shared" si="3"/>
        <v>8</v>
      </c>
      <c r="E41" s="17">
        <f t="shared" si="4"/>
        <v>5</v>
      </c>
      <c r="F41" s="18">
        <f t="shared" si="5"/>
        <v>9</v>
      </c>
      <c r="G41" s="19">
        <f t="shared" si="6"/>
        <v>0.35</v>
      </c>
      <c r="H41" s="30">
        <f>COUNT(L41:S41)+COUNT(X41:AK41)-B41</f>
        <v>0.66666666666666607</v>
      </c>
      <c r="I41" s="20">
        <f t="shared" si="7"/>
        <v>400</v>
      </c>
      <c r="J41" s="8">
        <f>I41*(0.4)</f>
        <v>160</v>
      </c>
      <c r="K41" s="4">
        <f t="shared" si="9"/>
        <v>0</v>
      </c>
      <c r="L41" s="5">
        <v>42</v>
      </c>
      <c r="M41" s="5">
        <v>35</v>
      </c>
      <c r="N41" s="5">
        <v>31</v>
      </c>
      <c r="O41" s="5">
        <v>27</v>
      </c>
      <c r="P41" s="5">
        <v>25</v>
      </c>
      <c r="Q41" s="5"/>
      <c r="R41" s="5"/>
      <c r="S41" s="5"/>
      <c r="T41" s="5"/>
      <c r="U41" s="5"/>
      <c r="V41" s="9">
        <f>I41*0.6</f>
        <v>240</v>
      </c>
      <c r="W41" s="31">
        <f t="shared" si="8"/>
        <v>0</v>
      </c>
      <c r="X41" s="6">
        <v>42</v>
      </c>
      <c r="Y41" s="6">
        <v>35</v>
      </c>
      <c r="Z41" s="6">
        <v>31</v>
      </c>
      <c r="AA41" s="6">
        <v>27</v>
      </c>
      <c r="AB41" s="6">
        <v>25</v>
      </c>
      <c r="AC41" s="6">
        <v>24.5</v>
      </c>
      <c r="AD41" s="6">
        <v>23.5</v>
      </c>
      <c r="AE41" s="6">
        <v>19</v>
      </c>
      <c r="AF41" s="6">
        <v>13</v>
      </c>
      <c r="AG41" s="6"/>
      <c r="AH41" s="6"/>
      <c r="AI41" s="6"/>
      <c r="AJ41" s="6"/>
      <c r="AK41" s="6"/>
      <c r="AL41" s="6"/>
      <c r="AM41" s="6"/>
      <c r="AN41" s="6"/>
      <c r="AO41" s="6"/>
      <c r="AP41" s="21"/>
      <c r="AQ41" s="21"/>
      <c r="AR41" s="21"/>
      <c r="AS41" s="21"/>
    </row>
    <row r="42" spans="1:45" s="25" customFormat="1">
      <c r="A42" s="15">
        <v>41</v>
      </c>
      <c r="B42" s="16">
        <f t="shared" si="1"/>
        <v>13.666666666666666</v>
      </c>
      <c r="C42" s="16">
        <f t="shared" si="2"/>
        <v>5.4666666666666668</v>
      </c>
      <c r="D42" s="16">
        <f t="shared" si="3"/>
        <v>8.1999999999999993</v>
      </c>
      <c r="E42" s="17">
        <f t="shared" si="4"/>
        <v>5</v>
      </c>
      <c r="F42" s="18">
        <f t="shared" si="5"/>
        <v>9</v>
      </c>
      <c r="G42" s="19">
        <f t="shared" si="6"/>
        <v>0.34146341463414637</v>
      </c>
      <c r="H42" s="30">
        <f>COUNT(L42:S42)+COUNT(X42:AK42)-B42</f>
        <v>0.33333333333333393</v>
      </c>
      <c r="I42" s="23">
        <f t="shared" si="7"/>
        <v>410</v>
      </c>
      <c r="J42" s="8">
        <f>I42*(0.4)</f>
        <v>164</v>
      </c>
      <c r="K42" s="4">
        <f t="shared" si="9"/>
        <v>0</v>
      </c>
      <c r="L42" s="5">
        <v>43</v>
      </c>
      <c r="M42" s="5">
        <v>36</v>
      </c>
      <c r="N42" s="5">
        <v>32</v>
      </c>
      <c r="O42" s="5">
        <v>27.5</v>
      </c>
      <c r="P42" s="5">
        <v>25.5</v>
      </c>
      <c r="Q42" s="5"/>
      <c r="R42" s="5"/>
      <c r="S42" s="5"/>
      <c r="T42" s="5"/>
      <c r="U42" s="5"/>
      <c r="V42" s="9">
        <f>I42*0.6</f>
        <v>246</v>
      </c>
      <c r="W42" s="31">
        <f t="shared" si="8"/>
        <v>0</v>
      </c>
      <c r="X42" s="6">
        <v>43</v>
      </c>
      <c r="Y42" s="6">
        <v>36</v>
      </c>
      <c r="Z42" s="6">
        <v>32</v>
      </c>
      <c r="AA42" s="6">
        <v>27.5</v>
      </c>
      <c r="AB42" s="6">
        <v>25.5</v>
      </c>
      <c r="AC42" s="6">
        <v>25</v>
      </c>
      <c r="AD42" s="6">
        <v>24</v>
      </c>
      <c r="AE42" s="6">
        <v>19.5</v>
      </c>
      <c r="AF42" s="6">
        <v>13.5</v>
      </c>
      <c r="AG42" s="6"/>
      <c r="AH42" s="6"/>
      <c r="AI42" s="6"/>
      <c r="AJ42" s="7"/>
      <c r="AK42" s="6"/>
      <c r="AL42" s="6"/>
      <c r="AM42" s="6"/>
      <c r="AN42" s="6"/>
      <c r="AO42" s="6"/>
      <c r="AP42" s="24"/>
      <c r="AQ42" s="24"/>
      <c r="AR42" s="24"/>
      <c r="AS42" s="24"/>
    </row>
    <row r="43" spans="1:45">
      <c r="A43" s="15">
        <v>42</v>
      </c>
      <c r="B43" s="16">
        <f t="shared" si="1"/>
        <v>14</v>
      </c>
      <c r="C43" s="16">
        <f t="shared" si="2"/>
        <v>5.6000000000000005</v>
      </c>
      <c r="D43" s="16">
        <f t="shared" si="3"/>
        <v>8.4</v>
      </c>
      <c r="E43" s="17">
        <f t="shared" si="4"/>
        <v>6</v>
      </c>
      <c r="F43" s="18">
        <f t="shared" si="5"/>
        <v>11</v>
      </c>
      <c r="G43" s="19">
        <f t="shared" si="6"/>
        <v>0.40476190476190477</v>
      </c>
      <c r="H43" s="30">
        <f>COUNT(L43:S43)+COUNT(X43:AK43)-B43</f>
        <v>3</v>
      </c>
      <c r="I43" s="20">
        <f t="shared" si="7"/>
        <v>420</v>
      </c>
      <c r="J43" s="8">
        <f>I43*(0.4)</f>
        <v>168</v>
      </c>
      <c r="K43" s="4">
        <f t="shared" si="9"/>
        <v>0</v>
      </c>
      <c r="L43" s="5">
        <v>38</v>
      </c>
      <c r="M43" s="5">
        <v>32</v>
      </c>
      <c r="N43" s="5">
        <v>29</v>
      </c>
      <c r="O43" s="5">
        <v>25.5</v>
      </c>
      <c r="P43" s="5">
        <v>23.5</v>
      </c>
      <c r="Q43" s="5">
        <v>20</v>
      </c>
      <c r="R43" s="5"/>
      <c r="S43" s="5"/>
      <c r="T43" s="5"/>
      <c r="U43" s="5"/>
      <c r="V43" s="9">
        <f>I43*0.6</f>
        <v>252</v>
      </c>
      <c r="W43" s="31">
        <f t="shared" si="8"/>
        <v>0</v>
      </c>
      <c r="X43" s="6">
        <v>38</v>
      </c>
      <c r="Y43" s="6">
        <v>32</v>
      </c>
      <c r="Z43" s="6">
        <v>29</v>
      </c>
      <c r="AA43" s="6">
        <v>25.5</v>
      </c>
      <c r="AB43" s="6">
        <v>23.5</v>
      </c>
      <c r="AC43" s="6">
        <v>20</v>
      </c>
      <c r="AD43" s="6">
        <v>19</v>
      </c>
      <c r="AE43" s="6">
        <v>18</v>
      </c>
      <c r="AF43" s="6">
        <v>17</v>
      </c>
      <c r="AG43" s="6">
        <v>16</v>
      </c>
      <c r="AH43" s="6">
        <v>14</v>
      </c>
      <c r="AI43" s="6"/>
      <c r="AJ43" s="7"/>
      <c r="AK43" s="6"/>
      <c r="AL43" s="6"/>
      <c r="AM43" s="6"/>
      <c r="AN43" s="6"/>
      <c r="AO43" s="6"/>
      <c r="AP43" s="24"/>
      <c r="AQ43" s="24"/>
      <c r="AR43" s="24"/>
      <c r="AS43" s="21"/>
    </row>
    <row r="44" spans="1:45">
      <c r="A44" s="15">
        <v>43</v>
      </c>
      <c r="B44" s="16">
        <f t="shared" si="1"/>
        <v>14.333333333333334</v>
      </c>
      <c r="C44" s="16">
        <f t="shared" si="2"/>
        <v>5.7333333333333343</v>
      </c>
      <c r="D44" s="16">
        <f t="shared" si="3"/>
        <v>8.6</v>
      </c>
      <c r="E44" s="17">
        <f t="shared" si="4"/>
        <v>6</v>
      </c>
      <c r="F44" s="18">
        <f t="shared" si="5"/>
        <v>11</v>
      </c>
      <c r="G44" s="19">
        <f t="shared" si="6"/>
        <v>0.39534883720930231</v>
      </c>
      <c r="H44" s="30">
        <f>COUNT(L44:S44)+COUNT(X44:AK44)-B44</f>
        <v>2.6666666666666661</v>
      </c>
      <c r="I44" s="20">
        <f t="shared" si="7"/>
        <v>430</v>
      </c>
      <c r="J44" s="8">
        <f>I44*(0.4)</f>
        <v>172</v>
      </c>
      <c r="K44" s="4">
        <f t="shared" si="9"/>
        <v>0</v>
      </c>
      <c r="L44" s="5">
        <v>39</v>
      </c>
      <c r="M44" s="5">
        <v>33</v>
      </c>
      <c r="N44" s="5">
        <v>29.5</v>
      </c>
      <c r="O44" s="5">
        <v>26</v>
      </c>
      <c r="P44" s="5">
        <v>24</v>
      </c>
      <c r="Q44" s="5">
        <v>20.5</v>
      </c>
      <c r="R44" s="5"/>
      <c r="S44" s="5"/>
      <c r="T44" s="5"/>
      <c r="U44" s="5"/>
      <c r="V44" s="9">
        <f>I44*0.6</f>
        <v>258</v>
      </c>
      <c r="W44" s="31">
        <f t="shared" si="8"/>
        <v>0</v>
      </c>
      <c r="X44" s="6">
        <v>39</v>
      </c>
      <c r="Y44" s="6">
        <v>33</v>
      </c>
      <c r="Z44" s="6">
        <v>29.5</v>
      </c>
      <c r="AA44" s="6">
        <v>26</v>
      </c>
      <c r="AB44" s="6">
        <v>24</v>
      </c>
      <c r="AC44" s="6">
        <v>20.5</v>
      </c>
      <c r="AD44" s="6">
        <v>19.5</v>
      </c>
      <c r="AE44" s="6">
        <v>18.5</v>
      </c>
      <c r="AF44" s="6">
        <v>17.5</v>
      </c>
      <c r="AG44" s="6">
        <v>16.25</v>
      </c>
      <c r="AH44" s="6">
        <v>14.25</v>
      </c>
      <c r="AI44" s="6"/>
      <c r="AJ44" s="7"/>
      <c r="AK44" s="6"/>
      <c r="AL44" s="6"/>
      <c r="AM44" s="6"/>
      <c r="AN44" s="6"/>
      <c r="AO44" s="6"/>
      <c r="AP44" s="24"/>
      <c r="AQ44" s="24"/>
      <c r="AR44" s="24"/>
      <c r="AS44" s="21"/>
    </row>
    <row r="45" spans="1:45">
      <c r="A45" s="15">
        <v>44</v>
      </c>
      <c r="B45" s="16">
        <f t="shared" si="1"/>
        <v>14.666666666666666</v>
      </c>
      <c r="C45" s="16">
        <f t="shared" si="2"/>
        <v>5.8666666666666671</v>
      </c>
      <c r="D45" s="16">
        <f t="shared" si="3"/>
        <v>8.7999999999999989</v>
      </c>
      <c r="E45" s="17">
        <f t="shared" si="4"/>
        <v>6</v>
      </c>
      <c r="F45" s="18">
        <f t="shared" si="5"/>
        <v>11</v>
      </c>
      <c r="G45" s="19">
        <f t="shared" si="6"/>
        <v>0.38636363636363635</v>
      </c>
      <c r="H45" s="30">
        <f>COUNT(L45:S45)+COUNT(X45:AK45)-B45</f>
        <v>2.3333333333333339</v>
      </c>
      <c r="I45" s="20">
        <f t="shared" si="7"/>
        <v>440</v>
      </c>
      <c r="J45" s="8">
        <f>I45*(0.4)</f>
        <v>176</v>
      </c>
      <c r="K45" s="4">
        <f t="shared" si="9"/>
        <v>0</v>
      </c>
      <c r="L45" s="5">
        <v>40</v>
      </c>
      <c r="M45" s="5">
        <v>34</v>
      </c>
      <c r="N45" s="5">
        <v>30</v>
      </c>
      <c r="O45" s="5">
        <v>26.5</v>
      </c>
      <c r="P45" s="5">
        <v>24.5</v>
      </c>
      <c r="Q45" s="5">
        <v>21</v>
      </c>
      <c r="R45" s="5"/>
      <c r="S45" s="5"/>
      <c r="T45" s="5"/>
      <c r="U45" s="5"/>
      <c r="V45" s="9">
        <f>I45*0.6</f>
        <v>264</v>
      </c>
      <c r="W45" s="31">
        <f t="shared" si="8"/>
        <v>0</v>
      </c>
      <c r="X45" s="6">
        <v>40</v>
      </c>
      <c r="Y45" s="6">
        <v>34</v>
      </c>
      <c r="Z45" s="6">
        <v>30</v>
      </c>
      <c r="AA45" s="6">
        <v>26.5</v>
      </c>
      <c r="AB45" s="6">
        <v>24.5</v>
      </c>
      <c r="AC45" s="6">
        <v>21</v>
      </c>
      <c r="AD45" s="6">
        <v>20</v>
      </c>
      <c r="AE45" s="6">
        <v>19</v>
      </c>
      <c r="AF45" s="6">
        <v>18</v>
      </c>
      <c r="AG45" s="6">
        <v>16.5</v>
      </c>
      <c r="AH45" s="6">
        <v>14.5</v>
      </c>
      <c r="AI45" s="6"/>
      <c r="AJ45" s="7"/>
      <c r="AK45" s="6"/>
      <c r="AL45" s="6"/>
      <c r="AM45" s="6"/>
      <c r="AN45" s="6"/>
      <c r="AO45" s="6"/>
      <c r="AP45" s="24"/>
      <c r="AQ45" s="24"/>
      <c r="AR45" s="24"/>
      <c r="AS45" s="21"/>
    </row>
    <row r="46" spans="1:45">
      <c r="A46" s="15">
        <v>45</v>
      </c>
      <c r="B46" s="16">
        <f t="shared" si="1"/>
        <v>15</v>
      </c>
      <c r="C46" s="16">
        <f t="shared" si="2"/>
        <v>6</v>
      </c>
      <c r="D46" s="16">
        <f t="shared" si="3"/>
        <v>9</v>
      </c>
      <c r="E46" s="17">
        <f t="shared" si="4"/>
        <v>6</v>
      </c>
      <c r="F46" s="18">
        <f t="shared" si="5"/>
        <v>11</v>
      </c>
      <c r="G46" s="19">
        <f t="shared" si="6"/>
        <v>0.37777777777777777</v>
      </c>
      <c r="H46" s="30">
        <f>COUNT(L46:S46)+COUNT(X46:AK46)-B46</f>
        <v>2</v>
      </c>
      <c r="I46" s="20">
        <f t="shared" si="7"/>
        <v>450</v>
      </c>
      <c r="J46" s="8">
        <f>I46*(0.4)</f>
        <v>180</v>
      </c>
      <c r="K46" s="4">
        <f t="shared" si="9"/>
        <v>0</v>
      </c>
      <c r="L46" s="5">
        <v>41</v>
      </c>
      <c r="M46" s="5">
        <v>35</v>
      </c>
      <c r="N46" s="5">
        <v>30.5</v>
      </c>
      <c r="O46" s="5">
        <v>27</v>
      </c>
      <c r="P46" s="5">
        <v>25</v>
      </c>
      <c r="Q46" s="5">
        <v>21.5</v>
      </c>
      <c r="R46" s="5"/>
      <c r="S46" s="5"/>
      <c r="T46" s="5"/>
      <c r="U46" s="5"/>
      <c r="V46" s="9">
        <f>I46*0.6</f>
        <v>270</v>
      </c>
      <c r="W46" s="31">
        <f t="shared" si="8"/>
        <v>0</v>
      </c>
      <c r="X46" s="6">
        <v>41</v>
      </c>
      <c r="Y46" s="6">
        <v>35</v>
      </c>
      <c r="Z46" s="6">
        <v>30.5</v>
      </c>
      <c r="AA46" s="6">
        <v>27</v>
      </c>
      <c r="AB46" s="6">
        <v>25</v>
      </c>
      <c r="AC46" s="6">
        <v>21.5</v>
      </c>
      <c r="AD46" s="6">
        <v>20.5</v>
      </c>
      <c r="AE46" s="6">
        <v>19.5</v>
      </c>
      <c r="AF46" s="6">
        <v>18.5</v>
      </c>
      <c r="AG46" s="6">
        <v>16.75</v>
      </c>
      <c r="AH46" s="6">
        <v>14.75</v>
      </c>
      <c r="AI46" s="6"/>
      <c r="AJ46" s="7"/>
      <c r="AK46" s="6"/>
      <c r="AL46" s="6"/>
      <c r="AM46" s="6"/>
      <c r="AN46" s="6"/>
      <c r="AO46" s="6"/>
      <c r="AP46" s="24"/>
      <c r="AQ46" s="24"/>
      <c r="AR46" s="24"/>
      <c r="AS46" s="21"/>
    </row>
    <row r="47" spans="1:45">
      <c r="A47" s="15">
        <v>46</v>
      </c>
      <c r="B47" s="16">
        <f t="shared" si="1"/>
        <v>15.333333333333334</v>
      </c>
      <c r="C47" s="16">
        <f t="shared" si="2"/>
        <v>6.1333333333333337</v>
      </c>
      <c r="D47" s="16">
        <f t="shared" si="3"/>
        <v>9.1999999999999993</v>
      </c>
      <c r="E47" s="17">
        <f t="shared" si="4"/>
        <v>6</v>
      </c>
      <c r="F47" s="18">
        <f t="shared" si="5"/>
        <v>11</v>
      </c>
      <c r="G47" s="19">
        <f t="shared" si="6"/>
        <v>0.36956521739130432</v>
      </c>
      <c r="H47" s="30">
        <f>COUNT(L47:S47)+COUNT(X47:AK47)-B47</f>
        <v>1.6666666666666661</v>
      </c>
      <c r="I47" s="20">
        <f t="shared" si="7"/>
        <v>460</v>
      </c>
      <c r="J47" s="8">
        <f>I47*(0.4)</f>
        <v>184</v>
      </c>
      <c r="K47" s="4">
        <f t="shared" si="9"/>
        <v>0</v>
      </c>
      <c r="L47" s="5">
        <v>42</v>
      </c>
      <c r="M47" s="5">
        <v>36</v>
      </c>
      <c r="N47" s="5">
        <v>31</v>
      </c>
      <c r="O47" s="5">
        <v>27.5</v>
      </c>
      <c r="P47" s="5">
        <v>25.5</v>
      </c>
      <c r="Q47" s="5">
        <v>22</v>
      </c>
      <c r="R47" s="5"/>
      <c r="S47" s="5"/>
      <c r="T47" s="5"/>
      <c r="U47" s="5"/>
      <c r="V47" s="9">
        <f>I47*0.6</f>
        <v>276</v>
      </c>
      <c r="W47" s="31">
        <f t="shared" si="8"/>
        <v>0</v>
      </c>
      <c r="X47" s="6">
        <v>42</v>
      </c>
      <c r="Y47" s="6">
        <v>36</v>
      </c>
      <c r="Z47" s="6">
        <v>31</v>
      </c>
      <c r="AA47" s="6">
        <v>27.5</v>
      </c>
      <c r="AB47" s="6">
        <v>25.5</v>
      </c>
      <c r="AC47" s="6">
        <v>22</v>
      </c>
      <c r="AD47" s="6">
        <v>21</v>
      </c>
      <c r="AE47" s="6">
        <v>20</v>
      </c>
      <c r="AF47" s="6">
        <v>19</v>
      </c>
      <c r="AG47" s="6">
        <v>17</v>
      </c>
      <c r="AH47" s="6">
        <v>15</v>
      </c>
      <c r="AI47" s="6"/>
      <c r="AJ47" s="7"/>
      <c r="AK47" s="6"/>
      <c r="AL47" s="6"/>
      <c r="AM47" s="6"/>
      <c r="AN47" s="6"/>
      <c r="AO47" s="6"/>
      <c r="AP47" s="24"/>
      <c r="AQ47" s="24"/>
      <c r="AR47" s="24"/>
      <c r="AS47" s="21"/>
    </row>
    <row r="48" spans="1:45">
      <c r="A48" s="15">
        <v>47</v>
      </c>
      <c r="B48" s="16">
        <f t="shared" si="1"/>
        <v>15.666666666666666</v>
      </c>
      <c r="C48" s="16">
        <f t="shared" si="2"/>
        <v>6.2666666666666666</v>
      </c>
      <c r="D48" s="16">
        <f t="shared" si="3"/>
        <v>9.3999999999999986</v>
      </c>
      <c r="E48" s="17">
        <f t="shared" si="4"/>
        <v>6</v>
      </c>
      <c r="F48" s="18">
        <f t="shared" si="5"/>
        <v>11</v>
      </c>
      <c r="G48" s="19">
        <f t="shared" si="6"/>
        <v>0.36170212765957449</v>
      </c>
      <c r="H48" s="30">
        <f>COUNT(L48:S48)+COUNT(X48:AK48)-B48</f>
        <v>1.3333333333333339</v>
      </c>
      <c r="I48" s="20">
        <f t="shared" si="7"/>
        <v>470</v>
      </c>
      <c r="J48" s="8">
        <f>I48*(0.4)</f>
        <v>188</v>
      </c>
      <c r="K48" s="4">
        <f t="shared" si="9"/>
        <v>0</v>
      </c>
      <c r="L48" s="5">
        <v>43</v>
      </c>
      <c r="M48" s="5">
        <v>37</v>
      </c>
      <c r="N48" s="5">
        <v>31.5</v>
      </c>
      <c r="O48" s="5">
        <v>28</v>
      </c>
      <c r="P48" s="5">
        <v>26</v>
      </c>
      <c r="Q48" s="5">
        <v>22.5</v>
      </c>
      <c r="R48" s="5"/>
      <c r="S48" s="5"/>
      <c r="T48" s="5"/>
      <c r="U48" s="5"/>
      <c r="V48" s="9">
        <f>I48*0.6</f>
        <v>282</v>
      </c>
      <c r="W48" s="31">
        <f t="shared" si="8"/>
        <v>0</v>
      </c>
      <c r="X48" s="6">
        <v>43</v>
      </c>
      <c r="Y48" s="6">
        <v>37</v>
      </c>
      <c r="Z48" s="6">
        <v>31.5</v>
      </c>
      <c r="AA48" s="6">
        <v>28</v>
      </c>
      <c r="AB48" s="6">
        <v>26</v>
      </c>
      <c r="AC48" s="6">
        <v>22.5</v>
      </c>
      <c r="AD48" s="6">
        <v>21.5</v>
      </c>
      <c r="AE48" s="6">
        <v>20.5</v>
      </c>
      <c r="AF48" s="6">
        <v>19.5</v>
      </c>
      <c r="AG48" s="6">
        <v>17.25</v>
      </c>
      <c r="AH48" s="6">
        <v>15.25</v>
      </c>
      <c r="AI48" s="6"/>
      <c r="AJ48" s="7"/>
      <c r="AK48" s="6"/>
      <c r="AL48" s="6"/>
      <c r="AM48" s="6"/>
      <c r="AN48" s="6"/>
      <c r="AO48" s="6"/>
      <c r="AP48" s="24"/>
      <c r="AQ48" s="24"/>
      <c r="AR48" s="24"/>
      <c r="AS48" s="21"/>
    </row>
    <row r="49" spans="1:45">
      <c r="A49" s="15">
        <v>48</v>
      </c>
      <c r="B49" s="16">
        <f t="shared" si="1"/>
        <v>16</v>
      </c>
      <c r="C49" s="16">
        <f t="shared" si="2"/>
        <v>6.4</v>
      </c>
      <c r="D49" s="16">
        <f t="shared" si="3"/>
        <v>9.6</v>
      </c>
      <c r="E49" s="17">
        <f t="shared" si="4"/>
        <v>6</v>
      </c>
      <c r="F49" s="18">
        <f t="shared" si="5"/>
        <v>11</v>
      </c>
      <c r="G49" s="19">
        <f t="shared" si="6"/>
        <v>0.35416666666666669</v>
      </c>
      <c r="H49" s="30">
        <f>COUNT(L49:S49)+COUNT(X49:AK49)-B49</f>
        <v>1</v>
      </c>
      <c r="I49" s="20">
        <f t="shared" si="7"/>
        <v>480</v>
      </c>
      <c r="J49" s="8">
        <f>I49*(0.4)</f>
        <v>192</v>
      </c>
      <c r="K49" s="4">
        <f t="shared" si="9"/>
        <v>0</v>
      </c>
      <c r="L49" s="5">
        <v>44</v>
      </c>
      <c r="M49" s="5">
        <v>38</v>
      </c>
      <c r="N49" s="5">
        <v>32</v>
      </c>
      <c r="O49" s="5">
        <v>28.5</v>
      </c>
      <c r="P49" s="5">
        <v>26.5</v>
      </c>
      <c r="Q49" s="5">
        <v>23</v>
      </c>
      <c r="R49" s="5"/>
      <c r="S49" s="5"/>
      <c r="T49" s="5"/>
      <c r="U49" s="5"/>
      <c r="V49" s="9">
        <f>I49*0.6</f>
        <v>288</v>
      </c>
      <c r="W49" s="31">
        <f t="shared" si="8"/>
        <v>0</v>
      </c>
      <c r="X49" s="6">
        <v>44</v>
      </c>
      <c r="Y49" s="6">
        <v>38</v>
      </c>
      <c r="Z49" s="6">
        <v>32</v>
      </c>
      <c r="AA49" s="6">
        <v>28.5</v>
      </c>
      <c r="AB49" s="6">
        <v>26.5</v>
      </c>
      <c r="AC49" s="6">
        <v>23</v>
      </c>
      <c r="AD49" s="6">
        <v>22</v>
      </c>
      <c r="AE49" s="6">
        <v>21</v>
      </c>
      <c r="AF49" s="6">
        <v>20</v>
      </c>
      <c r="AG49" s="6">
        <v>17.5</v>
      </c>
      <c r="AH49" s="6">
        <v>15.5</v>
      </c>
      <c r="AI49" s="6"/>
      <c r="AJ49" s="7"/>
      <c r="AK49" s="6"/>
      <c r="AL49" s="6"/>
      <c r="AM49" s="6"/>
      <c r="AN49" s="6"/>
      <c r="AO49" s="6"/>
      <c r="AP49" s="24"/>
      <c r="AQ49" s="24"/>
      <c r="AR49" s="24"/>
      <c r="AS49" s="21"/>
    </row>
    <row r="50" spans="1:45">
      <c r="A50" s="15">
        <v>49</v>
      </c>
      <c r="B50" s="16">
        <f t="shared" si="1"/>
        <v>16.333333333333332</v>
      </c>
      <c r="C50" s="16">
        <f t="shared" si="2"/>
        <v>6.5333333333333332</v>
      </c>
      <c r="D50" s="16">
        <f t="shared" si="3"/>
        <v>9.7999999999999989</v>
      </c>
      <c r="E50" s="17">
        <f t="shared" si="4"/>
        <v>7</v>
      </c>
      <c r="F50" s="18">
        <f t="shared" si="5"/>
        <v>12</v>
      </c>
      <c r="G50" s="19">
        <f t="shared" si="6"/>
        <v>0.38775510204081631</v>
      </c>
      <c r="H50" s="30">
        <f>COUNT(L50:S50)+COUNT(X50:AK50)-B50</f>
        <v>2.6666666666666679</v>
      </c>
      <c r="I50" s="20">
        <f t="shared" si="7"/>
        <v>490</v>
      </c>
      <c r="J50" s="8">
        <f>I50*(0.4)</f>
        <v>196</v>
      </c>
      <c r="K50" s="4">
        <f t="shared" si="9"/>
        <v>0</v>
      </c>
      <c r="L50" s="5">
        <v>39</v>
      </c>
      <c r="M50" s="5">
        <v>31</v>
      </c>
      <c r="N50" s="5">
        <v>29</v>
      </c>
      <c r="O50" s="5">
        <v>27</v>
      </c>
      <c r="P50" s="5">
        <v>25</v>
      </c>
      <c r="Q50" s="5">
        <v>23</v>
      </c>
      <c r="R50" s="5">
        <v>22</v>
      </c>
      <c r="S50" s="5"/>
      <c r="T50" s="5"/>
      <c r="U50" s="5"/>
      <c r="V50" s="9">
        <f>I50*0.6</f>
        <v>294</v>
      </c>
      <c r="W50" s="31">
        <f t="shared" si="8"/>
        <v>0</v>
      </c>
      <c r="X50" s="6">
        <v>39</v>
      </c>
      <c r="Y50" s="6">
        <v>31</v>
      </c>
      <c r="Z50" s="6">
        <v>29</v>
      </c>
      <c r="AA50" s="6">
        <v>27</v>
      </c>
      <c r="AB50" s="6">
        <v>25</v>
      </c>
      <c r="AC50" s="6">
        <v>23</v>
      </c>
      <c r="AD50" s="6">
        <v>22</v>
      </c>
      <c r="AE50" s="6">
        <v>21.5</v>
      </c>
      <c r="AF50" s="6">
        <v>20.5</v>
      </c>
      <c r="AG50" s="6">
        <v>19.5</v>
      </c>
      <c r="AH50" s="6">
        <v>18.5</v>
      </c>
      <c r="AI50" s="6">
        <v>18</v>
      </c>
      <c r="AJ50" s="7"/>
      <c r="AK50" s="6"/>
      <c r="AL50" s="6"/>
      <c r="AM50" s="6"/>
      <c r="AN50" s="6"/>
      <c r="AO50" s="6"/>
      <c r="AP50" s="24"/>
      <c r="AQ50" s="24"/>
      <c r="AR50" s="24"/>
      <c r="AS50" s="21"/>
    </row>
    <row r="51" spans="1:45" s="25" customFormat="1">
      <c r="A51" s="15">
        <v>50</v>
      </c>
      <c r="B51" s="16">
        <f t="shared" si="1"/>
        <v>16.666666666666668</v>
      </c>
      <c r="C51" s="16">
        <f t="shared" si="2"/>
        <v>6.6666666666666679</v>
      </c>
      <c r="D51" s="16">
        <f t="shared" si="3"/>
        <v>10</v>
      </c>
      <c r="E51" s="17">
        <f t="shared" si="4"/>
        <v>7</v>
      </c>
      <c r="F51" s="18">
        <f t="shared" si="5"/>
        <v>12</v>
      </c>
      <c r="G51" s="19">
        <f t="shared" si="6"/>
        <v>0.38</v>
      </c>
      <c r="H51" s="30">
        <f>COUNT(L51:S51)+COUNT(X51:AK51)-B51</f>
        <v>2.3333333333333321</v>
      </c>
      <c r="I51" s="23">
        <f t="shared" si="7"/>
        <v>500</v>
      </c>
      <c r="J51" s="8">
        <f>I51*(0.4)</f>
        <v>200</v>
      </c>
      <c r="K51" s="4">
        <f t="shared" si="9"/>
        <v>0</v>
      </c>
      <c r="L51" s="5">
        <v>40</v>
      </c>
      <c r="M51" s="5">
        <v>31.5</v>
      </c>
      <c r="N51" s="5">
        <v>29.5</v>
      </c>
      <c r="O51" s="5">
        <v>27.5</v>
      </c>
      <c r="P51" s="5">
        <v>25.5</v>
      </c>
      <c r="Q51" s="5">
        <v>23.5</v>
      </c>
      <c r="R51" s="5">
        <v>22.5</v>
      </c>
      <c r="S51" s="5"/>
      <c r="T51" s="5"/>
      <c r="U51" s="5"/>
      <c r="V51" s="9">
        <f>I51*0.6</f>
        <v>300</v>
      </c>
      <c r="W51" s="31">
        <f t="shared" si="8"/>
        <v>0</v>
      </c>
      <c r="X51" s="6">
        <v>40</v>
      </c>
      <c r="Y51" s="6">
        <v>31.5</v>
      </c>
      <c r="Z51" s="6">
        <v>29.5</v>
      </c>
      <c r="AA51" s="6">
        <v>27.5</v>
      </c>
      <c r="AB51" s="6">
        <v>25.5</v>
      </c>
      <c r="AC51" s="6">
        <v>23.5</v>
      </c>
      <c r="AD51" s="6">
        <v>22.5</v>
      </c>
      <c r="AE51" s="6">
        <v>22</v>
      </c>
      <c r="AF51" s="6">
        <v>21</v>
      </c>
      <c r="AG51" s="6">
        <v>20</v>
      </c>
      <c r="AH51" s="6">
        <v>18.75</v>
      </c>
      <c r="AI51" s="6">
        <v>18.25</v>
      </c>
      <c r="AJ51" s="7"/>
      <c r="AK51" s="6"/>
      <c r="AL51" s="6"/>
      <c r="AM51" s="6"/>
      <c r="AN51" s="6"/>
      <c r="AO51" s="6"/>
      <c r="AP51" s="24"/>
      <c r="AQ51" s="24"/>
      <c r="AR51" s="24"/>
      <c r="AS51" s="24"/>
    </row>
    <row r="52" spans="1:45">
      <c r="A52" s="15">
        <v>51</v>
      </c>
      <c r="B52" s="16">
        <f t="shared" si="1"/>
        <v>17</v>
      </c>
      <c r="C52" s="16">
        <f t="shared" si="2"/>
        <v>6.8000000000000007</v>
      </c>
      <c r="D52" s="16">
        <f t="shared" si="3"/>
        <v>10.199999999999999</v>
      </c>
      <c r="E52" s="17">
        <f t="shared" si="4"/>
        <v>7</v>
      </c>
      <c r="F52" s="18">
        <f t="shared" si="5"/>
        <v>12</v>
      </c>
      <c r="G52" s="19">
        <f t="shared" si="6"/>
        <v>0.37254901960784315</v>
      </c>
      <c r="H52" s="30">
        <f>COUNT(L52:S52)+COUNT(X52:AK52)-B52</f>
        <v>2</v>
      </c>
      <c r="I52" s="20">
        <f t="shared" si="7"/>
        <v>510</v>
      </c>
      <c r="J52" s="8">
        <f>I52*(0.4)</f>
        <v>204</v>
      </c>
      <c r="K52" s="4">
        <f t="shared" si="9"/>
        <v>0</v>
      </c>
      <c r="L52" s="5">
        <v>41</v>
      </c>
      <c r="M52" s="5">
        <v>32</v>
      </c>
      <c r="N52" s="5">
        <v>30</v>
      </c>
      <c r="O52" s="5">
        <v>28</v>
      </c>
      <c r="P52" s="5">
        <v>26</v>
      </c>
      <c r="Q52" s="5">
        <v>24</v>
      </c>
      <c r="R52" s="5">
        <v>23</v>
      </c>
      <c r="S52" s="5"/>
      <c r="T52" s="5"/>
      <c r="U52" s="5"/>
      <c r="V52" s="9">
        <f>I52*0.6</f>
        <v>306</v>
      </c>
      <c r="W52" s="31">
        <f t="shared" si="8"/>
        <v>0</v>
      </c>
      <c r="X52" s="6">
        <v>41</v>
      </c>
      <c r="Y52" s="6">
        <v>32</v>
      </c>
      <c r="Z52" s="6">
        <v>30</v>
      </c>
      <c r="AA52" s="6">
        <v>28</v>
      </c>
      <c r="AB52" s="6">
        <v>26</v>
      </c>
      <c r="AC52" s="6">
        <v>24</v>
      </c>
      <c r="AD52" s="6">
        <v>23</v>
      </c>
      <c r="AE52" s="6">
        <v>22.5</v>
      </c>
      <c r="AF52" s="6">
        <v>21.5</v>
      </c>
      <c r="AG52" s="6">
        <v>20.5</v>
      </c>
      <c r="AH52" s="6">
        <v>19</v>
      </c>
      <c r="AI52" s="6">
        <v>18.5</v>
      </c>
      <c r="AJ52" s="6"/>
      <c r="AK52" s="6"/>
      <c r="AL52" s="6"/>
      <c r="AM52" s="6"/>
      <c r="AN52" s="6"/>
      <c r="AO52" s="6"/>
      <c r="AP52" s="21"/>
      <c r="AQ52" s="21"/>
      <c r="AR52" s="21"/>
      <c r="AS52" s="21"/>
    </row>
    <row r="53" spans="1:45">
      <c r="A53" s="15">
        <v>52</v>
      </c>
      <c r="B53" s="16">
        <f t="shared" si="1"/>
        <v>17.333333333333332</v>
      </c>
      <c r="C53" s="16">
        <f t="shared" si="2"/>
        <v>6.9333333333333336</v>
      </c>
      <c r="D53" s="16">
        <f t="shared" si="3"/>
        <v>10.399999999999999</v>
      </c>
      <c r="E53" s="17">
        <f t="shared" si="4"/>
        <v>7</v>
      </c>
      <c r="F53" s="18">
        <f t="shared" si="5"/>
        <v>12</v>
      </c>
      <c r="G53" s="19">
        <f t="shared" si="6"/>
        <v>0.36538461538461536</v>
      </c>
      <c r="H53" s="30">
        <f>COUNT(L53:S53)+COUNT(X53:AK53)-B53</f>
        <v>1.6666666666666679</v>
      </c>
      <c r="I53" s="20">
        <f t="shared" si="7"/>
        <v>520</v>
      </c>
      <c r="J53" s="8">
        <f>I53*(0.4)</f>
        <v>208</v>
      </c>
      <c r="K53" s="4">
        <f t="shared" si="9"/>
        <v>0</v>
      </c>
      <c r="L53" s="5">
        <v>42</v>
      </c>
      <c r="M53" s="5">
        <v>32.5</v>
      </c>
      <c r="N53" s="5">
        <v>30.5</v>
      </c>
      <c r="O53" s="5">
        <v>28.5</v>
      </c>
      <c r="P53" s="5">
        <v>26.5</v>
      </c>
      <c r="Q53" s="5">
        <v>24.5</v>
      </c>
      <c r="R53" s="5">
        <v>23.5</v>
      </c>
      <c r="S53" s="5"/>
      <c r="T53" s="5"/>
      <c r="U53" s="5"/>
      <c r="V53" s="9">
        <f>I53*0.6</f>
        <v>312</v>
      </c>
      <c r="W53" s="31">
        <f t="shared" si="8"/>
        <v>0</v>
      </c>
      <c r="X53" s="6">
        <v>42</v>
      </c>
      <c r="Y53" s="6">
        <v>32.5</v>
      </c>
      <c r="Z53" s="6">
        <v>30.5</v>
      </c>
      <c r="AA53" s="6">
        <v>28.5</v>
      </c>
      <c r="AB53" s="6">
        <v>26.5</v>
      </c>
      <c r="AC53" s="6">
        <v>24.5</v>
      </c>
      <c r="AD53" s="6">
        <v>23.5</v>
      </c>
      <c r="AE53" s="6">
        <v>23</v>
      </c>
      <c r="AF53" s="6">
        <v>22</v>
      </c>
      <c r="AG53" s="6">
        <v>21</v>
      </c>
      <c r="AH53" s="6">
        <v>19.25</v>
      </c>
      <c r="AI53" s="6">
        <v>18.75</v>
      </c>
      <c r="AJ53" s="6"/>
      <c r="AK53" s="6"/>
      <c r="AL53" s="6"/>
      <c r="AM53" s="6"/>
      <c r="AN53" s="6"/>
      <c r="AO53" s="6"/>
      <c r="AP53" s="21"/>
      <c r="AQ53" s="21"/>
      <c r="AR53" s="21"/>
      <c r="AS53" s="21"/>
    </row>
    <row r="54" spans="1:45">
      <c r="A54" s="15">
        <v>53</v>
      </c>
      <c r="B54" s="16">
        <f t="shared" si="1"/>
        <v>17.666666666666668</v>
      </c>
      <c r="C54" s="16">
        <f t="shared" si="2"/>
        <v>7.0666666666666673</v>
      </c>
      <c r="D54" s="16">
        <f t="shared" si="3"/>
        <v>10.6</v>
      </c>
      <c r="E54" s="17">
        <f t="shared" si="4"/>
        <v>7</v>
      </c>
      <c r="F54" s="18">
        <f t="shared" si="5"/>
        <v>12</v>
      </c>
      <c r="G54" s="19">
        <f t="shared" si="6"/>
        <v>0.35849056603773582</v>
      </c>
      <c r="H54" s="30">
        <f>COUNT(L54:S54)+COUNT(X54:AK54)-B54</f>
        <v>1.3333333333333321</v>
      </c>
      <c r="I54" s="20">
        <f t="shared" si="7"/>
        <v>530</v>
      </c>
      <c r="J54" s="8">
        <f>I54*(0.4)</f>
        <v>212</v>
      </c>
      <c r="K54" s="4">
        <f t="shared" si="9"/>
        <v>0</v>
      </c>
      <c r="L54" s="5">
        <v>43</v>
      </c>
      <c r="M54" s="5">
        <v>33</v>
      </c>
      <c r="N54" s="5">
        <v>31</v>
      </c>
      <c r="O54" s="5">
        <v>29</v>
      </c>
      <c r="P54" s="5">
        <v>27</v>
      </c>
      <c r="Q54" s="5">
        <v>25</v>
      </c>
      <c r="R54" s="5">
        <v>24</v>
      </c>
      <c r="S54" s="5"/>
      <c r="T54" s="5"/>
      <c r="U54" s="5"/>
      <c r="V54" s="9">
        <f>I54*0.6</f>
        <v>318</v>
      </c>
      <c r="W54" s="31">
        <f t="shared" si="8"/>
        <v>0</v>
      </c>
      <c r="X54" s="6">
        <v>43</v>
      </c>
      <c r="Y54" s="6">
        <v>33</v>
      </c>
      <c r="Z54" s="6">
        <v>31</v>
      </c>
      <c r="AA54" s="6">
        <v>29</v>
      </c>
      <c r="AB54" s="6">
        <v>27</v>
      </c>
      <c r="AC54" s="6">
        <v>25</v>
      </c>
      <c r="AD54" s="6">
        <v>24</v>
      </c>
      <c r="AE54" s="6">
        <v>23.5</v>
      </c>
      <c r="AF54" s="6">
        <v>22.5</v>
      </c>
      <c r="AG54" s="6">
        <v>21.5</v>
      </c>
      <c r="AH54" s="6">
        <v>19.5</v>
      </c>
      <c r="AI54" s="6">
        <v>19</v>
      </c>
      <c r="AJ54" s="6"/>
      <c r="AK54" s="6"/>
      <c r="AL54" s="6"/>
      <c r="AM54" s="6"/>
      <c r="AN54" s="6"/>
      <c r="AO54" s="6"/>
      <c r="AP54" s="21"/>
      <c r="AQ54" s="21"/>
      <c r="AR54" s="21"/>
      <c r="AS54" s="21"/>
    </row>
    <row r="55" spans="1:45">
      <c r="A55" s="15">
        <v>54</v>
      </c>
      <c r="B55" s="16">
        <f t="shared" si="1"/>
        <v>18</v>
      </c>
      <c r="C55" s="16">
        <f t="shared" si="2"/>
        <v>7.2</v>
      </c>
      <c r="D55" s="16">
        <f t="shared" si="3"/>
        <v>10.799999999999999</v>
      </c>
      <c r="E55" s="17">
        <f t="shared" si="4"/>
        <v>7</v>
      </c>
      <c r="F55" s="18">
        <f t="shared" si="5"/>
        <v>12</v>
      </c>
      <c r="G55" s="19">
        <f t="shared" si="6"/>
        <v>0.35185185185185186</v>
      </c>
      <c r="H55" s="30">
        <f>COUNT(L55:S55)+COUNT(X55:AK55)-B55</f>
        <v>1</v>
      </c>
      <c r="I55" s="20">
        <f t="shared" si="7"/>
        <v>540</v>
      </c>
      <c r="J55" s="8">
        <f>I55*(0.4)</f>
        <v>216</v>
      </c>
      <c r="K55" s="4">
        <f t="shared" si="9"/>
        <v>0</v>
      </c>
      <c r="L55" s="5">
        <v>44</v>
      </c>
      <c r="M55" s="5">
        <v>33.5</v>
      </c>
      <c r="N55" s="5">
        <v>31.5</v>
      </c>
      <c r="O55" s="5">
        <v>29.5</v>
      </c>
      <c r="P55" s="5">
        <v>27.5</v>
      </c>
      <c r="Q55" s="5">
        <v>25.5</v>
      </c>
      <c r="R55" s="5">
        <v>24.5</v>
      </c>
      <c r="S55" s="5"/>
      <c r="T55" s="5"/>
      <c r="U55" s="5"/>
      <c r="V55" s="9">
        <f>I55*0.6</f>
        <v>324</v>
      </c>
      <c r="W55" s="31">
        <f t="shared" si="8"/>
        <v>0</v>
      </c>
      <c r="X55" s="6">
        <v>44</v>
      </c>
      <c r="Y55" s="6">
        <v>33.5</v>
      </c>
      <c r="Z55" s="6">
        <v>31.5</v>
      </c>
      <c r="AA55" s="6">
        <v>29.5</v>
      </c>
      <c r="AB55" s="6">
        <v>27.5</v>
      </c>
      <c r="AC55" s="6">
        <v>25.5</v>
      </c>
      <c r="AD55" s="6">
        <v>24.5</v>
      </c>
      <c r="AE55" s="6">
        <v>24</v>
      </c>
      <c r="AF55" s="6">
        <v>23</v>
      </c>
      <c r="AG55" s="6">
        <v>22</v>
      </c>
      <c r="AH55" s="6">
        <v>19.75</v>
      </c>
      <c r="AI55" s="6">
        <v>19.25</v>
      </c>
      <c r="AJ55" s="6"/>
      <c r="AK55" s="6"/>
      <c r="AL55" s="6"/>
      <c r="AM55" s="6"/>
      <c r="AN55" s="6"/>
      <c r="AO55" s="6"/>
      <c r="AP55" s="21"/>
      <c r="AQ55" s="21"/>
      <c r="AR55" s="21"/>
      <c r="AS55" s="21"/>
    </row>
    <row r="56" spans="1:45">
      <c r="A56" s="15">
        <v>55</v>
      </c>
      <c r="B56" s="16">
        <f t="shared" si="1"/>
        <v>18.333333333333332</v>
      </c>
      <c r="C56" s="16">
        <f t="shared" si="2"/>
        <v>7.333333333333333</v>
      </c>
      <c r="D56" s="16">
        <f t="shared" si="3"/>
        <v>10.999999999999998</v>
      </c>
      <c r="E56" s="17">
        <f t="shared" si="4"/>
        <v>7</v>
      </c>
      <c r="F56" s="18">
        <f t="shared" si="5"/>
        <v>12</v>
      </c>
      <c r="G56" s="19">
        <f t="shared" si="6"/>
        <v>0.34545454545454546</v>
      </c>
      <c r="H56" s="30">
        <f>COUNT(L56:S56)+COUNT(X56:AK56)-B56</f>
        <v>0.66666666666666785</v>
      </c>
      <c r="I56" s="20">
        <f t="shared" si="7"/>
        <v>550</v>
      </c>
      <c r="J56" s="8">
        <f>I56*(0.4)</f>
        <v>220</v>
      </c>
      <c r="K56" s="4">
        <f t="shared" si="9"/>
        <v>0</v>
      </c>
      <c r="L56" s="5">
        <v>45</v>
      </c>
      <c r="M56" s="5">
        <v>34</v>
      </c>
      <c r="N56" s="5">
        <v>32</v>
      </c>
      <c r="O56" s="5">
        <v>30</v>
      </c>
      <c r="P56" s="5">
        <v>28</v>
      </c>
      <c r="Q56" s="5">
        <v>26</v>
      </c>
      <c r="R56" s="5">
        <v>25</v>
      </c>
      <c r="S56" s="5"/>
      <c r="T56" s="5"/>
      <c r="U56" s="5"/>
      <c r="V56" s="9">
        <f>I56*0.6</f>
        <v>330</v>
      </c>
      <c r="W56" s="31">
        <f t="shared" si="8"/>
        <v>0</v>
      </c>
      <c r="X56" s="6">
        <v>45</v>
      </c>
      <c r="Y56" s="6">
        <v>34</v>
      </c>
      <c r="Z56" s="6">
        <v>32</v>
      </c>
      <c r="AA56" s="6">
        <v>30</v>
      </c>
      <c r="AB56" s="6">
        <v>28</v>
      </c>
      <c r="AC56" s="6">
        <v>26</v>
      </c>
      <c r="AD56" s="6">
        <v>25</v>
      </c>
      <c r="AE56" s="6">
        <v>24.5</v>
      </c>
      <c r="AF56" s="6">
        <v>23.5</v>
      </c>
      <c r="AG56" s="6">
        <v>22.5</v>
      </c>
      <c r="AH56" s="6">
        <v>20</v>
      </c>
      <c r="AI56" s="6">
        <v>19.5</v>
      </c>
      <c r="AJ56" s="6"/>
      <c r="AK56" s="6"/>
      <c r="AL56" s="6"/>
      <c r="AM56" s="6"/>
      <c r="AN56" s="6"/>
      <c r="AO56" s="6"/>
      <c r="AP56" s="21"/>
      <c r="AQ56" s="21"/>
      <c r="AR56" s="21"/>
      <c r="AS56" s="21"/>
    </row>
    <row r="57" spans="1:45">
      <c r="A57" s="15">
        <v>56</v>
      </c>
      <c r="B57" s="16">
        <f t="shared" si="1"/>
        <v>18.666666666666668</v>
      </c>
      <c r="C57" s="16">
        <f t="shared" si="2"/>
        <v>7.4666666666666677</v>
      </c>
      <c r="D57" s="16">
        <f t="shared" si="3"/>
        <v>11.200000000000001</v>
      </c>
      <c r="E57" s="17">
        <f t="shared" si="4"/>
        <v>7</v>
      </c>
      <c r="F57" s="18">
        <f t="shared" si="5"/>
        <v>12</v>
      </c>
      <c r="G57" s="19">
        <f t="shared" si="6"/>
        <v>0.3392857142857143</v>
      </c>
      <c r="H57" s="30">
        <f>COUNT(L57:S57)+COUNT(X57:AK57)-B57</f>
        <v>0.33333333333333215</v>
      </c>
      <c r="I57" s="20">
        <f t="shared" si="7"/>
        <v>560</v>
      </c>
      <c r="J57" s="8">
        <f>I57*(0.4)</f>
        <v>224</v>
      </c>
      <c r="K57" s="4">
        <f t="shared" si="9"/>
        <v>0</v>
      </c>
      <c r="L57" s="5">
        <v>46</v>
      </c>
      <c r="M57" s="5">
        <v>34.5</v>
      </c>
      <c r="N57" s="5">
        <v>32.5</v>
      </c>
      <c r="O57" s="5">
        <v>30.5</v>
      </c>
      <c r="P57" s="5">
        <v>28.5</v>
      </c>
      <c r="Q57" s="5">
        <v>26.5</v>
      </c>
      <c r="R57" s="5">
        <v>25.5</v>
      </c>
      <c r="S57" s="5"/>
      <c r="T57" s="5"/>
      <c r="U57" s="5"/>
      <c r="V57" s="9">
        <f>I57*0.6</f>
        <v>336</v>
      </c>
      <c r="W57" s="31">
        <f t="shared" si="8"/>
        <v>0</v>
      </c>
      <c r="X57" s="6">
        <v>46</v>
      </c>
      <c r="Y57" s="6">
        <v>34.5</v>
      </c>
      <c r="Z57" s="6">
        <v>32.5</v>
      </c>
      <c r="AA57" s="6">
        <v>30.5</v>
      </c>
      <c r="AB57" s="6">
        <v>28.5</v>
      </c>
      <c r="AC57" s="6">
        <v>26.5</v>
      </c>
      <c r="AD57" s="6">
        <v>25.5</v>
      </c>
      <c r="AE57" s="6">
        <v>25</v>
      </c>
      <c r="AF57" s="6">
        <v>24</v>
      </c>
      <c r="AG57" s="6">
        <v>23</v>
      </c>
      <c r="AH57" s="6">
        <v>20.25</v>
      </c>
      <c r="AI57" s="6">
        <v>19.75</v>
      </c>
      <c r="AJ57" s="6"/>
      <c r="AK57" s="6"/>
      <c r="AL57" s="6"/>
      <c r="AM57" s="6"/>
      <c r="AN57" s="6"/>
      <c r="AO57" s="6"/>
      <c r="AP57" s="21"/>
      <c r="AQ57" s="21"/>
      <c r="AR57" s="21"/>
      <c r="AS57" s="21"/>
    </row>
    <row r="58" spans="1:45">
      <c r="A58" s="15">
        <v>57</v>
      </c>
      <c r="B58" s="16">
        <f t="shared" si="1"/>
        <v>19</v>
      </c>
      <c r="C58" s="16">
        <f t="shared" si="2"/>
        <v>7.6000000000000005</v>
      </c>
      <c r="D58" s="16">
        <f t="shared" si="3"/>
        <v>11.4</v>
      </c>
      <c r="E58" s="17">
        <f t="shared" si="4"/>
        <v>7</v>
      </c>
      <c r="F58" s="18">
        <f t="shared" si="5"/>
        <v>12</v>
      </c>
      <c r="G58" s="19">
        <f t="shared" si="6"/>
        <v>0.33333333333333331</v>
      </c>
      <c r="H58" s="30">
        <f>COUNT(L58:S58)+COUNT(X58:AK58)-B58</f>
        <v>0</v>
      </c>
      <c r="I58" s="20">
        <f t="shared" si="7"/>
        <v>570</v>
      </c>
      <c r="J58" s="8">
        <f>I58*(0.4)</f>
        <v>228</v>
      </c>
      <c r="K58" s="4">
        <f t="shared" si="9"/>
        <v>0</v>
      </c>
      <c r="L58" s="5">
        <v>47</v>
      </c>
      <c r="M58" s="5">
        <v>35</v>
      </c>
      <c r="N58" s="5">
        <v>33</v>
      </c>
      <c r="O58" s="5">
        <v>31</v>
      </c>
      <c r="P58" s="5">
        <v>29</v>
      </c>
      <c r="Q58" s="5">
        <v>27</v>
      </c>
      <c r="R58" s="5">
        <v>26</v>
      </c>
      <c r="S58" s="5"/>
      <c r="T58" s="5"/>
      <c r="U58" s="5"/>
      <c r="V58" s="9">
        <f>I58*0.6</f>
        <v>342</v>
      </c>
      <c r="W58" s="31">
        <f t="shared" si="8"/>
        <v>0</v>
      </c>
      <c r="X58" s="6">
        <v>47</v>
      </c>
      <c r="Y58" s="6">
        <v>35</v>
      </c>
      <c r="Z58" s="6">
        <v>33</v>
      </c>
      <c r="AA58" s="6">
        <v>31</v>
      </c>
      <c r="AB58" s="6">
        <v>29</v>
      </c>
      <c r="AC58" s="6">
        <v>27</v>
      </c>
      <c r="AD58" s="6">
        <v>26</v>
      </c>
      <c r="AE58" s="6">
        <v>25.5</v>
      </c>
      <c r="AF58" s="6">
        <v>24.5</v>
      </c>
      <c r="AG58" s="6">
        <v>23.5</v>
      </c>
      <c r="AH58" s="6">
        <v>20.5</v>
      </c>
      <c r="AI58" s="6">
        <v>20</v>
      </c>
      <c r="AJ58" s="6"/>
      <c r="AK58" s="6"/>
      <c r="AL58" s="6"/>
      <c r="AM58" s="6"/>
      <c r="AN58" s="6"/>
      <c r="AO58" s="6"/>
      <c r="AP58" s="21"/>
      <c r="AQ58" s="21"/>
      <c r="AR58" s="21"/>
      <c r="AS58" s="21"/>
    </row>
    <row r="59" spans="1:45">
      <c r="A59" s="15">
        <v>58</v>
      </c>
      <c r="B59" s="16">
        <f t="shared" si="1"/>
        <v>19.333333333333332</v>
      </c>
      <c r="C59" s="16">
        <f t="shared" si="2"/>
        <v>7.7333333333333334</v>
      </c>
      <c r="D59" s="16">
        <f t="shared" si="3"/>
        <v>11.6</v>
      </c>
      <c r="E59" s="17">
        <f t="shared" si="4"/>
        <v>7</v>
      </c>
      <c r="F59" s="18">
        <f t="shared" si="5"/>
        <v>12</v>
      </c>
      <c r="G59" s="19">
        <f t="shared" si="6"/>
        <v>0.32758620689655171</v>
      </c>
      <c r="H59" s="30">
        <f>COUNT(L59:S59)+COUNT(X59:AK59)-B59</f>
        <v>-0.33333333333333215</v>
      </c>
      <c r="I59" s="20">
        <f t="shared" si="7"/>
        <v>580</v>
      </c>
      <c r="J59" s="8">
        <f>I59*(0.4)</f>
        <v>232</v>
      </c>
      <c r="K59" s="4">
        <f t="shared" si="9"/>
        <v>0</v>
      </c>
      <c r="L59" s="5">
        <v>48</v>
      </c>
      <c r="M59" s="5">
        <v>35.5</v>
      </c>
      <c r="N59" s="5">
        <v>33.5</v>
      </c>
      <c r="O59" s="5">
        <v>31.5</v>
      </c>
      <c r="P59" s="5">
        <v>29.5</v>
      </c>
      <c r="Q59" s="5">
        <v>27.5</v>
      </c>
      <c r="R59" s="5">
        <v>26.5</v>
      </c>
      <c r="S59" s="5"/>
      <c r="T59" s="5"/>
      <c r="U59" s="5"/>
      <c r="V59" s="9">
        <f>I59*0.6</f>
        <v>348</v>
      </c>
      <c r="W59" s="31">
        <f t="shared" si="8"/>
        <v>0</v>
      </c>
      <c r="X59" s="6">
        <v>48</v>
      </c>
      <c r="Y59" s="6">
        <v>35.5</v>
      </c>
      <c r="Z59" s="6">
        <v>33.5</v>
      </c>
      <c r="AA59" s="6">
        <v>31.5</v>
      </c>
      <c r="AB59" s="6">
        <v>29.5</v>
      </c>
      <c r="AC59" s="6">
        <v>27.5</v>
      </c>
      <c r="AD59" s="6">
        <v>26.5</v>
      </c>
      <c r="AE59" s="6">
        <v>26</v>
      </c>
      <c r="AF59" s="6">
        <v>25</v>
      </c>
      <c r="AG59" s="6">
        <v>24</v>
      </c>
      <c r="AH59" s="6">
        <v>20.75</v>
      </c>
      <c r="AI59" s="6">
        <v>20.25</v>
      </c>
      <c r="AJ59" s="6"/>
      <c r="AK59" s="6"/>
      <c r="AL59" s="6"/>
      <c r="AM59" s="6"/>
      <c r="AN59" s="6"/>
      <c r="AO59" s="6"/>
      <c r="AP59" s="21"/>
      <c r="AQ59" s="21"/>
      <c r="AR59" s="21"/>
      <c r="AS59" s="21"/>
    </row>
    <row r="60" spans="1:45" s="25" customFormat="1">
      <c r="A60" s="15">
        <v>59</v>
      </c>
      <c r="B60" s="16">
        <f t="shared" si="1"/>
        <v>19.666666666666668</v>
      </c>
      <c r="C60" s="16">
        <f t="shared" si="2"/>
        <v>7.8666666666666671</v>
      </c>
      <c r="D60" s="16">
        <f t="shared" si="3"/>
        <v>11.8</v>
      </c>
      <c r="E60" s="17">
        <f t="shared" si="4"/>
        <v>8</v>
      </c>
      <c r="F60" s="18">
        <f t="shared" si="5"/>
        <v>14</v>
      </c>
      <c r="G60" s="19">
        <f t="shared" si="6"/>
        <v>0.3728813559322034</v>
      </c>
      <c r="H60" s="30">
        <f>COUNT(L60:S60)+COUNT(X60:AK60)-B60</f>
        <v>2.3333333333333321</v>
      </c>
      <c r="I60" s="23">
        <f t="shared" si="7"/>
        <v>590</v>
      </c>
      <c r="J60" s="8">
        <f>I60*(0.4)</f>
        <v>236</v>
      </c>
      <c r="K60" s="4">
        <f t="shared" si="9"/>
        <v>0</v>
      </c>
      <c r="L60" s="5">
        <v>43</v>
      </c>
      <c r="M60" s="5">
        <v>34</v>
      </c>
      <c r="N60" s="5">
        <v>31</v>
      </c>
      <c r="O60" s="5">
        <v>29</v>
      </c>
      <c r="P60" s="5">
        <v>27</v>
      </c>
      <c r="Q60" s="5">
        <v>25</v>
      </c>
      <c r="R60" s="5">
        <v>24</v>
      </c>
      <c r="S60" s="5">
        <v>23</v>
      </c>
      <c r="T60" s="5"/>
      <c r="U60" s="5"/>
      <c r="V60" s="9">
        <f>I60*0.6</f>
        <v>354</v>
      </c>
      <c r="W60" s="31">
        <f t="shared" si="8"/>
        <v>0</v>
      </c>
      <c r="X60" s="6">
        <v>43</v>
      </c>
      <c r="Y60" s="6">
        <v>34</v>
      </c>
      <c r="Z60" s="6">
        <v>31</v>
      </c>
      <c r="AA60" s="6">
        <v>29</v>
      </c>
      <c r="AB60" s="6">
        <v>27</v>
      </c>
      <c r="AC60" s="6">
        <v>25</v>
      </c>
      <c r="AD60" s="6">
        <v>24</v>
      </c>
      <c r="AE60" s="6">
        <v>23</v>
      </c>
      <c r="AF60" s="6">
        <v>22</v>
      </c>
      <c r="AG60" s="6">
        <v>21</v>
      </c>
      <c r="AH60" s="6">
        <v>20.25</v>
      </c>
      <c r="AI60" s="6">
        <v>19.25</v>
      </c>
      <c r="AJ60" s="6">
        <v>18.25</v>
      </c>
      <c r="AK60" s="6">
        <v>17.25</v>
      </c>
      <c r="AL60" s="6"/>
      <c r="AM60" s="6"/>
      <c r="AN60" s="6"/>
      <c r="AO60" s="6"/>
      <c r="AP60" s="24"/>
      <c r="AQ60" s="24"/>
      <c r="AR60" s="24"/>
      <c r="AS60" s="24"/>
    </row>
    <row r="61" spans="1:45">
      <c r="A61" s="15">
        <v>60</v>
      </c>
      <c r="B61" s="16">
        <f t="shared" si="1"/>
        <v>20</v>
      </c>
      <c r="C61" s="16">
        <f t="shared" si="2"/>
        <v>8</v>
      </c>
      <c r="D61" s="16">
        <f t="shared" si="3"/>
        <v>12</v>
      </c>
      <c r="E61" s="17">
        <f t="shared" si="4"/>
        <v>8</v>
      </c>
      <c r="F61" s="18">
        <f t="shared" si="5"/>
        <v>14</v>
      </c>
      <c r="G61" s="19">
        <f t="shared" si="6"/>
        <v>0.36666666666666664</v>
      </c>
      <c r="H61" s="30">
        <f>COUNT(L61:S61)+COUNT(X61:AK61)-B61</f>
        <v>2</v>
      </c>
      <c r="I61" s="20">
        <f t="shared" si="7"/>
        <v>600</v>
      </c>
      <c r="J61" s="8">
        <f>I61*(0.4)</f>
        <v>240</v>
      </c>
      <c r="K61" s="4">
        <f t="shared" si="9"/>
        <v>0</v>
      </c>
      <c r="L61" s="5">
        <v>43.5</v>
      </c>
      <c r="M61" s="5">
        <v>34.5</v>
      </c>
      <c r="N61" s="5">
        <v>31.5</v>
      </c>
      <c r="O61" s="5">
        <v>29.5</v>
      </c>
      <c r="P61" s="5">
        <v>27.5</v>
      </c>
      <c r="Q61" s="5">
        <v>25.5</v>
      </c>
      <c r="R61" s="5">
        <v>24.5</v>
      </c>
      <c r="S61" s="5">
        <v>23.5</v>
      </c>
      <c r="T61" s="5"/>
      <c r="U61" s="5"/>
      <c r="V61" s="9">
        <f>I61*0.6</f>
        <v>360</v>
      </c>
      <c r="W61" s="31">
        <f t="shared" si="8"/>
        <v>0</v>
      </c>
      <c r="X61" s="6">
        <v>43.5</v>
      </c>
      <c r="Y61" s="6">
        <v>34.5</v>
      </c>
      <c r="Z61" s="6">
        <v>31.5</v>
      </c>
      <c r="AA61" s="6">
        <v>29.5</v>
      </c>
      <c r="AB61" s="6">
        <v>27.5</v>
      </c>
      <c r="AC61" s="6">
        <v>25.5</v>
      </c>
      <c r="AD61" s="6">
        <v>24.5</v>
      </c>
      <c r="AE61" s="6">
        <v>23.5</v>
      </c>
      <c r="AF61" s="6">
        <v>22.5</v>
      </c>
      <c r="AG61" s="6">
        <v>21.5</v>
      </c>
      <c r="AH61" s="6">
        <v>20.5</v>
      </c>
      <c r="AI61" s="6">
        <v>19.5</v>
      </c>
      <c r="AJ61" s="6">
        <v>18.5</v>
      </c>
      <c r="AK61" s="6">
        <v>17.5</v>
      </c>
      <c r="AL61" s="6"/>
      <c r="AM61" s="6"/>
      <c r="AN61" s="6"/>
      <c r="AO61" s="6"/>
      <c r="AP61" s="21"/>
      <c r="AQ61" s="21"/>
      <c r="AR61" s="21"/>
      <c r="AS61" s="21"/>
    </row>
    <row r="62" spans="1:45">
      <c r="A62" s="15">
        <v>61</v>
      </c>
      <c r="B62" s="16">
        <f t="shared" si="1"/>
        <v>20.333333333333332</v>
      </c>
      <c r="C62" s="16">
        <f t="shared" si="2"/>
        <v>8.1333333333333329</v>
      </c>
      <c r="D62" s="16">
        <f t="shared" si="3"/>
        <v>12.2</v>
      </c>
      <c r="E62" s="17">
        <f t="shared" si="4"/>
        <v>8</v>
      </c>
      <c r="F62" s="18">
        <f t="shared" si="5"/>
        <v>14</v>
      </c>
      <c r="G62" s="19">
        <f t="shared" si="6"/>
        <v>0.36065573770491804</v>
      </c>
      <c r="H62" s="30">
        <f>COUNT(L62:S62)+COUNT(X62:AK62)-B62</f>
        <v>1.6666666666666679</v>
      </c>
      <c r="I62" s="20">
        <f t="shared" si="7"/>
        <v>610</v>
      </c>
      <c r="J62" s="8">
        <f>I62*(0.4)</f>
        <v>244</v>
      </c>
      <c r="K62" s="4">
        <f t="shared" si="9"/>
        <v>0</v>
      </c>
      <c r="L62" s="5">
        <v>44</v>
      </c>
      <c r="M62" s="5">
        <v>35</v>
      </c>
      <c r="N62" s="5">
        <v>32</v>
      </c>
      <c r="O62" s="5">
        <v>30</v>
      </c>
      <c r="P62" s="5">
        <v>28</v>
      </c>
      <c r="Q62" s="5">
        <v>26</v>
      </c>
      <c r="R62" s="5">
        <v>25</v>
      </c>
      <c r="S62" s="5">
        <v>24</v>
      </c>
      <c r="T62" s="5"/>
      <c r="U62" s="5"/>
      <c r="V62" s="9">
        <f>I62*0.6</f>
        <v>366</v>
      </c>
      <c r="W62" s="31">
        <f t="shared" si="8"/>
        <v>0</v>
      </c>
      <c r="X62" s="6">
        <v>44</v>
      </c>
      <c r="Y62" s="6">
        <v>35</v>
      </c>
      <c r="Z62" s="6">
        <v>32</v>
      </c>
      <c r="AA62" s="6">
        <v>30</v>
      </c>
      <c r="AB62" s="6">
        <v>28</v>
      </c>
      <c r="AC62" s="6">
        <v>26</v>
      </c>
      <c r="AD62" s="6">
        <v>25</v>
      </c>
      <c r="AE62" s="6">
        <v>24</v>
      </c>
      <c r="AF62" s="6">
        <v>23</v>
      </c>
      <c r="AG62" s="6">
        <v>22</v>
      </c>
      <c r="AH62" s="6">
        <v>20.75</v>
      </c>
      <c r="AI62" s="6">
        <v>19.75</v>
      </c>
      <c r="AJ62" s="6">
        <v>18.75</v>
      </c>
      <c r="AK62" s="6">
        <v>17.75</v>
      </c>
      <c r="AL62" s="6"/>
      <c r="AM62" s="6"/>
      <c r="AN62" s="6"/>
      <c r="AO62" s="6"/>
      <c r="AP62" s="21"/>
      <c r="AQ62" s="21"/>
      <c r="AR62" s="21"/>
      <c r="AS62" s="21"/>
    </row>
    <row r="63" spans="1:45">
      <c r="A63" s="15">
        <v>62</v>
      </c>
      <c r="B63" s="16">
        <f t="shared" si="1"/>
        <v>20.666666666666668</v>
      </c>
      <c r="C63" s="16">
        <f t="shared" si="2"/>
        <v>8.2666666666666675</v>
      </c>
      <c r="D63" s="16">
        <f t="shared" si="3"/>
        <v>12.4</v>
      </c>
      <c r="E63" s="17">
        <f t="shared" si="4"/>
        <v>8</v>
      </c>
      <c r="F63" s="18">
        <f t="shared" si="5"/>
        <v>14</v>
      </c>
      <c r="G63" s="19">
        <f t="shared" si="6"/>
        <v>0.35483870967741937</v>
      </c>
      <c r="H63" s="30">
        <f>COUNT(L63:S63)+COUNT(X63:AK63)-B63</f>
        <v>1.3333333333333321</v>
      </c>
      <c r="I63" s="20">
        <f t="shared" si="7"/>
        <v>620</v>
      </c>
      <c r="J63" s="8">
        <f>I63*(0.4)</f>
        <v>248</v>
      </c>
      <c r="K63" s="4">
        <f t="shared" si="9"/>
        <v>0</v>
      </c>
      <c r="L63" s="5">
        <v>44.5</v>
      </c>
      <c r="M63" s="5">
        <v>35.5</v>
      </c>
      <c r="N63" s="5">
        <v>32.5</v>
      </c>
      <c r="O63" s="5">
        <v>30.5</v>
      </c>
      <c r="P63" s="5">
        <v>28.5</v>
      </c>
      <c r="Q63" s="5">
        <v>26.5</v>
      </c>
      <c r="R63" s="5">
        <v>25.5</v>
      </c>
      <c r="S63" s="5">
        <v>24.5</v>
      </c>
      <c r="T63" s="5"/>
      <c r="U63" s="5"/>
      <c r="V63" s="9">
        <f>I63*0.6</f>
        <v>372</v>
      </c>
      <c r="W63" s="31">
        <f t="shared" si="8"/>
        <v>0</v>
      </c>
      <c r="X63" s="6">
        <v>44.5</v>
      </c>
      <c r="Y63" s="6">
        <v>35.5</v>
      </c>
      <c r="Z63" s="6">
        <v>32.5</v>
      </c>
      <c r="AA63" s="6">
        <v>30.5</v>
      </c>
      <c r="AB63" s="6">
        <v>28.5</v>
      </c>
      <c r="AC63" s="6">
        <v>26.5</v>
      </c>
      <c r="AD63" s="6">
        <v>25.5</v>
      </c>
      <c r="AE63" s="6">
        <v>24.5</v>
      </c>
      <c r="AF63" s="6">
        <v>23.5</v>
      </c>
      <c r="AG63" s="6">
        <v>22.5</v>
      </c>
      <c r="AH63" s="6">
        <v>21</v>
      </c>
      <c r="AI63" s="6">
        <v>20</v>
      </c>
      <c r="AJ63" s="6">
        <v>19</v>
      </c>
      <c r="AK63" s="6">
        <v>18</v>
      </c>
      <c r="AL63" s="6"/>
      <c r="AM63" s="6"/>
      <c r="AN63" s="6"/>
      <c r="AO63" s="6"/>
      <c r="AP63" s="21"/>
      <c r="AQ63" s="21"/>
      <c r="AR63" s="21"/>
      <c r="AS63" s="21"/>
    </row>
    <row r="64" spans="1:45">
      <c r="A64" s="15">
        <v>63</v>
      </c>
      <c r="B64" s="16">
        <f t="shared" si="1"/>
        <v>21</v>
      </c>
      <c r="C64" s="16">
        <f t="shared" si="2"/>
        <v>8.4</v>
      </c>
      <c r="D64" s="16">
        <f t="shared" si="3"/>
        <v>12.6</v>
      </c>
      <c r="E64" s="17">
        <f t="shared" si="4"/>
        <v>8</v>
      </c>
      <c r="F64" s="18">
        <f t="shared" si="5"/>
        <v>14</v>
      </c>
      <c r="G64" s="19">
        <f t="shared" si="6"/>
        <v>0.34920634920634919</v>
      </c>
      <c r="H64" s="30">
        <f>COUNT(L64:S64)+COUNT(X64:AK64)-B64</f>
        <v>1</v>
      </c>
      <c r="I64" s="20">
        <f t="shared" si="7"/>
        <v>630</v>
      </c>
      <c r="J64" s="8">
        <f>I64*(0.4)</f>
        <v>252</v>
      </c>
      <c r="K64" s="4">
        <f t="shared" si="9"/>
        <v>0</v>
      </c>
      <c r="L64" s="5">
        <v>45</v>
      </c>
      <c r="M64" s="5">
        <v>36</v>
      </c>
      <c r="N64" s="5">
        <v>33</v>
      </c>
      <c r="O64" s="5">
        <v>31</v>
      </c>
      <c r="P64" s="5">
        <v>29</v>
      </c>
      <c r="Q64" s="5">
        <v>27</v>
      </c>
      <c r="R64" s="5">
        <v>26</v>
      </c>
      <c r="S64" s="5">
        <v>25</v>
      </c>
      <c r="T64" s="5"/>
      <c r="U64" s="5"/>
      <c r="V64" s="9">
        <f>I64*0.6</f>
        <v>378</v>
      </c>
      <c r="W64" s="31">
        <f t="shared" si="8"/>
        <v>0</v>
      </c>
      <c r="X64" s="6">
        <v>45</v>
      </c>
      <c r="Y64" s="6">
        <v>36</v>
      </c>
      <c r="Z64" s="6">
        <v>33</v>
      </c>
      <c r="AA64" s="6">
        <v>31</v>
      </c>
      <c r="AB64" s="6">
        <v>29</v>
      </c>
      <c r="AC64" s="6">
        <v>27</v>
      </c>
      <c r="AD64" s="6">
        <v>26</v>
      </c>
      <c r="AE64" s="6">
        <v>25</v>
      </c>
      <c r="AF64" s="6">
        <v>24</v>
      </c>
      <c r="AG64" s="6">
        <v>23</v>
      </c>
      <c r="AH64" s="6">
        <v>21.25</v>
      </c>
      <c r="AI64" s="6">
        <v>20.25</v>
      </c>
      <c r="AJ64" s="6">
        <v>19.25</v>
      </c>
      <c r="AK64" s="6">
        <v>18.25</v>
      </c>
      <c r="AL64" s="6"/>
      <c r="AM64" s="6"/>
      <c r="AN64" s="6"/>
      <c r="AO64" s="6"/>
      <c r="AP64" s="21"/>
      <c r="AQ64" s="21"/>
      <c r="AR64" s="21"/>
      <c r="AS64" s="21"/>
    </row>
    <row r="65" spans="1:45">
      <c r="A65" s="15">
        <v>64</v>
      </c>
      <c r="B65" s="16">
        <f t="shared" si="1"/>
        <v>21.333333333333332</v>
      </c>
      <c r="C65" s="16">
        <f t="shared" si="2"/>
        <v>8.5333333333333332</v>
      </c>
      <c r="D65" s="16">
        <f t="shared" si="3"/>
        <v>12.799999999999999</v>
      </c>
      <c r="E65" s="17">
        <f t="shared" si="4"/>
        <v>8</v>
      </c>
      <c r="F65" s="18">
        <f t="shared" si="5"/>
        <v>14</v>
      </c>
      <c r="G65" s="19">
        <f t="shared" si="6"/>
        <v>0.34375</v>
      </c>
      <c r="H65" s="30">
        <f>COUNT(L65:S65)+COUNT(X65:AK65)-B65</f>
        <v>0.66666666666666785</v>
      </c>
      <c r="I65" s="20">
        <f t="shared" si="7"/>
        <v>640</v>
      </c>
      <c r="J65" s="8">
        <f>I65*(0.4)</f>
        <v>256</v>
      </c>
      <c r="K65" s="4">
        <f t="shared" si="9"/>
        <v>0</v>
      </c>
      <c r="L65" s="5">
        <v>45.5</v>
      </c>
      <c r="M65" s="5">
        <v>36.5</v>
      </c>
      <c r="N65" s="5">
        <v>33.5</v>
      </c>
      <c r="O65" s="5">
        <v>31.5</v>
      </c>
      <c r="P65" s="5">
        <v>29.5</v>
      </c>
      <c r="Q65" s="5">
        <v>27.5</v>
      </c>
      <c r="R65" s="5">
        <v>26.5</v>
      </c>
      <c r="S65" s="5">
        <v>25.5</v>
      </c>
      <c r="T65" s="5"/>
      <c r="U65" s="5"/>
      <c r="V65" s="9">
        <f>I65*0.6</f>
        <v>384</v>
      </c>
      <c r="W65" s="31">
        <f t="shared" si="8"/>
        <v>0</v>
      </c>
      <c r="X65" s="6">
        <v>45.5</v>
      </c>
      <c r="Y65" s="6">
        <v>36.5</v>
      </c>
      <c r="Z65" s="6">
        <v>33.5</v>
      </c>
      <c r="AA65" s="6">
        <v>31.5</v>
      </c>
      <c r="AB65" s="6">
        <v>29.5</v>
      </c>
      <c r="AC65" s="6">
        <v>27.5</v>
      </c>
      <c r="AD65" s="6">
        <v>26.5</v>
      </c>
      <c r="AE65" s="6">
        <v>25.5</v>
      </c>
      <c r="AF65" s="6">
        <v>24.5</v>
      </c>
      <c r="AG65" s="6">
        <v>23.5</v>
      </c>
      <c r="AH65" s="6">
        <v>21.5</v>
      </c>
      <c r="AI65" s="6">
        <v>20.5</v>
      </c>
      <c r="AJ65" s="6">
        <v>19.5</v>
      </c>
      <c r="AK65" s="6">
        <v>18.5</v>
      </c>
      <c r="AL65" s="6"/>
      <c r="AM65" s="6"/>
      <c r="AN65" s="6"/>
      <c r="AO65" s="6"/>
      <c r="AP65" s="21"/>
      <c r="AQ65" s="21"/>
      <c r="AR65" s="21"/>
      <c r="AS65" s="21"/>
    </row>
    <row r="66" spans="1:45">
      <c r="A66" s="15">
        <v>65</v>
      </c>
      <c r="B66" s="16">
        <f t="shared" si="1"/>
        <v>21.666666666666668</v>
      </c>
      <c r="C66" s="16">
        <f t="shared" si="2"/>
        <v>8.6666666666666679</v>
      </c>
      <c r="D66" s="16">
        <f t="shared" si="3"/>
        <v>13</v>
      </c>
      <c r="E66" s="17">
        <f t="shared" si="4"/>
        <v>8</v>
      </c>
      <c r="F66" s="18">
        <f t="shared" si="5"/>
        <v>14</v>
      </c>
      <c r="G66" s="19">
        <f t="shared" si="6"/>
        <v>0.33846153846153848</v>
      </c>
      <c r="H66" s="30">
        <f>COUNT(L66:S66)+COUNT(X66:AK66)-B66</f>
        <v>0.33333333333333215</v>
      </c>
      <c r="I66" s="20">
        <f t="shared" si="7"/>
        <v>650</v>
      </c>
      <c r="J66" s="8">
        <f>I66*(0.4)</f>
        <v>260</v>
      </c>
      <c r="K66" s="4">
        <f t="shared" ref="K66:K97" si="10">J66-SUM(L66:S66)</f>
        <v>0</v>
      </c>
      <c r="L66" s="5">
        <v>46</v>
      </c>
      <c r="M66" s="5">
        <v>37</v>
      </c>
      <c r="N66" s="5">
        <v>34</v>
      </c>
      <c r="O66" s="5">
        <v>32</v>
      </c>
      <c r="P66" s="5">
        <v>30</v>
      </c>
      <c r="Q66" s="5">
        <v>28</v>
      </c>
      <c r="R66" s="5">
        <v>27</v>
      </c>
      <c r="S66" s="5">
        <v>26</v>
      </c>
      <c r="T66" s="5"/>
      <c r="U66" s="5"/>
      <c r="V66" s="9">
        <f>I66*0.6</f>
        <v>390</v>
      </c>
      <c r="W66" s="31">
        <f t="shared" si="8"/>
        <v>0</v>
      </c>
      <c r="X66" s="6">
        <v>46</v>
      </c>
      <c r="Y66" s="6">
        <v>37</v>
      </c>
      <c r="Z66" s="6">
        <v>34</v>
      </c>
      <c r="AA66" s="6">
        <v>32</v>
      </c>
      <c r="AB66" s="6">
        <v>30</v>
      </c>
      <c r="AC66" s="6">
        <v>28</v>
      </c>
      <c r="AD66" s="6">
        <v>27</v>
      </c>
      <c r="AE66" s="6">
        <v>26</v>
      </c>
      <c r="AF66" s="6">
        <v>25</v>
      </c>
      <c r="AG66" s="6">
        <v>24</v>
      </c>
      <c r="AH66" s="6">
        <v>21.75</v>
      </c>
      <c r="AI66" s="6">
        <v>20.75</v>
      </c>
      <c r="AJ66" s="6">
        <v>19.75</v>
      </c>
      <c r="AK66" s="6">
        <v>18.75</v>
      </c>
      <c r="AL66" s="6"/>
      <c r="AM66" s="6"/>
      <c r="AN66" s="6"/>
      <c r="AO66" s="6"/>
      <c r="AP66" s="21"/>
      <c r="AQ66" s="21"/>
      <c r="AR66" s="21"/>
      <c r="AS66" s="21"/>
    </row>
    <row r="67" spans="1:45">
      <c r="A67" s="15">
        <v>66</v>
      </c>
      <c r="B67" s="16">
        <f t="shared" ref="B67:B101" si="11">A67/3</f>
        <v>22</v>
      </c>
      <c r="C67" s="16">
        <f t="shared" ref="C67:C101" si="12">B67*0.4</f>
        <v>8.8000000000000007</v>
      </c>
      <c r="D67" s="16">
        <f t="shared" ref="D67:D101" si="13">B67*0.6</f>
        <v>13.2</v>
      </c>
      <c r="E67" s="17">
        <f t="shared" ref="E67:E101" si="14">COUNT(L67:U67)</f>
        <v>8</v>
      </c>
      <c r="F67" s="18">
        <f t="shared" ref="F67:F101" si="15">COUNT(X67:AO67)</f>
        <v>14</v>
      </c>
      <c r="G67" s="19">
        <f t="shared" ref="G67:G101" si="16">SUM(E67:F67)/A67</f>
        <v>0.33333333333333331</v>
      </c>
      <c r="H67" s="30">
        <f>COUNT(L67:S67)+COUNT(X67:AK67)-B67</f>
        <v>0</v>
      </c>
      <c r="I67" s="20">
        <f t="shared" ref="I67:I101" si="17">A67*10</f>
        <v>660</v>
      </c>
      <c r="J67" s="8">
        <f>I67*(0.4)</f>
        <v>264</v>
      </c>
      <c r="K67" s="4">
        <f t="shared" si="10"/>
        <v>0</v>
      </c>
      <c r="L67" s="5">
        <v>46.5</v>
      </c>
      <c r="M67" s="5">
        <v>37.5</v>
      </c>
      <c r="N67" s="5">
        <v>34.5</v>
      </c>
      <c r="O67" s="5">
        <v>32.5</v>
      </c>
      <c r="P67" s="5">
        <v>30.5</v>
      </c>
      <c r="Q67" s="5">
        <v>28.5</v>
      </c>
      <c r="R67" s="5">
        <v>27.5</v>
      </c>
      <c r="S67" s="5">
        <v>26.5</v>
      </c>
      <c r="T67" s="5"/>
      <c r="U67" s="5"/>
      <c r="V67" s="9">
        <f>I67*0.6</f>
        <v>396</v>
      </c>
      <c r="W67" s="31">
        <f t="shared" ref="W67:W101" si="18">V67-SUM(X67:AO67)</f>
        <v>0</v>
      </c>
      <c r="X67" s="6">
        <v>46.5</v>
      </c>
      <c r="Y67" s="6">
        <v>37.5</v>
      </c>
      <c r="Z67" s="6">
        <v>34.5</v>
      </c>
      <c r="AA67" s="6">
        <v>32.5</v>
      </c>
      <c r="AB67" s="6">
        <v>30.5</v>
      </c>
      <c r="AC67" s="6">
        <v>28.5</v>
      </c>
      <c r="AD67" s="6">
        <v>27.5</v>
      </c>
      <c r="AE67" s="6">
        <v>26.5</v>
      </c>
      <c r="AF67" s="6">
        <v>25.5</v>
      </c>
      <c r="AG67" s="6">
        <v>24.5</v>
      </c>
      <c r="AH67" s="6">
        <v>22</v>
      </c>
      <c r="AI67" s="6">
        <v>21</v>
      </c>
      <c r="AJ67" s="6">
        <v>20</v>
      </c>
      <c r="AK67" s="6">
        <v>19</v>
      </c>
      <c r="AL67" s="6"/>
      <c r="AM67" s="6"/>
      <c r="AN67" s="6"/>
      <c r="AO67" s="6"/>
      <c r="AP67" s="21"/>
      <c r="AQ67" s="21"/>
      <c r="AR67" s="21"/>
      <c r="AS67" s="21"/>
    </row>
    <row r="68" spans="1:45">
      <c r="A68" s="15">
        <v>67</v>
      </c>
      <c r="B68" s="16">
        <f t="shared" si="11"/>
        <v>22.333333333333332</v>
      </c>
      <c r="C68" s="16">
        <f t="shared" si="12"/>
        <v>8.9333333333333336</v>
      </c>
      <c r="D68" s="16">
        <f t="shared" si="13"/>
        <v>13.399999999999999</v>
      </c>
      <c r="E68" s="17">
        <f t="shared" si="14"/>
        <v>8</v>
      </c>
      <c r="F68" s="18">
        <f t="shared" si="15"/>
        <v>14</v>
      </c>
      <c r="G68" s="19">
        <f t="shared" si="16"/>
        <v>0.32835820895522388</v>
      </c>
      <c r="H68" s="30">
        <f>COUNT(L68:S68)+COUNT(X68:AK68)-B68</f>
        <v>-0.33333333333333215</v>
      </c>
      <c r="I68" s="20">
        <f t="shared" si="17"/>
        <v>670</v>
      </c>
      <c r="J68" s="8">
        <f>I68*(0.4)</f>
        <v>268</v>
      </c>
      <c r="K68" s="4">
        <f t="shared" si="10"/>
        <v>0</v>
      </c>
      <c r="L68" s="5">
        <v>47</v>
      </c>
      <c r="M68" s="5">
        <v>38</v>
      </c>
      <c r="N68" s="5">
        <v>35</v>
      </c>
      <c r="O68" s="5">
        <v>33</v>
      </c>
      <c r="P68" s="5">
        <v>31</v>
      </c>
      <c r="Q68" s="5">
        <v>29</v>
      </c>
      <c r="R68" s="5">
        <v>28</v>
      </c>
      <c r="S68" s="5">
        <v>27</v>
      </c>
      <c r="T68" s="5"/>
      <c r="U68" s="5"/>
      <c r="V68" s="9">
        <f>I68*0.6</f>
        <v>402</v>
      </c>
      <c r="W68" s="31">
        <f t="shared" si="18"/>
        <v>0</v>
      </c>
      <c r="X68" s="6">
        <v>47</v>
      </c>
      <c r="Y68" s="6">
        <v>38</v>
      </c>
      <c r="Z68" s="6">
        <v>35</v>
      </c>
      <c r="AA68" s="6">
        <v>33</v>
      </c>
      <c r="AB68" s="6">
        <v>31</v>
      </c>
      <c r="AC68" s="6">
        <v>29</v>
      </c>
      <c r="AD68" s="6">
        <v>28</v>
      </c>
      <c r="AE68" s="6">
        <v>27</v>
      </c>
      <c r="AF68" s="6">
        <v>26</v>
      </c>
      <c r="AG68" s="6">
        <v>25</v>
      </c>
      <c r="AH68" s="6">
        <v>22.25</v>
      </c>
      <c r="AI68" s="6">
        <v>21.25</v>
      </c>
      <c r="AJ68" s="6">
        <v>20.25</v>
      </c>
      <c r="AK68" s="6">
        <v>19.25</v>
      </c>
      <c r="AL68" s="6"/>
      <c r="AM68" s="6"/>
      <c r="AN68" s="6"/>
      <c r="AO68" s="6"/>
      <c r="AP68" s="21"/>
      <c r="AQ68" s="21"/>
      <c r="AR68" s="21"/>
      <c r="AS68" s="21"/>
    </row>
    <row r="69" spans="1:45" s="25" customFormat="1">
      <c r="A69" s="15">
        <v>68</v>
      </c>
      <c r="B69" s="16">
        <f t="shared" si="11"/>
        <v>22.666666666666668</v>
      </c>
      <c r="C69" s="16">
        <f t="shared" si="12"/>
        <v>9.0666666666666682</v>
      </c>
      <c r="D69" s="16">
        <f t="shared" si="13"/>
        <v>13.6</v>
      </c>
      <c r="E69" s="17">
        <f t="shared" si="14"/>
        <v>0</v>
      </c>
      <c r="F69" s="18">
        <f t="shared" si="15"/>
        <v>0</v>
      </c>
      <c r="G69" s="19">
        <f t="shared" si="16"/>
        <v>0</v>
      </c>
      <c r="H69" s="30">
        <f>COUNT(L69:S69)+COUNT(X69:AK69)-B69</f>
        <v>-22.666666666666668</v>
      </c>
      <c r="I69" s="23">
        <f t="shared" si="17"/>
        <v>680</v>
      </c>
      <c r="J69" s="8">
        <f>I69*(0.4)</f>
        <v>272</v>
      </c>
      <c r="K69" s="4">
        <f t="shared" si="10"/>
        <v>272</v>
      </c>
      <c r="L69" s="5"/>
      <c r="M69" s="5"/>
      <c r="N69" s="5"/>
      <c r="O69" s="5"/>
      <c r="P69" s="5"/>
      <c r="Q69" s="5"/>
      <c r="R69" s="5"/>
      <c r="S69" s="5"/>
      <c r="T69" s="5"/>
      <c r="U69" s="5"/>
      <c r="V69" s="9">
        <f>I69*0.6</f>
        <v>408</v>
      </c>
      <c r="W69" s="31">
        <f t="shared" si="18"/>
        <v>408</v>
      </c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24"/>
      <c r="AQ69" s="24"/>
      <c r="AR69" s="24"/>
      <c r="AS69" s="24"/>
    </row>
    <row r="70" spans="1:45">
      <c r="A70" s="15">
        <v>69</v>
      </c>
      <c r="B70" s="16">
        <f t="shared" si="11"/>
        <v>23</v>
      </c>
      <c r="C70" s="16">
        <f t="shared" si="12"/>
        <v>9.2000000000000011</v>
      </c>
      <c r="D70" s="16">
        <f t="shared" si="13"/>
        <v>13.799999999999999</v>
      </c>
      <c r="E70" s="17">
        <f t="shared" si="14"/>
        <v>0</v>
      </c>
      <c r="F70" s="18">
        <f t="shared" si="15"/>
        <v>0</v>
      </c>
      <c r="G70" s="19">
        <f t="shared" si="16"/>
        <v>0</v>
      </c>
      <c r="H70" s="30">
        <f>COUNT(L70:S70)+COUNT(X70:AK70)-B70</f>
        <v>-23</v>
      </c>
      <c r="I70" s="20">
        <f t="shared" si="17"/>
        <v>690</v>
      </c>
      <c r="J70" s="8">
        <f>I70*(0.4)</f>
        <v>276</v>
      </c>
      <c r="K70" s="4">
        <f t="shared" si="10"/>
        <v>276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9">
        <f>I70*0.6</f>
        <v>414</v>
      </c>
      <c r="W70" s="31">
        <f t="shared" si="18"/>
        <v>414</v>
      </c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21"/>
      <c r="AQ70" s="21"/>
      <c r="AR70" s="21"/>
      <c r="AS70" s="21"/>
    </row>
    <row r="71" spans="1:45">
      <c r="A71" s="15">
        <v>70</v>
      </c>
      <c r="B71" s="16">
        <f t="shared" si="11"/>
        <v>23.333333333333332</v>
      </c>
      <c r="C71" s="16">
        <f t="shared" si="12"/>
        <v>9.3333333333333339</v>
      </c>
      <c r="D71" s="16">
        <f t="shared" si="13"/>
        <v>13.999999999999998</v>
      </c>
      <c r="E71" s="17">
        <f t="shared" si="14"/>
        <v>0</v>
      </c>
      <c r="F71" s="18">
        <f t="shared" si="15"/>
        <v>0</v>
      </c>
      <c r="G71" s="19">
        <f t="shared" si="16"/>
        <v>0</v>
      </c>
      <c r="H71" s="30">
        <f>COUNT(L71:S71)+COUNT(X71:AK71)-B71</f>
        <v>-23.333333333333332</v>
      </c>
      <c r="I71" s="20">
        <f t="shared" si="17"/>
        <v>700</v>
      </c>
      <c r="J71" s="8">
        <f>I71*(0.4)</f>
        <v>280</v>
      </c>
      <c r="K71" s="4">
        <f t="shared" si="10"/>
        <v>280</v>
      </c>
      <c r="L71" s="5"/>
      <c r="M71" s="5"/>
      <c r="N71" s="5"/>
      <c r="O71" s="5"/>
      <c r="P71" s="5"/>
      <c r="Q71" s="5"/>
      <c r="R71" s="5"/>
      <c r="S71" s="5"/>
      <c r="T71" s="5"/>
      <c r="U71" s="5"/>
      <c r="V71" s="9">
        <f>I71*0.6</f>
        <v>420</v>
      </c>
      <c r="W71" s="31">
        <f t="shared" si="18"/>
        <v>420</v>
      </c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21"/>
      <c r="AQ71" s="21"/>
      <c r="AR71" s="21"/>
      <c r="AS71" s="21"/>
    </row>
    <row r="72" spans="1:45">
      <c r="A72" s="15">
        <v>71</v>
      </c>
      <c r="B72" s="16">
        <f t="shared" si="11"/>
        <v>23.666666666666668</v>
      </c>
      <c r="C72" s="16">
        <f t="shared" si="12"/>
        <v>9.4666666666666668</v>
      </c>
      <c r="D72" s="16">
        <f t="shared" si="13"/>
        <v>14.200000000000001</v>
      </c>
      <c r="E72" s="17">
        <f t="shared" si="14"/>
        <v>0</v>
      </c>
      <c r="F72" s="18">
        <f t="shared" si="15"/>
        <v>0</v>
      </c>
      <c r="G72" s="19">
        <f t="shared" si="16"/>
        <v>0</v>
      </c>
      <c r="H72" s="30">
        <f>COUNT(L72:S72)+COUNT(X72:AK72)-B72</f>
        <v>-23.666666666666668</v>
      </c>
      <c r="I72" s="20">
        <f t="shared" si="17"/>
        <v>710</v>
      </c>
      <c r="J72" s="8">
        <f>I72*(0.4)</f>
        <v>284</v>
      </c>
      <c r="K72" s="4">
        <f t="shared" si="10"/>
        <v>284</v>
      </c>
      <c r="L72" s="5"/>
      <c r="M72" s="5"/>
      <c r="N72" s="5"/>
      <c r="O72" s="5"/>
      <c r="P72" s="5"/>
      <c r="Q72" s="5"/>
      <c r="R72" s="5"/>
      <c r="S72" s="5"/>
      <c r="T72" s="5"/>
      <c r="U72" s="5"/>
      <c r="V72" s="9">
        <f>I72*0.6</f>
        <v>426</v>
      </c>
      <c r="W72" s="31">
        <f t="shared" si="18"/>
        <v>426</v>
      </c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21"/>
      <c r="AQ72" s="21"/>
      <c r="AR72" s="21"/>
      <c r="AS72" s="21"/>
    </row>
    <row r="73" spans="1:45">
      <c r="A73" s="15">
        <v>72</v>
      </c>
      <c r="B73" s="16">
        <f t="shared" si="11"/>
        <v>24</v>
      </c>
      <c r="C73" s="16">
        <f t="shared" si="12"/>
        <v>9.6000000000000014</v>
      </c>
      <c r="D73" s="16">
        <f t="shared" si="13"/>
        <v>14.399999999999999</v>
      </c>
      <c r="E73" s="17">
        <f t="shared" si="14"/>
        <v>0</v>
      </c>
      <c r="F73" s="18">
        <f t="shared" si="15"/>
        <v>0</v>
      </c>
      <c r="G73" s="19">
        <f t="shared" si="16"/>
        <v>0</v>
      </c>
      <c r="H73" s="30">
        <f>COUNT(L73:S73)+COUNT(X73:AK73)-B73</f>
        <v>-24</v>
      </c>
      <c r="I73" s="20">
        <f t="shared" si="17"/>
        <v>720</v>
      </c>
      <c r="J73" s="8">
        <f>I73*(0.4)</f>
        <v>288</v>
      </c>
      <c r="K73" s="4">
        <f t="shared" si="10"/>
        <v>288</v>
      </c>
      <c r="L73" s="5"/>
      <c r="M73" s="5"/>
      <c r="N73" s="5"/>
      <c r="O73" s="5"/>
      <c r="P73" s="5"/>
      <c r="Q73" s="5"/>
      <c r="R73" s="5"/>
      <c r="S73" s="5"/>
      <c r="T73" s="5"/>
      <c r="U73" s="5"/>
      <c r="V73" s="9">
        <f>I73*0.6</f>
        <v>432</v>
      </c>
      <c r="W73" s="31">
        <f t="shared" si="18"/>
        <v>432</v>
      </c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21"/>
      <c r="AQ73" s="21"/>
      <c r="AR73" s="21"/>
      <c r="AS73" s="21"/>
    </row>
    <row r="74" spans="1:45">
      <c r="A74" s="15">
        <v>73</v>
      </c>
      <c r="B74" s="16">
        <f t="shared" si="11"/>
        <v>24.333333333333332</v>
      </c>
      <c r="C74" s="16">
        <f t="shared" si="12"/>
        <v>9.7333333333333343</v>
      </c>
      <c r="D74" s="16">
        <f t="shared" si="13"/>
        <v>14.599999999999998</v>
      </c>
      <c r="E74" s="17">
        <f t="shared" si="14"/>
        <v>0</v>
      </c>
      <c r="F74" s="18">
        <f t="shared" si="15"/>
        <v>0</v>
      </c>
      <c r="G74" s="19">
        <f t="shared" si="16"/>
        <v>0</v>
      </c>
      <c r="H74" s="30">
        <f>COUNT(L74:S74)+COUNT(X74:AK74)-B74</f>
        <v>-24.333333333333332</v>
      </c>
      <c r="I74" s="20">
        <f t="shared" si="17"/>
        <v>730</v>
      </c>
      <c r="J74" s="8">
        <f>I74*(0.4)</f>
        <v>292</v>
      </c>
      <c r="K74" s="4">
        <f t="shared" si="10"/>
        <v>292</v>
      </c>
      <c r="L74" s="5"/>
      <c r="M74" s="5"/>
      <c r="N74" s="5"/>
      <c r="O74" s="5"/>
      <c r="P74" s="5"/>
      <c r="Q74" s="5"/>
      <c r="R74" s="5"/>
      <c r="S74" s="5"/>
      <c r="T74" s="5"/>
      <c r="U74" s="5"/>
      <c r="V74" s="9">
        <f>I74*0.6</f>
        <v>438</v>
      </c>
      <c r="W74" s="31">
        <f t="shared" si="18"/>
        <v>438</v>
      </c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21"/>
      <c r="AQ74" s="21"/>
      <c r="AR74" s="21"/>
      <c r="AS74" s="21"/>
    </row>
    <row r="75" spans="1:45">
      <c r="A75" s="15">
        <v>74</v>
      </c>
      <c r="B75" s="16">
        <f t="shared" si="11"/>
        <v>24.666666666666668</v>
      </c>
      <c r="C75" s="16">
        <f t="shared" si="12"/>
        <v>9.8666666666666671</v>
      </c>
      <c r="D75" s="16">
        <f t="shared" si="13"/>
        <v>14.8</v>
      </c>
      <c r="E75" s="17">
        <f t="shared" si="14"/>
        <v>0</v>
      </c>
      <c r="F75" s="18">
        <f t="shared" si="15"/>
        <v>0</v>
      </c>
      <c r="G75" s="19">
        <f t="shared" si="16"/>
        <v>0</v>
      </c>
      <c r="H75" s="30">
        <f>COUNT(L75:S75)+COUNT(X75:AK75)-B75</f>
        <v>-24.666666666666668</v>
      </c>
      <c r="I75" s="20">
        <f t="shared" si="17"/>
        <v>740</v>
      </c>
      <c r="J75" s="8">
        <f>I75*(0.4)</f>
        <v>296</v>
      </c>
      <c r="K75" s="4">
        <f t="shared" si="10"/>
        <v>296</v>
      </c>
      <c r="L75" s="5"/>
      <c r="M75" s="5"/>
      <c r="N75" s="5"/>
      <c r="O75" s="5"/>
      <c r="P75" s="5"/>
      <c r="Q75" s="5"/>
      <c r="R75" s="5"/>
      <c r="S75" s="5"/>
      <c r="T75" s="5"/>
      <c r="U75" s="5"/>
      <c r="V75" s="9">
        <f>I75*0.6</f>
        <v>444</v>
      </c>
      <c r="W75" s="31">
        <f t="shared" si="18"/>
        <v>444</v>
      </c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21"/>
      <c r="AQ75" s="21"/>
      <c r="AR75" s="21"/>
      <c r="AS75" s="21"/>
    </row>
    <row r="76" spans="1:45">
      <c r="A76" s="15">
        <v>75</v>
      </c>
      <c r="B76" s="16">
        <f t="shared" si="11"/>
        <v>25</v>
      </c>
      <c r="C76" s="16">
        <f t="shared" si="12"/>
        <v>10</v>
      </c>
      <c r="D76" s="16">
        <f t="shared" si="13"/>
        <v>15</v>
      </c>
      <c r="E76" s="17">
        <f t="shared" si="14"/>
        <v>0</v>
      </c>
      <c r="F76" s="18">
        <f t="shared" si="15"/>
        <v>0</v>
      </c>
      <c r="G76" s="19">
        <f t="shared" si="16"/>
        <v>0</v>
      </c>
      <c r="H76" s="30">
        <f>COUNT(L76:S76)+COUNT(X76:AK76)-B76</f>
        <v>-25</v>
      </c>
      <c r="I76" s="20">
        <f t="shared" si="17"/>
        <v>750</v>
      </c>
      <c r="J76" s="8">
        <f>I76*(0.4)</f>
        <v>300</v>
      </c>
      <c r="K76" s="4">
        <f t="shared" si="10"/>
        <v>300</v>
      </c>
      <c r="L76" s="5"/>
      <c r="M76" s="5"/>
      <c r="N76" s="5"/>
      <c r="O76" s="5"/>
      <c r="P76" s="5"/>
      <c r="Q76" s="5"/>
      <c r="R76" s="5"/>
      <c r="S76" s="5"/>
      <c r="T76" s="5"/>
      <c r="U76" s="5"/>
      <c r="V76" s="9">
        <f>I76*0.6</f>
        <v>450</v>
      </c>
      <c r="W76" s="31">
        <f t="shared" si="18"/>
        <v>450</v>
      </c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21"/>
      <c r="AQ76" s="21"/>
      <c r="AR76" s="21"/>
      <c r="AS76" s="21"/>
    </row>
    <row r="77" spans="1:45">
      <c r="A77" s="15">
        <v>76</v>
      </c>
      <c r="B77" s="16">
        <f t="shared" si="11"/>
        <v>25.333333333333332</v>
      </c>
      <c r="C77" s="16">
        <f t="shared" si="12"/>
        <v>10.133333333333333</v>
      </c>
      <c r="D77" s="16">
        <f t="shared" si="13"/>
        <v>15.2</v>
      </c>
      <c r="E77" s="17">
        <f t="shared" si="14"/>
        <v>0</v>
      </c>
      <c r="F77" s="18">
        <f t="shared" si="15"/>
        <v>0</v>
      </c>
      <c r="G77" s="19">
        <f t="shared" si="16"/>
        <v>0</v>
      </c>
      <c r="H77" s="30">
        <f>COUNT(L77:S77)+COUNT(X77:AK77)-B77</f>
        <v>-25.333333333333332</v>
      </c>
      <c r="I77" s="20">
        <f t="shared" si="17"/>
        <v>760</v>
      </c>
      <c r="J77" s="8">
        <f>I77*(0.4)</f>
        <v>304</v>
      </c>
      <c r="K77" s="4">
        <f t="shared" si="10"/>
        <v>304</v>
      </c>
      <c r="L77" s="5"/>
      <c r="M77" s="5"/>
      <c r="N77" s="5"/>
      <c r="O77" s="5"/>
      <c r="P77" s="5"/>
      <c r="Q77" s="5"/>
      <c r="R77" s="5"/>
      <c r="S77" s="5"/>
      <c r="T77" s="5"/>
      <c r="U77" s="5"/>
      <c r="V77" s="9">
        <f>I77*0.6</f>
        <v>456</v>
      </c>
      <c r="W77" s="31">
        <f t="shared" si="18"/>
        <v>456</v>
      </c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21"/>
      <c r="AQ77" s="21"/>
      <c r="AR77" s="21"/>
      <c r="AS77" s="21"/>
    </row>
    <row r="78" spans="1:45" s="25" customFormat="1">
      <c r="A78" s="15">
        <v>77</v>
      </c>
      <c r="B78" s="16">
        <f t="shared" si="11"/>
        <v>25.666666666666668</v>
      </c>
      <c r="C78" s="16">
        <f t="shared" si="12"/>
        <v>10.266666666666667</v>
      </c>
      <c r="D78" s="16">
        <f t="shared" si="13"/>
        <v>15.4</v>
      </c>
      <c r="E78" s="17">
        <f t="shared" si="14"/>
        <v>0</v>
      </c>
      <c r="F78" s="18">
        <f t="shared" si="15"/>
        <v>0</v>
      </c>
      <c r="G78" s="19">
        <f t="shared" si="16"/>
        <v>0</v>
      </c>
      <c r="H78" s="30">
        <f>COUNT(L78:S78)+COUNT(X78:AK78)-B78</f>
        <v>-25.666666666666668</v>
      </c>
      <c r="I78" s="23">
        <f t="shared" si="17"/>
        <v>770</v>
      </c>
      <c r="J78" s="8">
        <f>I78*(0.4)</f>
        <v>308</v>
      </c>
      <c r="K78" s="4">
        <f t="shared" si="10"/>
        <v>308</v>
      </c>
      <c r="L78" s="5"/>
      <c r="M78" s="5"/>
      <c r="N78" s="5"/>
      <c r="O78" s="5"/>
      <c r="P78" s="5"/>
      <c r="Q78" s="5"/>
      <c r="R78" s="5"/>
      <c r="S78" s="5"/>
      <c r="T78" s="5"/>
      <c r="U78" s="5"/>
      <c r="V78" s="9">
        <f>I78*0.6</f>
        <v>462</v>
      </c>
      <c r="W78" s="31">
        <f t="shared" si="18"/>
        <v>462</v>
      </c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24"/>
      <c r="AQ78" s="24"/>
      <c r="AR78" s="24"/>
      <c r="AS78" s="24"/>
    </row>
    <row r="79" spans="1:45">
      <c r="A79" s="15">
        <v>78</v>
      </c>
      <c r="B79" s="16">
        <f t="shared" si="11"/>
        <v>26</v>
      </c>
      <c r="C79" s="16">
        <f t="shared" si="12"/>
        <v>10.4</v>
      </c>
      <c r="D79" s="16">
        <f t="shared" si="13"/>
        <v>15.6</v>
      </c>
      <c r="E79" s="17">
        <f t="shared" si="14"/>
        <v>0</v>
      </c>
      <c r="F79" s="18">
        <f t="shared" si="15"/>
        <v>0</v>
      </c>
      <c r="G79" s="19">
        <f t="shared" si="16"/>
        <v>0</v>
      </c>
      <c r="H79" s="30">
        <f>COUNT(L79:S79)+COUNT(X79:AK79)-B79</f>
        <v>-26</v>
      </c>
      <c r="I79" s="20">
        <f t="shared" si="17"/>
        <v>780</v>
      </c>
      <c r="J79" s="8">
        <f>I79*(0.4)</f>
        <v>312</v>
      </c>
      <c r="K79" s="4">
        <f t="shared" si="10"/>
        <v>312</v>
      </c>
      <c r="L79" s="5"/>
      <c r="M79" s="5"/>
      <c r="N79" s="5"/>
      <c r="O79" s="5"/>
      <c r="P79" s="5"/>
      <c r="Q79" s="5"/>
      <c r="R79" s="5"/>
      <c r="S79" s="5"/>
      <c r="T79" s="5"/>
      <c r="U79" s="5"/>
      <c r="V79" s="9">
        <f>I79*0.6</f>
        <v>468</v>
      </c>
      <c r="W79" s="31">
        <f t="shared" si="18"/>
        <v>468</v>
      </c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21"/>
      <c r="AQ79" s="21"/>
      <c r="AR79" s="21"/>
      <c r="AS79" s="21"/>
    </row>
    <row r="80" spans="1:45">
      <c r="A80" s="15">
        <v>79</v>
      </c>
      <c r="B80" s="16">
        <f t="shared" si="11"/>
        <v>26.333333333333332</v>
      </c>
      <c r="C80" s="16">
        <f t="shared" si="12"/>
        <v>10.533333333333333</v>
      </c>
      <c r="D80" s="16">
        <f t="shared" si="13"/>
        <v>15.799999999999999</v>
      </c>
      <c r="E80" s="17">
        <f t="shared" si="14"/>
        <v>0</v>
      </c>
      <c r="F80" s="18">
        <f t="shared" si="15"/>
        <v>0</v>
      </c>
      <c r="G80" s="19">
        <f t="shared" si="16"/>
        <v>0</v>
      </c>
      <c r="H80" s="30">
        <f>COUNT(L80:S80)+COUNT(X80:AK80)-B80</f>
        <v>-26.333333333333332</v>
      </c>
      <c r="I80" s="20">
        <f t="shared" si="17"/>
        <v>790</v>
      </c>
      <c r="J80" s="8">
        <f>I80*(0.4)</f>
        <v>316</v>
      </c>
      <c r="K80" s="4">
        <f t="shared" si="10"/>
        <v>316</v>
      </c>
      <c r="L80" s="5"/>
      <c r="M80" s="5"/>
      <c r="N80" s="5"/>
      <c r="O80" s="5"/>
      <c r="P80" s="5"/>
      <c r="Q80" s="5"/>
      <c r="R80" s="5"/>
      <c r="S80" s="5"/>
      <c r="T80" s="5"/>
      <c r="U80" s="5"/>
      <c r="V80" s="9">
        <f>I80*0.6</f>
        <v>474</v>
      </c>
      <c r="W80" s="31">
        <f t="shared" si="18"/>
        <v>474</v>
      </c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21"/>
      <c r="AQ80" s="21"/>
      <c r="AR80" s="21"/>
      <c r="AS80" s="21"/>
    </row>
    <row r="81" spans="1:45">
      <c r="A81" s="15">
        <v>80</v>
      </c>
      <c r="B81" s="16">
        <f t="shared" si="11"/>
        <v>26.666666666666668</v>
      </c>
      <c r="C81" s="16">
        <f t="shared" si="12"/>
        <v>10.666666666666668</v>
      </c>
      <c r="D81" s="16">
        <f t="shared" si="13"/>
        <v>16</v>
      </c>
      <c r="E81" s="17">
        <f t="shared" si="14"/>
        <v>0</v>
      </c>
      <c r="F81" s="18">
        <f t="shared" si="15"/>
        <v>0</v>
      </c>
      <c r="G81" s="19">
        <f t="shared" si="16"/>
        <v>0</v>
      </c>
      <c r="H81" s="30">
        <f>COUNT(L81:S81)+COUNT(X81:AK81)-B81</f>
        <v>-26.666666666666668</v>
      </c>
      <c r="I81" s="20">
        <f t="shared" si="17"/>
        <v>800</v>
      </c>
      <c r="J81" s="8">
        <f>I81*(0.4)</f>
        <v>320</v>
      </c>
      <c r="K81" s="4">
        <f t="shared" si="10"/>
        <v>320</v>
      </c>
      <c r="L81" s="5"/>
      <c r="M81" s="5"/>
      <c r="N81" s="5"/>
      <c r="O81" s="5"/>
      <c r="P81" s="5"/>
      <c r="Q81" s="5"/>
      <c r="R81" s="5"/>
      <c r="S81" s="5"/>
      <c r="T81" s="5"/>
      <c r="U81" s="5"/>
      <c r="V81" s="9">
        <f>I81*0.6</f>
        <v>480</v>
      </c>
      <c r="W81" s="31">
        <f t="shared" si="18"/>
        <v>480</v>
      </c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21"/>
      <c r="AQ81" s="21"/>
      <c r="AR81" s="21"/>
      <c r="AS81" s="21"/>
    </row>
    <row r="82" spans="1:45">
      <c r="A82" s="15">
        <v>81</v>
      </c>
      <c r="B82" s="16">
        <f t="shared" si="11"/>
        <v>27</v>
      </c>
      <c r="C82" s="16">
        <f t="shared" si="12"/>
        <v>10.8</v>
      </c>
      <c r="D82" s="16">
        <f t="shared" si="13"/>
        <v>16.2</v>
      </c>
      <c r="E82" s="17">
        <f t="shared" si="14"/>
        <v>0</v>
      </c>
      <c r="F82" s="18">
        <f t="shared" si="15"/>
        <v>0</v>
      </c>
      <c r="G82" s="19">
        <f t="shared" si="16"/>
        <v>0</v>
      </c>
      <c r="H82" s="30">
        <f>COUNT(L82:S82)+COUNT(X82:AK82)-B82</f>
        <v>-27</v>
      </c>
      <c r="I82" s="20">
        <f t="shared" si="17"/>
        <v>810</v>
      </c>
      <c r="J82" s="8">
        <f>I82*(0.4)</f>
        <v>324</v>
      </c>
      <c r="K82" s="4">
        <f t="shared" si="10"/>
        <v>324</v>
      </c>
      <c r="L82" s="5"/>
      <c r="M82" s="5"/>
      <c r="N82" s="5"/>
      <c r="O82" s="5"/>
      <c r="P82" s="5"/>
      <c r="Q82" s="5"/>
      <c r="R82" s="5"/>
      <c r="S82" s="5"/>
      <c r="T82" s="5"/>
      <c r="U82" s="5"/>
      <c r="V82" s="9">
        <f>I82*0.6</f>
        <v>486</v>
      </c>
      <c r="W82" s="31">
        <f t="shared" si="18"/>
        <v>486</v>
      </c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21"/>
      <c r="AQ82" s="21"/>
      <c r="AR82" s="21"/>
      <c r="AS82" s="21"/>
    </row>
    <row r="83" spans="1:45">
      <c r="A83" s="15">
        <v>82</v>
      </c>
      <c r="B83" s="16">
        <f t="shared" si="11"/>
        <v>27.333333333333332</v>
      </c>
      <c r="C83" s="16">
        <f t="shared" si="12"/>
        <v>10.933333333333334</v>
      </c>
      <c r="D83" s="16">
        <f t="shared" si="13"/>
        <v>16.399999999999999</v>
      </c>
      <c r="E83" s="17">
        <f t="shared" si="14"/>
        <v>0</v>
      </c>
      <c r="F83" s="18">
        <f t="shared" si="15"/>
        <v>0</v>
      </c>
      <c r="G83" s="19">
        <f t="shared" si="16"/>
        <v>0</v>
      </c>
      <c r="H83" s="30">
        <f>COUNT(L83:S83)+COUNT(X83:AK83)-B83</f>
        <v>-27.333333333333332</v>
      </c>
      <c r="I83" s="20">
        <f t="shared" si="17"/>
        <v>820</v>
      </c>
      <c r="J83" s="8">
        <f>I83*(0.4)</f>
        <v>328</v>
      </c>
      <c r="K83" s="4">
        <f t="shared" si="10"/>
        <v>328</v>
      </c>
      <c r="L83" s="5"/>
      <c r="M83" s="5"/>
      <c r="N83" s="5"/>
      <c r="O83" s="5"/>
      <c r="P83" s="5"/>
      <c r="Q83" s="5"/>
      <c r="R83" s="5"/>
      <c r="S83" s="5"/>
      <c r="T83" s="5"/>
      <c r="U83" s="5"/>
      <c r="V83" s="9">
        <f>I83*0.6</f>
        <v>492</v>
      </c>
      <c r="W83" s="31">
        <f t="shared" si="18"/>
        <v>492</v>
      </c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21"/>
      <c r="AQ83" s="21"/>
      <c r="AR83" s="21"/>
      <c r="AS83" s="21"/>
    </row>
    <row r="84" spans="1:45">
      <c r="A84" s="15">
        <v>83</v>
      </c>
      <c r="B84" s="16">
        <f t="shared" si="11"/>
        <v>27.666666666666668</v>
      </c>
      <c r="C84" s="16">
        <f t="shared" si="12"/>
        <v>11.066666666666668</v>
      </c>
      <c r="D84" s="16">
        <f t="shared" si="13"/>
        <v>16.600000000000001</v>
      </c>
      <c r="E84" s="17">
        <f t="shared" si="14"/>
        <v>0</v>
      </c>
      <c r="F84" s="18">
        <f t="shared" si="15"/>
        <v>0</v>
      </c>
      <c r="G84" s="19">
        <f t="shared" si="16"/>
        <v>0</v>
      </c>
      <c r="H84" s="30">
        <f>COUNT(L84:S84)+COUNT(X84:AK84)-B84</f>
        <v>-27.666666666666668</v>
      </c>
      <c r="I84" s="20">
        <f t="shared" si="17"/>
        <v>830</v>
      </c>
      <c r="J84" s="8">
        <f>I84*(0.4)</f>
        <v>332</v>
      </c>
      <c r="K84" s="4">
        <f t="shared" si="10"/>
        <v>332</v>
      </c>
      <c r="L84" s="5"/>
      <c r="M84" s="5"/>
      <c r="N84" s="5"/>
      <c r="O84" s="5"/>
      <c r="P84" s="5"/>
      <c r="Q84" s="5"/>
      <c r="R84" s="5"/>
      <c r="S84" s="5"/>
      <c r="T84" s="5"/>
      <c r="U84" s="5"/>
      <c r="V84" s="9">
        <f>I84*0.6</f>
        <v>498</v>
      </c>
      <c r="W84" s="31">
        <f t="shared" si="18"/>
        <v>498</v>
      </c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21"/>
      <c r="AQ84" s="21"/>
      <c r="AR84" s="21"/>
      <c r="AS84" s="21"/>
    </row>
    <row r="85" spans="1:45">
      <c r="A85" s="15">
        <v>84</v>
      </c>
      <c r="B85" s="16">
        <f t="shared" si="11"/>
        <v>28</v>
      </c>
      <c r="C85" s="16">
        <f t="shared" si="12"/>
        <v>11.200000000000001</v>
      </c>
      <c r="D85" s="16">
        <f t="shared" si="13"/>
        <v>16.8</v>
      </c>
      <c r="E85" s="17">
        <f t="shared" si="14"/>
        <v>0</v>
      </c>
      <c r="F85" s="18">
        <f t="shared" si="15"/>
        <v>0</v>
      </c>
      <c r="G85" s="19">
        <f t="shared" si="16"/>
        <v>0</v>
      </c>
      <c r="H85" s="30">
        <f>COUNT(L85:S85)+COUNT(X85:AK85)-B85</f>
        <v>-28</v>
      </c>
      <c r="I85" s="20">
        <f t="shared" si="17"/>
        <v>840</v>
      </c>
      <c r="J85" s="8">
        <f>I85*(0.4)</f>
        <v>336</v>
      </c>
      <c r="K85" s="4">
        <f t="shared" si="10"/>
        <v>336</v>
      </c>
      <c r="L85" s="5"/>
      <c r="M85" s="5"/>
      <c r="N85" s="5"/>
      <c r="O85" s="5"/>
      <c r="P85" s="5"/>
      <c r="Q85" s="5"/>
      <c r="R85" s="5"/>
      <c r="S85" s="5"/>
      <c r="T85" s="5"/>
      <c r="U85" s="5"/>
      <c r="V85" s="9">
        <f>I85*0.6</f>
        <v>504</v>
      </c>
      <c r="W85" s="31">
        <f t="shared" si="18"/>
        <v>504</v>
      </c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21"/>
      <c r="AQ85" s="21"/>
      <c r="AR85" s="21"/>
      <c r="AS85" s="21"/>
    </row>
    <row r="86" spans="1:45">
      <c r="A86" s="15">
        <v>85</v>
      </c>
      <c r="B86" s="16">
        <f t="shared" si="11"/>
        <v>28.333333333333332</v>
      </c>
      <c r="C86" s="16">
        <f t="shared" si="12"/>
        <v>11.333333333333334</v>
      </c>
      <c r="D86" s="16">
        <f t="shared" si="13"/>
        <v>17</v>
      </c>
      <c r="E86" s="17">
        <f t="shared" si="14"/>
        <v>0</v>
      </c>
      <c r="F86" s="18">
        <f t="shared" si="15"/>
        <v>0</v>
      </c>
      <c r="G86" s="19">
        <f t="shared" si="16"/>
        <v>0</v>
      </c>
      <c r="H86" s="30">
        <f>COUNT(L86:S86)+COUNT(X86:AK86)-B86</f>
        <v>-28.333333333333332</v>
      </c>
      <c r="I86" s="20">
        <f t="shared" si="17"/>
        <v>850</v>
      </c>
      <c r="J86" s="8">
        <f>I86*(0.4)</f>
        <v>340</v>
      </c>
      <c r="K86" s="4">
        <f t="shared" si="10"/>
        <v>340</v>
      </c>
      <c r="L86" s="5"/>
      <c r="M86" s="5"/>
      <c r="N86" s="5"/>
      <c r="O86" s="5"/>
      <c r="P86" s="5"/>
      <c r="Q86" s="5"/>
      <c r="R86" s="5"/>
      <c r="S86" s="5"/>
      <c r="T86" s="5"/>
      <c r="U86" s="5"/>
      <c r="V86" s="9">
        <f>I86*0.6</f>
        <v>510</v>
      </c>
      <c r="W86" s="31">
        <f t="shared" si="18"/>
        <v>510</v>
      </c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21"/>
      <c r="AQ86" s="21"/>
      <c r="AR86" s="21"/>
      <c r="AS86" s="21"/>
    </row>
    <row r="87" spans="1:45" s="25" customFormat="1">
      <c r="A87" s="15">
        <v>86</v>
      </c>
      <c r="B87" s="16">
        <f t="shared" si="11"/>
        <v>28.666666666666668</v>
      </c>
      <c r="C87" s="16">
        <f t="shared" si="12"/>
        <v>11.466666666666669</v>
      </c>
      <c r="D87" s="16">
        <f t="shared" si="13"/>
        <v>17.2</v>
      </c>
      <c r="E87" s="17">
        <f t="shared" si="14"/>
        <v>0</v>
      </c>
      <c r="F87" s="18">
        <f t="shared" si="15"/>
        <v>0</v>
      </c>
      <c r="G87" s="19">
        <f t="shared" si="16"/>
        <v>0</v>
      </c>
      <c r="H87" s="30">
        <f>COUNT(L87:S87)+COUNT(X87:AK87)-B87</f>
        <v>-28.666666666666668</v>
      </c>
      <c r="I87" s="23">
        <f t="shared" si="17"/>
        <v>860</v>
      </c>
      <c r="J87" s="8">
        <f>I87*(0.4)</f>
        <v>344</v>
      </c>
      <c r="K87" s="4">
        <f t="shared" si="10"/>
        <v>344</v>
      </c>
      <c r="L87" s="5"/>
      <c r="M87" s="5"/>
      <c r="N87" s="5"/>
      <c r="O87" s="5"/>
      <c r="P87" s="5"/>
      <c r="Q87" s="5"/>
      <c r="R87" s="5"/>
      <c r="S87" s="5"/>
      <c r="T87" s="5"/>
      <c r="U87" s="5"/>
      <c r="V87" s="9">
        <f>I87*0.6</f>
        <v>516</v>
      </c>
      <c r="W87" s="31">
        <f t="shared" si="18"/>
        <v>516</v>
      </c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24"/>
      <c r="AQ87" s="24"/>
      <c r="AR87" s="24"/>
      <c r="AS87" s="24"/>
    </row>
    <row r="88" spans="1:45">
      <c r="A88" s="15">
        <v>87</v>
      </c>
      <c r="B88" s="16">
        <f t="shared" si="11"/>
        <v>29</v>
      </c>
      <c r="C88" s="16">
        <f t="shared" si="12"/>
        <v>11.600000000000001</v>
      </c>
      <c r="D88" s="16">
        <f t="shared" si="13"/>
        <v>17.399999999999999</v>
      </c>
      <c r="E88" s="17">
        <f t="shared" si="14"/>
        <v>0</v>
      </c>
      <c r="F88" s="18">
        <f t="shared" si="15"/>
        <v>0</v>
      </c>
      <c r="G88" s="19">
        <f t="shared" si="16"/>
        <v>0</v>
      </c>
      <c r="H88" s="30">
        <f>COUNT(L88:S88)+COUNT(X88:AK88)-B88</f>
        <v>-29</v>
      </c>
      <c r="I88" s="20">
        <f t="shared" si="17"/>
        <v>870</v>
      </c>
      <c r="J88" s="8">
        <f>I88*(0.4)</f>
        <v>348</v>
      </c>
      <c r="K88" s="4">
        <f t="shared" si="10"/>
        <v>348</v>
      </c>
      <c r="L88" s="5"/>
      <c r="M88" s="5"/>
      <c r="N88" s="5"/>
      <c r="O88" s="5"/>
      <c r="P88" s="5"/>
      <c r="Q88" s="5"/>
      <c r="R88" s="5"/>
      <c r="S88" s="5"/>
      <c r="T88" s="5"/>
      <c r="U88" s="5"/>
      <c r="V88" s="9">
        <f>I88*0.6</f>
        <v>522</v>
      </c>
      <c r="W88" s="31">
        <f t="shared" si="18"/>
        <v>522</v>
      </c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21"/>
      <c r="AQ88" s="21"/>
      <c r="AR88" s="21"/>
      <c r="AS88" s="21"/>
    </row>
    <row r="89" spans="1:45">
      <c r="A89" s="15">
        <v>88</v>
      </c>
      <c r="B89" s="16">
        <f t="shared" si="11"/>
        <v>29.333333333333332</v>
      </c>
      <c r="C89" s="16">
        <f t="shared" si="12"/>
        <v>11.733333333333334</v>
      </c>
      <c r="D89" s="16">
        <f t="shared" si="13"/>
        <v>17.599999999999998</v>
      </c>
      <c r="E89" s="17">
        <f t="shared" si="14"/>
        <v>0</v>
      </c>
      <c r="F89" s="18">
        <f t="shared" si="15"/>
        <v>0</v>
      </c>
      <c r="G89" s="19">
        <f t="shared" si="16"/>
        <v>0</v>
      </c>
      <c r="H89" s="30">
        <f>COUNT(L89:S89)+COUNT(X89:AK89)-B89</f>
        <v>-29.333333333333332</v>
      </c>
      <c r="I89" s="20">
        <f t="shared" si="17"/>
        <v>880</v>
      </c>
      <c r="J89" s="8">
        <f>I89*(0.4)</f>
        <v>352</v>
      </c>
      <c r="K89" s="4">
        <f t="shared" si="10"/>
        <v>352</v>
      </c>
      <c r="L89" s="5"/>
      <c r="M89" s="5"/>
      <c r="N89" s="5"/>
      <c r="O89" s="5"/>
      <c r="P89" s="5"/>
      <c r="Q89" s="5"/>
      <c r="R89" s="5"/>
      <c r="S89" s="5"/>
      <c r="T89" s="5"/>
      <c r="U89" s="5"/>
      <c r="V89" s="9">
        <f>I89*0.6</f>
        <v>528</v>
      </c>
      <c r="W89" s="31">
        <f t="shared" si="18"/>
        <v>528</v>
      </c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21"/>
      <c r="AQ89" s="21"/>
      <c r="AR89" s="21"/>
      <c r="AS89" s="21"/>
    </row>
    <row r="90" spans="1:45">
      <c r="A90" s="15">
        <v>89</v>
      </c>
      <c r="B90" s="16">
        <f t="shared" si="11"/>
        <v>29.666666666666668</v>
      </c>
      <c r="C90" s="16">
        <f t="shared" si="12"/>
        <v>11.866666666666667</v>
      </c>
      <c r="D90" s="16">
        <f t="shared" si="13"/>
        <v>17.8</v>
      </c>
      <c r="E90" s="17">
        <f t="shared" si="14"/>
        <v>0</v>
      </c>
      <c r="F90" s="18">
        <f t="shared" si="15"/>
        <v>0</v>
      </c>
      <c r="G90" s="19">
        <f t="shared" si="16"/>
        <v>0</v>
      </c>
      <c r="H90" s="30">
        <f>COUNT(L90:S90)+COUNT(X90:AK90)-B90</f>
        <v>-29.666666666666668</v>
      </c>
      <c r="I90" s="20">
        <f t="shared" si="17"/>
        <v>890</v>
      </c>
      <c r="J90" s="8">
        <f>I90*(0.4)</f>
        <v>356</v>
      </c>
      <c r="K90" s="4">
        <f t="shared" si="10"/>
        <v>356</v>
      </c>
      <c r="L90" s="5"/>
      <c r="M90" s="5"/>
      <c r="N90" s="5"/>
      <c r="O90" s="5"/>
      <c r="P90" s="5"/>
      <c r="Q90" s="5"/>
      <c r="R90" s="5"/>
      <c r="S90" s="5"/>
      <c r="T90" s="5"/>
      <c r="U90" s="5"/>
      <c r="V90" s="9">
        <f>I90*0.6</f>
        <v>534</v>
      </c>
      <c r="W90" s="31">
        <f t="shared" si="18"/>
        <v>534</v>
      </c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21"/>
      <c r="AQ90" s="21"/>
      <c r="AR90" s="21"/>
      <c r="AS90" s="21"/>
    </row>
    <row r="91" spans="1:45">
      <c r="A91" s="15">
        <v>90</v>
      </c>
      <c r="B91" s="16">
        <f t="shared" si="11"/>
        <v>30</v>
      </c>
      <c r="C91" s="16">
        <f t="shared" si="12"/>
        <v>12</v>
      </c>
      <c r="D91" s="16">
        <f t="shared" si="13"/>
        <v>18</v>
      </c>
      <c r="E91" s="17">
        <f t="shared" si="14"/>
        <v>0</v>
      </c>
      <c r="F91" s="18">
        <f t="shared" si="15"/>
        <v>0</v>
      </c>
      <c r="G91" s="19">
        <f t="shared" si="16"/>
        <v>0</v>
      </c>
      <c r="H91" s="30">
        <f>COUNT(L91:S91)+COUNT(X91:AK91)-B91</f>
        <v>-30</v>
      </c>
      <c r="I91" s="20">
        <f t="shared" si="17"/>
        <v>900</v>
      </c>
      <c r="J91" s="8">
        <f>I91*(0.4)</f>
        <v>360</v>
      </c>
      <c r="K91" s="4">
        <f t="shared" si="10"/>
        <v>360</v>
      </c>
      <c r="L91" s="5"/>
      <c r="M91" s="5"/>
      <c r="N91" s="5"/>
      <c r="O91" s="5"/>
      <c r="P91" s="5"/>
      <c r="Q91" s="5"/>
      <c r="R91" s="5"/>
      <c r="S91" s="5"/>
      <c r="T91" s="5"/>
      <c r="U91" s="5"/>
      <c r="V91" s="9">
        <f>I91*0.6</f>
        <v>540</v>
      </c>
      <c r="W91" s="31">
        <f t="shared" si="18"/>
        <v>540</v>
      </c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21"/>
      <c r="AQ91" s="21"/>
      <c r="AR91" s="21"/>
      <c r="AS91" s="21"/>
    </row>
    <row r="92" spans="1:45">
      <c r="A92" s="15">
        <v>91</v>
      </c>
      <c r="B92" s="16">
        <f t="shared" si="11"/>
        <v>30.333333333333332</v>
      </c>
      <c r="C92" s="16">
        <f t="shared" si="12"/>
        <v>12.133333333333333</v>
      </c>
      <c r="D92" s="16">
        <f t="shared" si="13"/>
        <v>18.2</v>
      </c>
      <c r="E92" s="17">
        <f t="shared" si="14"/>
        <v>0</v>
      </c>
      <c r="F92" s="18">
        <f t="shared" si="15"/>
        <v>0</v>
      </c>
      <c r="G92" s="19">
        <f t="shared" si="16"/>
        <v>0</v>
      </c>
      <c r="H92" s="30">
        <f>COUNT(L92:S92)+COUNT(X92:AK92)-B92</f>
        <v>-30.333333333333332</v>
      </c>
      <c r="I92" s="20">
        <f t="shared" si="17"/>
        <v>910</v>
      </c>
      <c r="J92" s="8">
        <f>I92*(0.4)</f>
        <v>364</v>
      </c>
      <c r="K92" s="4">
        <f t="shared" si="10"/>
        <v>364</v>
      </c>
      <c r="L92" s="5"/>
      <c r="M92" s="5"/>
      <c r="N92" s="5"/>
      <c r="O92" s="5"/>
      <c r="P92" s="5"/>
      <c r="Q92" s="5"/>
      <c r="R92" s="5"/>
      <c r="S92" s="5"/>
      <c r="T92" s="5"/>
      <c r="U92" s="5"/>
      <c r="V92" s="9">
        <f>I92*0.6</f>
        <v>546</v>
      </c>
      <c r="W92" s="31">
        <f t="shared" si="18"/>
        <v>546</v>
      </c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21"/>
      <c r="AQ92" s="21"/>
      <c r="AR92" s="21"/>
      <c r="AS92" s="21"/>
    </row>
    <row r="93" spans="1:45">
      <c r="A93" s="15">
        <v>92</v>
      </c>
      <c r="B93" s="16">
        <f t="shared" si="11"/>
        <v>30.666666666666668</v>
      </c>
      <c r="C93" s="16">
        <f t="shared" si="12"/>
        <v>12.266666666666667</v>
      </c>
      <c r="D93" s="16">
        <f t="shared" si="13"/>
        <v>18.399999999999999</v>
      </c>
      <c r="E93" s="17">
        <f t="shared" si="14"/>
        <v>0</v>
      </c>
      <c r="F93" s="18">
        <f t="shared" si="15"/>
        <v>0</v>
      </c>
      <c r="G93" s="19">
        <f t="shared" si="16"/>
        <v>0</v>
      </c>
      <c r="H93" s="30">
        <f>COUNT(L93:S93)+COUNT(X93:AK93)-B93</f>
        <v>-30.666666666666668</v>
      </c>
      <c r="I93" s="20">
        <f t="shared" si="17"/>
        <v>920</v>
      </c>
      <c r="J93" s="8">
        <f>I93*(0.4)</f>
        <v>368</v>
      </c>
      <c r="K93" s="4">
        <f t="shared" si="10"/>
        <v>368</v>
      </c>
      <c r="L93" s="5"/>
      <c r="M93" s="5"/>
      <c r="N93" s="5"/>
      <c r="O93" s="5"/>
      <c r="P93" s="5"/>
      <c r="Q93" s="5"/>
      <c r="R93" s="5"/>
      <c r="S93" s="5"/>
      <c r="T93" s="5"/>
      <c r="U93" s="5"/>
      <c r="V93" s="9">
        <f>I93*0.6</f>
        <v>552</v>
      </c>
      <c r="W93" s="31">
        <f t="shared" si="18"/>
        <v>552</v>
      </c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21"/>
      <c r="AQ93" s="21"/>
      <c r="AR93" s="21"/>
      <c r="AS93" s="21"/>
    </row>
    <row r="94" spans="1:45">
      <c r="A94" s="15">
        <v>93</v>
      </c>
      <c r="B94" s="16">
        <f t="shared" si="11"/>
        <v>31</v>
      </c>
      <c r="C94" s="16">
        <f t="shared" si="12"/>
        <v>12.4</v>
      </c>
      <c r="D94" s="16">
        <f t="shared" si="13"/>
        <v>18.599999999999998</v>
      </c>
      <c r="E94" s="17">
        <f t="shared" si="14"/>
        <v>0</v>
      </c>
      <c r="F94" s="18">
        <f t="shared" si="15"/>
        <v>0</v>
      </c>
      <c r="G94" s="19">
        <f t="shared" si="16"/>
        <v>0</v>
      </c>
      <c r="H94" s="30">
        <f>COUNT(L94:S94)+COUNT(X94:AK94)-B94</f>
        <v>-31</v>
      </c>
      <c r="I94" s="20">
        <f t="shared" si="17"/>
        <v>930</v>
      </c>
      <c r="J94" s="8">
        <f>I94*(0.4)</f>
        <v>372</v>
      </c>
      <c r="K94" s="4">
        <f t="shared" si="10"/>
        <v>372</v>
      </c>
      <c r="L94" s="5"/>
      <c r="M94" s="5"/>
      <c r="N94" s="5"/>
      <c r="O94" s="5"/>
      <c r="P94" s="5"/>
      <c r="Q94" s="5"/>
      <c r="R94" s="5"/>
      <c r="S94" s="5"/>
      <c r="T94" s="5"/>
      <c r="U94" s="5"/>
      <c r="V94" s="9">
        <f>I94*0.6</f>
        <v>558</v>
      </c>
      <c r="W94" s="31">
        <f t="shared" si="18"/>
        <v>558</v>
      </c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21"/>
      <c r="AQ94" s="21"/>
      <c r="AR94" s="21"/>
      <c r="AS94" s="21"/>
    </row>
    <row r="95" spans="1:45">
      <c r="A95" s="15">
        <v>94</v>
      </c>
      <c r="B95" s="16">
        <f t="shared" si="11"/>
        <v>31.333333333333332</v>
      </c>
      <c r="C95" s="16">
        <f t="shared" si="12"/>
        <v>12.533333333333333</v>
      </c>
      <c r="D95" s="16">
        <f t="shared" si="13"/>
        <v>18.799999999999997</v>
      </c>
      <c r="E95" s="17">
        <f t="shared" si="14"/>
        <v>0</v>
      </c>
      <c r="F95" s="18">
        <f t="shared" si="15"/>
        <v>0</v>
      </c>
      <c r="G95" s="19">
        <f t="shared" si="16"/>
        <v>0</v>
      </c>
      <c r="H95" s="30">
        <f>COUNT(L95:S95)+COUNT(X95:AK95)-B95</f>
        <v>-31.333333333333332</v>
      </c>
      <c r="I95" s="20">
        <f t="shared" si="17"/>
        <v>940</v>
      </c>
      <c r="J95" s="8">
        <f>I95*(0.4)</f>
        <v>376</v>
      </c>
      <c r="K95" s="4">
        <f t="shared" si="10"/>
        <v>376</v>
      </c>
      <c r="L95" s="5"/>
      <c r="M95" s="5"/>
      <c r="N95" s="5"/>
      <c r="O95" s="5"/>
      <c r="P95" s="5"/>
      <c r="Q95" s="5"/>
      <c r="R95" s="5"/>
      <c r="S95" s="5"/>
      <c r="T95" s="5"/>
      <c r="U95" s="5"/>
      <c r="V95" s="9">
        <f>I95*0.6</f>
        <v>564</v>
      </c>
      <c r="W95" s="31">
        <f t="shared" si="18"/>
        <v>564</v>
      </c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21"/>
      <c r="AQ95" s="21"/>
      <c r="AR95" s="21"/>
      <c r="AS95" s="21"/>
    </row>
    <row r="96" spans="1:45" s="25" customFormat="1">
      <c r="A96" s="15">
        <v>95</v>
      </c>
      <c r="B96" s="16">
        <f t="shared" si="11"/>
        <v>31.666666666666668</v>
      </c>
      <c r="C96" s="16">
        <f t="shared" si="12"/>
        <v>12.666666666666668</v>
      </c>
      <c r="D96" s="16">
        <f t="shared" si="13"/>
        <v>19</v>
      </c>
      <c r="E96" s="17">
        <f t="shared" si="14"/>
        <v>0</v>
      </c>
      <c r="F96" s="18">
        <f t="shared" si="15"/>
        <v>0</v>
      </c>
      <c r="G96" s="19">
        <f t="shared" si="16"/>
        <v>0</v>
      </c>
      <c r="H96" s="30">
        <f>COUNT(L96:S96)+COUNT(X96:AK96)-B96</f>
        <v>-31.666666666666668</v>
      </c>
      <c r="I96" s="23">
        <f t="shared" si="17"/>
        <v>950</v>
      </c>
      <c r="J96" s="8">
        <f>I96*(0.4)</f>
        <v>380</v>
      </c>
      <c r="K96" s="4">
        <f t="shared" si="10"/>
        <v>380</v>
      </c>
      <c r="L96" s="5"/>
      <c r="M96" s="5"/>
      <c r="N96" s="5"/>
      <c r="O96" s="5"/>
      <c r="P96" s="5"/>
      <c r="Q96" s="5"/>
      <c r="R96" s="5"/>
      <c r="S96" s="5"/>
      <c r="T96" s="5"/>
      <c r="U96" s="5"/>
      <c r="V96" s="9">
        <f>I96*0.6</f>
        <v>570</v>
      </c>
      <c r="W96" s="31">
        <f t="shared" si="18"/>
        <v>570</v>
      </c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24"/>
      <c r="AQ96" s="24"/>
      <c r="AR96" s="24"/>
      <c r="AS96" s="24"/>
    </row>
    <row r="97" spans="1:45">
      <c r="A97" s="15">
        <v>96</v>
      </c>
      <c r="B97" s="16">
        <f t="shared" si="11"/>
        <v>32</v>
      </c>
      <c r="C97" s="16">
        <f t="shared" si="12"/>
        <v>12.8</v>
      </c>
      <c r="D97" s="16">
        <f t="shared" si="13"/>
        <v>19.2</v>
      </c>
      <c r="E97" s="17">
        <f t="shared" si="14"/>
        <v>0</v>
      </c>
      <c r="F97" s="18">
        <f t="shared" si="15"/>
        <v>0</v>
      </c>
      <c r="G97" s="19">
        <f t="shared" si="16"/>
        <v>0</v>
      </c>
      <c r="H97" s="30">
        <f>COUNT(L97:S97)+COUNT(X97:AK97)-B97</f>
        <v>-32</v>
      </c>
      <c r="I97" s="20">
        <f t="shared" si="17"/>
        <v>960</v>
      </c>
      <c r="J97" s="8">
        <f>I97*(0.4)</f>
        <v>384</v>
      </c>
      <c r="K97" s="4">
        <f t="shared" si="10"/>
        <v>384</v>
      </c>
      <c r="L97" s="5"/>
      <c r="M97" s="5"/>
      <c r="N97" s="5"/>
      <c r="O97" s="5"/>
      <c r="P97" s="5"/>
      <c r="Q97" s="5"/>
      <c r="R97" s="5"/>
      <c r="S97" s="5"/>
      <c r="T97" s="5"/>
      <c r="U97" s="5"/>
      <c r="V97" s="9">
        <f>I97*0.6</f>
        <v>576</v>
      </c>
      <c r="W97" s="31">
        <f t="shared" si="18"/>
        <v>576</v>
      </c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21"/>
      <c r="AQ97" s="21"/>
      <c r="AR97" s="21"/>
      <c r="AS97" s="21"/>
    </row>
    <row r="98" spans="1:45">
      <c r="A98" s="15">
        <v>97</v>
      </c>
      <c r="B98" s="16">
        <f t="shared" si="11"/>
        <v>32.333333333333336</v>
      </c>
      <c r="C98" s="16">
        <f t="shared" si="12"/>
        <v>12.933333333333335</v>
      </c>
      <c r="D98" s="16">
        <f t="shared" si="13"/>
        <v>19.400000000000002</v>
      </c>
      <c r="E98" s="17">
        <f t="shared" si="14"/>
        <v>0</v>
      </c>
      <c r="F98" s="18">
        <f t="shared" si="15"/>
        <v>0</v>
      </c>
      <c r="G98" s="19">
        <f t="shared" si="16"/>
        <v>0</v>
      </c>
      <c r="H98" s="30">
        <f>COUNT(L98:S98)+COUNT(X98:AK98)-B98</f>
        <v>-32.333333333333336</v>
      </c>
      <c r="I98" s="20">
        <f t="shared" si="17"/>
        <v>970</v>
      </c>
      <c r="J98" s="8">
        <f>I98*(0.4)</f>
        <v>388</v>
      </c>
      <c r="K98" s="4">
        <f t="shared" ref="K98:K101" si="19">J98-SUM(L98:S98)</f>
        <v>388</v>
      </c>
      <c r="L98" s="5"/>
      <c r="M98" s="5"/>
      <c r="N98" s="5"/>
      <c r="O98" s="5"/>
      <c r="P98" s="5"/>
      <c r="Q98" s="5"/>
      <c r="R98" s="5"/>
      <c r="S98" s="5"/>
      <c r="T98" s="5"/>
      <c r="U98" s="5"/>
      <c r="V98" s="9">
        <f>I98*0.6</f>
        <v>582</v>
      </c>
      <c r="W98" s="31">
        <f t="shared" si="18"/>
        <v>582</v>
      </c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21"/>
      <c r="AQ98" s="21"/>
      <c r="AR98" s="21"/>
      <c r="AS98" s="21"/>
    </row>
    <row r="99" spans="1:45">
      <c r="A99" s="15">
        <v>98</v>
      </c>
      <c r="B99" s="16">
        <f t="shared" si="11"/>
        <v>32.666666666666664</v>
      </c>
      <c r="C99" s="16">
        <f t="shared" si="12"/>
        <v>13.066666666666666</v>
      </c>
      <c r="D99" s="16">
        <f t="shared" si="13"/>
        <v>19.599999999999998</v>
      </c>
      <c r="E99" s="17">
        <f t="shared" si="14"/>
        <v>0</v>
      </c>
      <c r="F99" s="18">
        <f t="shared" si="15"/>
        <v>0</v>
      </c>
      <c r="G99" s="19">
        <f t="shared" si="16"/>
        <v>0</v>
      </c>
      <c r="H99" s="30">
        <f>COUNT(L99:S99)+COUNT(X99:AK99)-B99</f>
        <v>-32.666666666666664</v>
      </c>
      <c r="I99" s="20">
        <f t="shared" si="17"/>
        <v>980</v>
      </c>
      <c r="J99" s="8">
        <f>I99*(0.4)</f>
        <v>392</v>
      </c>
      <c r="K99" s="4">
        <f t="shared" si="19"/>
        <v>392</v>
      </c>
      <c r="L99" s="5"/>
      <c r="M99" s="5"/>
      <c r="N99" s="5"/>
      <c r="O99" s="5"/>
      <c r="P99" s="5"/>
      <c r="Q99" s="5"/>
      <c r="R99" s="5"/>
      <c r="S99" s="5"/>
      <c r="T99" s="5"/>
      <c r="U99" s="5"/>
      <c r="V99" s="9">
        <f>I99*0.6</f>
        <v>588</v>
      </c>
      <c r="W99" s="31">
        <f t="shared" si="18"/>
        <v>588</v>
      </c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21"/>
      <c r="AQ99" s="21"/>
      <c r="AR99" s="21"/>
      <c r="AS99" s="21"/>
    </row>
    <row r="100" spans="1:45">
      <c r="A100" s="15">
        <v>99</v>
      </c>
      <c r="B100" s="16">
        <f t="shared" si="11"/>
        <v>33</v>
      </c>
      <c r="C100" s="16">
        <f t="shared" si="12"/>
        <v>13.200000000000001</v>
      </c>
      <c r="D100" s="16">
        <f t="shared" si="13"/>
        <v>19.8</v>
      </c>
      <c r="E100" s="17">
        <f t="shared" si="14"/>
        <v>0</v>
      </c>
      <c r="F100" s="18">
        <f t="shared" si="15"/>
        <v>0</v>
      </c>
      <c r="G100" s="19">
        <f t="shared" si="16"/>
        <v>0</v>
      </c>
      <c r="H100" s="30">
        <f>COUNT(L100:S100)+COUNT(X100:AK100)-B100</f>
        <v>-33</v>
      </c>
      <c r="I100" s="20">
        <f t="shared" si="17"/>
        <v>990</v>
      </c>
      <c r="J100" s="8">
        <f>I100*(0.4)</f>
        <v>396</v>
      </c>
      <c r="K100" s="4">
        <f t="shared" si="19"/>
        <v>396</v>
      </c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9">
        <f>I100*0.6</f>
        <v>594</v>
      </c>
      <c r="W100" s="31">
        <f t="shared" si="18"/>
        <v>594</v>
      </c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21"/>
      <c r="AQ100" s="21"/>
      <c r="AR100" s="21"/>
      <c r="AS100" s="21"/>
    </row>
    <row r="101" spans="1:45">
      <c r="A101" s="15">
        <v>100</v>
      </c>
      <c r="B101" s="16">
        <f t="shared" si="11"/>
        <v>33.333333333333336</v>
      </c>
      <c r="C101" s="16">
        <f t="shared" si="12"/>
        <v>13.333333333333336</v>
      </c>
      <c r="D101" s="16">
        <f t="shared" si="13"/>
        <v>20</v>
      </c>
      <c r="E101" s="17">
        <f t="shared" si="14"/>
        <v>0</v>
      </c>
      <c r="F101" s="18">
        <f t="shared" si="15"/>
        <v>0</v>
      </c>
      <c r="G101" s="19">
        <f t="shared" si="16"/>
        <v>0</v>
      </c>
      <c r="H101" s="30">
        <f>COUNT(L101:S101)+COUNT(X101:AK101)-B101</f>
        <v>-33.333333333333336</v>
      </c>
      <c r="I101" s="20">
        <f t="shared" si="17"/>
        <v>1000</v>
      </c>
      <c r="J101" s="8">
        <f>I101*(0.4)</f>
        <v>400</v>
      </c>
      <c r="K101" s="4">
        <f t="shared" si="19"/>
        <v>400</v>
      </c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9">
        <f>I101*0.6</f>
        <v>600</v>
      </c>
      <c r="W101" s="31">
        <f t="shared" si="18"/>
        <v>600</v>
      </c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21"/>
      <c r="AQ101" s="21"/>
      <c r="AR101" s="21"/>
      <c r="AS101" s="21"/>
    </row>
  </sheetData>
  <pageMargins left="0.7" right="0.7" top="0.75" bottom="0.75" header="0.3" footer="0.3"/>
  <pageSetup orientation="portrait" horizontalDpi="0" verticalDpi="0" r:id="rId1"/>
  <webPublishItems count="1">
    <webPublishItem id="23830" divId="Payout Schedule_23830" sourceType="sheet" destinationFile="C:\Users\Michael Ebert\Desktop\Payout Schedule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1"/>
  <sheetViews>
    <sheetView workbookViewId="0">
      <pane xSplit="5" ySplit="1" topLeftCell="F2" activePane="bottomRight" state="frozen"/>
      <selection pane="topRight" activeCell="E1" sqref="E1"/>
      <selection pane="bottomLeft" activeCell="A2" sqref="A2"/>
      <selection pane="bottomRight"/>
    </sheetView>
  </sheetViews>
  <sheetFormatPr defaultRowHeight="12.75"/>
  <cols>
    <col min="1" max="1" width="9.7109375" style="26" customWidth="1"/>
    <col min="2" max="2" width="9.7109375" style="22" customWidth="1"/>
    <col min="3" max="4" width="9.7109375" style="27" customWidth="1"/>
    <col min="5" max="7" width="9.7109375" style="28" customWidth="1"/>
    <col min="8" max="8" width="9.7109375" style="27" customWidth="1"/>
    <col min="9" max="9" width="9.7109375" style="28" hidden="1" customWidth="1"/>
    <col min="10" max="11" width="9.7109375" style="28" customWidth="1"/>
    <col min="12" max="12" width="7.7109375" style="25" hidden="1" customWidth="1"/>
    <col min="13" max="22" width="5.7109375" style="22" customWidth="1"/>
    <col min="23" max="23" width="9.7109375" style="25" customWidth="1"/>
    <col min="24" max="24" width="7.7109375" style="25" hidden="1" customWidth="1"/>
    <col min="25" max="42" width="5.7109375" style="22" customWidth="1"/>
    <col min="43" max="16384" width="9.140625" style="22"/>
  </cols>
  <sheetData>
    <row r="1" spans="1:46" s="14" customFormat="1" ht="67.5">
      <c r="A1" s="10" t="s">
        <v>18</v>
      </c>
      <c r="B1" s="14" t="s">
        <v>31</v>
      </c>
      <c r="C1" s="11" t="s">
        <v>29</v>
      </c>
      <c r="D1" s="11" t="s">
        <v>25</v>
      </c>
      <c r="E1" s="11" t="s">
        <v>26</v>
      </c>
      <c r="F1" s="12" t="s">
        <v>27</v>
      </c>
      <c r="G1" s="13" t="s">
        <v>28</v>
      </c>
      <c r="H1" s="11" t="s">
        <v>24</v>
      </c>
      <c r="I1" s="29" t="s">
        <v>21</v>
      </c>
      <c r="J1" s="14" t="s">
        <v>30</v>
      </c>
      <c r="K1" s="1" t="s">
        <v>19</v>
      </c>
      <c r="L1" s="3" t="s">
        <v>16</v>
      </c>
      <c r="M1" s="1" t="s">
        <v>22</v>
      </c>
      <c r="N1" s="1" t="s">
        <v>23</v>
      </c>
      <c r="O1" s="1" t="s">
        <v>0</v>
      </c>
      <c r="P1" s="1" t="s">
        <v>1</v>
      </c>
      <c r="Q1" s="1" t="s">
        <v>2</v>
      </c>
      <c r="R1" s="1" t="s">
        <v>3</v>
      </c>
      <c r="S1" s="1" t="s">
        <v>4</v>
      </c>
      <c r="T1" s="1" t="s">
        <v>5</v>
      </c>
      <c r="U1" s="1" t="s">
        <v>6</v>
      </c>
      <c r="V1" s="1" t="s">
        <v>7</v>
      </c>
      <c r="W1" s="2" t="s">
        <v>20</v>
      </c>
      <c r="X1" s="3" t="s">
        <v>17</v>
      </c>
      <c r="Y1" s="2" t="s">
        <v>22</v>
      </c>
      <c r="Z1" s="2" t="s">
        <v>23</v>
      </c>
      <c r="AA1" s="2" t="s">
        <v>0</v>
      </c>
      <c r="AB1" s="2" t="s">
        <v>1</v>
      </c>
      <c r="AC1" s="2" t="s">
        <v>2</v>
      </c>
      <c r="AD1" s="2" t="s">
        <v>3</v>
      </c>
      <c r="AE1" s="2" t="s">
        <v>4</v>
      </c>
      <c r="AF1" s="2" t="s">
        <v>5</v>
      </c>
      <c r="AG1" s="2" t="s">
        <v>6</v>
      </c>
      <c r="AH1" s="2" t="s">
        <v>7</v>
      </c>
      <c r="AI1" s="2" t="s">
        <v>8</v>
      </c>
      <c r="AJ1" s="2" t="s">
        <v>9</v>
      </c>
      <c r="AK1" s="2" t="s">
        <v>10</v>
      </c>
      <c r="AL1" s="2" t="s">
        <v>11</v>
      </c>
      <c r="AM1" s="2" t="s">
        <v>12</v>
      </c>
      <c r="AN1" s="2" t="s">
        <v>13</v>
      </c>
      <c r="AO1" s="2" t="s">
        <v>14</v>
      </c>
      <c r="AP1" s="2" t="s">
        <v>15</v>
      </c>
    </row>
    <row r="2" spans="1:46">
      <c r="A2" s="15">
        <v>2</v>
      </c>
      <c r="B2" s="28">
        <v>1</v>
      </c>
      <c r="C2" s="16">
        <f>B2/3</f>
        <v>0.33333333333333331</v>
      </c>
      <c r="D2" s="16">
        <f>C2*0.4</f>
        <v>0.13333333333333333</v>
      </c>
      <c r="E2" s="16">
        <f>C2*0.6</f>
        <v>0.19999999999999998</v>
      </c>
      <c r="F2" s="17">
        <f>COUNT(M2:V2)</f>
        <v>1</v>
      </c>
      <c r="G2" s="18">
        <f>COUNT(Y2:AP2)</f>
        <v>1</v>
      </c>
      <c r="H2" s="19">
        <f>SUM(F2:G2)/B2</f>
        <v>2</v>
      </c>
      <c r="I2" s="30">
        <f>COUNT(M2:T2)+COUNT(Y2:AL2)-C2</f>
        <v>1.6666666666666667</v>
      </c>
      <c r="J2" s="20">
        <f>A2*10</f>
        <v>20</v>
      </c>
      <c r="K2" s="8">
        <f>J2*(0.4)</f>
        <v>8</v>
      </c>
      <c r="L2" s="4">
        <f>K2-SUM(M2:T2)</f>
        <v>0</v>
      </c>
      <c r="M2" s="5">
        <v>8</v>
      </c>
      <c r="N2" s="5"/>
      <c r="O2" s="5"/>
      <c r="P2" s="5"/>
      <c r="Q2" s="5"/>
      <c r="R2" s="5"/>
      <c r="S2" s="5"/>
      <c r="T2" s="5"/>
      <c r="U2" s="5"/>
      <c r="V2" s="5"/>
      <c r="W2" s="9">
        <f>J2*0.6</f>
        <v>12</v>
      </c>
      <c r="X2" s="31">
        <f>W2-SUM(Y2:AP2)</f>
        <v>0</v>
      </c>
      <c r="Y2" s="6">
        <v>12</v>
      </c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21"/>
      <c r="AR2" s="21"/>
      <c r="AS2" s="21"/>
      <c r="AT2" s="21"/>
    </row>
    <row r="3" spans="1:46">
      <c r="A3" s="15">
        <v>4</v>
      </c>
      <c r="B3" s="28">
        <v>2</v>
      </c>
      <c r="C3" s="16">
        <f t="shared" ref="C3:C51" si="0">B3/3</f>
        <v>0.66666666666666663</v>
      </c>
      <c r="D3" s="16">
        <f>C3*0.4</f>
        <v>0.26666666666666666</v>
      </c>
      <c r="E3" s="16">
        <f>C3*0.6</f>
        <v>0.39999999999999997</v>
      </c>
      <c r="F3" s="17">
        <f t="shared" ref="F3:F51" si="1">COUNT(M3:V3)</f>
        <v>1</v>
      </c>
      <c r="G3" s="18">
        <f t="shared" ref="G3:G51" si="2">COUNT(Y3:AP3)</f>
        <v>1</v>
      </c>
      <c r="H3" s="19">
        <f t="shared" ref="H3:H51" si="3">SUM(F3:G3)/B3</f>
        <v>1</v>
      </c>
      <c r="I3" s="30">
        <f>COUNT(M3:T3)+COUNT(Y3:AL3)-C3</f>
        <v>1.3333333333333335</v>
      </c>
      <c r="J3" s="20">
        <f>A3*10</f>
        <v>40</v>
      </c>
      <c r="K3" s="8">
        <f t="shared" ref="K3:K51" si="4">J3*(0.4)</f>
        <v>16</v>
      </c>
      <c r="L3" s="4">
        <f>K3-SUM(M3:T3)</f>
        <v>0</v>
      </c>
      <c r="M3" s="5">
        <v>16</v>
      </c>
      <c r="N3" s="5"/>
      <c r="O3" s="5"/>
      <c r="P3" s="5"/>
      <c r="Q3" s="5"/>
      <c r="R3" s="5"/>
      <c r="S3" s="5"/>
      <c r="T3" s="5"/>
      <c r="U3" s="5"/>
      <c r="V3" s="5"/>
      <c r="W3" s="9">
        <f t="shared" ref="W3:W51" si="5">J3*0.6</f>
        <v>24</v>
      </c>
      <c r="X3" s="31">
        <f t="shared" ref="X3:X51" si="6">W3-SUM(Y3:AP3)</f>
        <v>0</v>
      </c>
      <c r="Y3" s="6">
        <v>24</v>
      </c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21"/>
      <c r="AR3" s="21"/>
      <c r="AS3" s="21"/>
      <c r="AT3" s="21"/>
    </row>
    <row r="4" spans="1:46">
      <c r="A4" s="15">
        <v>6</v>
      </c>
      <c r="B4" s="28">
        <v>3</v>
      </c>
      <c r="C4" s="16">
        <f t="shared" si="0"/>
        <v>1</v>
      </c>
      <c r="D4" s="16">
        <f>C4*0.4</f>
        <v>0.4</v>
      </c>
      <c r="E4" s="16">
        <f>C4*0.6</f>
        <v>0.6</v>
      </c>
      <c r="F4" s="17">
        <f t="shared" si="1"/>
        <v>1</v>
      </c>
      <c r="G4" s="18">
        <f t="shared" si="2"/>
        <v>1</v>
      </c>
      <c r="H4" s="19">
        <f t="shared" si="3"/>
        <v>0.66666666666666663</v>
      </c>
      <c r="I4" s="30">
        <f>COUNT(M4:T4)+COUNT(Y4:AL4)-C4</f>
        <v>1</v>
      </c>
      <c r="J4" s="20">
        <f>A4*10</f>
        <v>60</v>
      </c>
      <c r="K4" s="8">
        <f t="shared" si="4"/>
        <v>24</v>
      </c>
      <c r="L4" s="4">
        <f>K4-SUM(M4:T4)</f>
        <v>0</v>
      </c>
      <c r="M4" s="5">
        <v>24</v>
      </c>
      <c r="N4" s="5"/>
      <c r="O4" s="5"/>
      <c r="P4" s="5"/>
      <c r="Q4" s="5"/>
      <c r="R4" s="5"/>
      <c r="S4" s="5"/>
      <c r="T4" s="5"/>
      <c r="U4" s="5"/>
      <c r="V4" s="5"/>
      <c r="W4" s="9">
        <f t="shared" si="5"/>
        <v>36</v>
      </c>
      <c r="X4" s="31">
        <f t="shared" si="6"/>
        <v>0</v>
      </c>
      <c r="Y4" s="6">
        <v>36</v>
      </c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21"/>
      <c r="AR4" s="21"/>
      <c r="AS4" s="21"/>
      <c r="AT4" s="21"/>
    </row>
    <row r="5" spans="1:46">
      <c r="A5" s="15">
        <v>8</v>
      </c>
      <c r="B5" s="28">
        <v>4</v>
      </c>
      <c r="C5" s="16">
        <f t="shared" si="0"/>
        <v>1.3333333333333333</v>
      </c>
      <c r="D5" s="16">
        <f>C5*0.4</f>
        <v>0.53333333333333333</v>
      </c>
      <c r="E5" s="16">
        <f>C5*0.6</f>
        <v>0.79999999999999993</v>
      </c>
      <c r="F5" s="17">
        <f t="shared" si="1"/>
        <v>1</v>
      </c>
      <c r="G5" s="18">
        <f t="shared" si="2"/>
        <v>1</v>
      </c>
      <c r="H5" s="19">
        <f t="shared" si="3"/>
        <v>0.5</v>
      </c>
      <c r="I5" s="30">
        <f>COUNT(M5:T5)+COUNT(Y5:AL5)-C5</f>
        <v>0.66666666666666674</v>
      </c>
      <c r="J5" s="20">
        <f>A5*10</f>
        <v>80</v>
      </c>
      <c r="K5" s="8">
        <f t="shared" si="4"/>
        <v>32</v>
      </c>
      <c r="L5" s="4">
        <f>K5-SUM(M5:T5)</f>
        <v>0</v>
      </c>
      <c r="M5" s="5">
        <v>32</v>
      </c>
      <c r="N5" s="5"/>
      <c r="O5" s="5"/>
      <c r="P5" s="5"/>
      <c r="Q5" s="5"/>
      <c r="R5" s="5"/>
      <c r="S5" s="5"/>
      <c r="T5" s="5"/>
      <c r="U5" s="5"/>
      <c r="V5" s="5"/>
      <c r="W5" s="9">
        <f t="shared" si="5"/>
        <v>48</v>
      </c>
      <c r="X5" s="31">
        <f t="shared" si="6"/>
        <v>0</v>
      </c>
      <c r="Y5" s="6">
        <v>48</v>
      </c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21"/>
      <c r="AR5" s="21"/>
      <c r="AS5" s="21"/>
      <c r="AT5" s="21"/>
    </row>
    <row r="6" spans="1:46">
      <c r="A6" s="15">
        <v>10</v>
      </c>
      <c r="B6" s="28">
        <v>5</v>
      </c>
      <c r="C6" s="16">
        <f t="shared" si="0"/>
        <v>1.6666666666666667</v>
      </c>
      <c r="D6" s="16">
        <f>C6*0.4</f>
        <v>0.66666666666666674</v>
      </c>
      <c r="E6" s="16">
        <f>C6*0.6</f>
        <v>1</v>
      </c>
      <c r="F6" s="17">
        <f t="shared" si="1"/>
        <v>1</v>
      </c>
      <c r="G6" s="18">
        <f t="shared" si="2"/>
        <v>1</v>
      </c>
      <c r="H6" s="19">
        <f t="shared" si="3"/>
        <v>0.4</v>
      </c>
      <c r="I6" s="30">
        <f>COUNT(M6:T6)+COUNT(Y6:AL6)-C6</f>
        <v>0.33333333333333326</v>
      </c>
      <c r="J6" s="20">
        <f>A6*10</f>
        <v>100</v>
      </c>
      <c r="K6" s="8">
        <f t="shared" si="4"/>
        <v>40</v>
      </c>
      <c r="L6" s="4">
        <f>K6-SUM(M6:T6)</f>
        <v>0</v>
      </c>
      <c r="M6" s="5">
        <v>40</v>
      </c>
      <c r="N6" s="5"/>
      <c r="O6" s="5"/>
      <c r="P6" s="5"/>
      <c r="Q6" s="5"/>
      <c r="R6" s="5"/>
      <c r="S6" s="5"/>
      <c r="T6" s="5"/>
      <c r="U6" s="5"/>
      <c r="V6" s="5"/>
      <c r="W6" s="9">
        <f t="shared" si="5"/>
        <v>60</v>
      </c>
      <c r="X6" s="31">
        <f t="shared" si="6"/>
        <v>0</v>
      </c>
      <c r="Y6" s="6">
        <v>60</v>
      </c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21"/>
      <c r="AR6" s="21"/>
      <c r="AS6" s="21"/>
      <c r="AT6" s="21"/>
    </row>
    <row r="7" spans="1:46">
      <c r="A7" s="15">
        <v>12</v>
      </c>
      <c r="B7" s="28">
        <v>6</v>
      </c>
      <c r="C7" s="16">
        <f t="shared" si="0"/>
        <v>2</v>
      </c>
      <c r="D7" s="16">
        <f>C7*0.4</f>
        <v>0.8</v>
      </c>
      <c r="E7" s="16">
        <f>C7*0.6</f>
        <v>1.2</v>
      </c>
      <c r="F7" s="17">
        <f t="shared" si="1"/>
        <v>1</v>
      </c>
      <c r="G7" s="18">
        <f t="shared" si="2"/>
        <v>1</v>
      </c>
      <c r="H7" s="19">
        <f t="shared" si="3"/>
        <v>0.33333333333333331</v>
      </c>
      <c r="I7" s="30">
        <f>COUNT(M7:T7)+COUNT(Y7:AL7)-C7</f>
        <v>0</v>
      </c>
      <c r="J7" s="20">
        <f>A7*10</f>
        <v>120</v>
      </c>
      <c r="K7" s="8">
        <f t="shared" si="4"/>
        <v>48</v>
      </c>
      <c r="L7" s="4">
        <f>K7-SUM(M7:T7)</f>
        <v>0</v>
      </c>
      <c r="M7" s="5">
        <v>48</v>
      </c>
      <c r="N7" s="5"/>
      <c r="O7" s="5"/>
      <c r="P7" s="5"/>
      <c r="Q7" s="5"/>
      <c r="R7" s="5"/>
      <c r="S7" s="5"/>
      <c r="T7" s="5"/>
      <c r="U7" s="5"/>
      <c r="V7" s="5"/>
      <c r="W7" s="9">
        <f t="shared" si="5"/>
        <v>72</v>
      </c>
      <c r="X7" s="31">
        <f t="shared" si="6"/>
        <v>0</v>
      </c>
      <c r="Y7" s="6">
        <v>72</v>
      </c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21"/>
      <c r="AR7" s="21"/>
      <c r="AS7" s="21"/>
      <c r="AT7" s="21"/>
    </row>
    <row r="8" spans="1:46">
      <c r="A8" s="15">
        <v>14</v>
      </c>
      <c r="B8" s="28">
        <v>7</v>
      </c>
      <c r="C8" s="16">
        <f t="shared" si="0"/>
        <v>2.3333333333333335</v>
      </c>
      <c r="D8" s="16">
        <f>C8*0.4</f>
        <v>0.93333333333333346</v>
      </c>
      <c r="E8" s="16">
        <f>C8*0.6</f>
        <v>1.4000000000000001</v>
      </c>
      <c r="F8" s="17">
        <f t="shared" si="1"/>
        <v>1</v>
      </c>
      <c r="G8" s="18">
        <f t="shared" si="2"/>
        <v>2</v>
      </c>
      <c r="H8" s="19">
        <f t="shared" si="3"/>
        <v>0.42857142857142855</v>
      </c>
      <c r="I8" s="30">
        <f>COUNT(M8:T8)+COUNT(Y8:AL8)-C8</f>
        <v>0.66666666666666652</v>
      </c>
      <c r="J8" s="23">
        <f>A8*10</f>
        <v>140</v>
      </c>
      <c r="K8" s="8">
        <f t="shared" si="4"/>
        <v>56</v>
      </c>
      <c r="L8" s="4">
        <f>K8-SUM(M8:T8)</f>
        <v>0</v>
      </c>
      <c r="M8" s="5">
        <v>56</v>
      </c>
      <c r="N8" s="5"/>
      <c r="O8" s="5"/>
      <c r="P8" s="5"/>
      <c r="Q8" s="5"/>
      <c r="R8" s="5"/>
      <c r="S8" s="5"/>
      <c r="T8" s="5"/>
      <c r="U8" s="5"/>
      <c r="V8" s="5"/>
      <c r="W8" s="9">
        <f t="shared" si="5"/>
        <v>84</v>
      </c>
      <c r="X8" s="31">
        <f t="shared" si="6"/>
        <v>0</v>
      </c>
      <c r="Y8" s="6">
        <v>47</v>
      </c>
      <c r="Z8" s="6">
        <v>37</v>
      </c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21"/>
      <c r="AR8" s="21"/>
      <c r="AS8" s="21"/>
      <c r="AT8" s="21"/>
    </row>
    <row r="9" spans="1:46">
      <c r="A9" s="15">
        <v>16</v>
      </c>
      <c r="B9" s="28">
        <v>8</v>
      </c>
      <c r="C9" s="16">
        <f t="shared" si="0"/>
        <v>2.6666666666666665</v>
      </c>
      <c r="D9" s="16">
        <f>C9*0.4</f>
        <v>1.0666666666666667</v>
      </c>
      <c r="E9" s="16">
        <f>C9*0.6</f>
        <v>1.5999999999999999</v>
      </c>
      <c r="F9" s="17">
        <f t="shared" si="1"/>
        <v>1</v>
      </c>
      <c r="G9" s="18">
        <f t="shared" si="2"/>
        <v>2</v>
      </c>
      <c r="H9" s="19">
        <f t="shared" si="3"/>
        <v>0.375</v>
      </c>
      <c r="I9" s="30">
        <f>COUNT(M9:T9)+COUNT(Y9:AL9)-C9</f>
        <v>0.33333333333333348</v>
      </c>
      <c r="J9" s="20">
        <f>A9*10</f>
        <v>160</v>
      </c>
      <c r="K9" s="8">
        <f t="shared" si="4"/>
        <v>64</v>
      </c>
      <c r="L9" s="4">
        <f>K9-SUM(M9:T9)</f>
        <v>0</v>
      </c>
      <c r="M9" s="5">
        <v>64</v>
      </c>
      <c r="N9" s="5"/>
      <c r="O9" s="5"/>
      <c r="P9" s="5"/>
      <c r="Q9" s="5"/>
      <c r="R9" s="5"/>
      <c r="S9" s="5"/>
      <c r="T9" s="5"/>
      <c r="U9" s="5"/>
      <c r="V9" s="5"/>
      <c r="W9" s="9">
        <f t="shared" si="5"/>
        <v>96</v>
      </c>
      <c r="X9" s="31">
        <f t="shared" si="6"/>
        <v>0</v>
      </c>
      <c r="Y9" s="6">
        <f>37+16</f>
        <v>53</v>
      </c>
      <c r="Z9" s="6">
        <v>43</v>
      </c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21"/>
      <c r="AR9" s="21"/>
      <c r="AS9" s="21"/>
      <c r="AT9" s="21"/>
    </row>
    <row r="10" spans="1:46">
      <c r="A10" s="15">
        <v>18</v>
      </c>
      <c r="B10" s="28">
        <v>9</v>
      </c>
      <c r="C10" s="16">
        <f t="shared" si="0"/>
        <v>3</v>
      </c>
      <c r="D10" s="16">
        <f>C10*0.4</f>
        <v>1.2000000000000002</v>
      </c>
      <c r="E10" s="16">
        <f>C10*0.6</f>
        <v>1.7999999999999998</v>
      </c>
      <c r="F10" s="17">
        <f t="shared" si="1"/>
        <v>1</v>
      </c>
      <c r="G10" s="18">
        <f t="shared" si="2"/>
        <v>2</v>
      </c>
      <c r="H10" s="19">
        <f t="shared" si="3"/>
        <v>0.33333333333333331</v>
      </c>
      <c r="I10" s="30">
        <f>COUNT(M10:T10)+COUNT(Y10:AL10)-C10</f>
        <v>0</v>
      </c>
      <c r="J10" s="20">
        <f>A10*10</f>
        <v>180</v>
      </c>
      <c r="K10" s="8">
        <f t="shared" si="4"/>
        <v>72</v>
      </c>
      <c r="L10" s="4">
        <f>K10-SUM(M10:T10)</f>
        <v>0</v>
      </c>
      <c r="M10" s="5">
        <v>72</v>
      </c>
      <c r="N10" s="5"/>
      <c r="O10" s="5"/>
      <c r="P10" s="5"/>
      <c r="Q10" s="5"/>
      <c r="R10" s="5"/>
      <c r="S10" s="5"/>
      <c r="T10" s="5"/>
      <c r="U10" s="5"/>
      <c r="V10" s="5"/>
      <c r="W10" s="9">
        <f t="shared" si="5"/>
        <v>108</v>
      </c>
      <c r="X10" s="31">
        <f t="shared" si="6"/>
        <v>0</v>
      </c>
      <c r="Y10" s="6">
        <f>41+18</f>
        <v>59</v>
      </c>
      <c r="Z10" s="6">
        <v>49</v>
      </c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21"/>
      <c r="AR10" s="21"/>
      <c r="AS10" s="21"/>
      <c r="AT10" s="21"/>
    </row>
    <row r="11" spans="1:46">
      <c r="A11" s="15">
        <v>20</v>
      </c>
      <c r="B11" s="28">
        <v>10</v>
      </c>
      <c r="C11" s="16">
        <f t="shared" si="0"/>
        <v>3.3333333333333335</v>
      </c>
      <c r="D11" s="16">
        <f>C11*0.4</f>
        <v>1.3333333333333335</v>
      </c>
      <c r="E11" s="16">
        <f>C11*0.6</f>
        <v>2</v>
      </c>
      <c r="F11" s="17">
        <f t="shared" si="1"/>
        <v>1</v>
      </c>
      <c r="G11" s="18">
        <f t="shared" si="2"/>
        <v>3</v>
      </c>
      <c r="H11" s="19">
        <f t="shared" si="3"/>
        <v>0.4</v>
      </c>
      <c r="I11" s="30">
        <f>COUNT(M11:T11)+COUNT(Y11:AL11)-C11</f>
        <v>0.66666666666666652</v>
      </c>
      <c r="J11" s="20">
        <f>A11*10</f>
        <v>200</v>
      </c>
      <c r="K11" s="8">
        <f t="shared" si="4"/>
        <v>80</v>
      </c>
      <c r="L11" s="4">
        <f>K11-SUM(M11:T11)</f>
        <v>0</v>
      </c>
      <c r="M11" s="5">
        <v>80</v>
      </c>
      <c r="N11" s="5"/>
      <c r="O11" s="5"/>
      <c r="P11" s="5"/>
      <c r="Q11" s="5"/>
      <c r="R11" s="5"/>
      <c r="S11" s="5"/>
      <c r="T11" s="5"/>
      <c r="U11" s="5"/>
      <c r="V11" s="5"/>
      <c r="W11" s="9">
        <f t="shared" si="5"/>
        <v>120</v>
      </c>
      <c r="X11" s="31">
        <f t="shared" si="6"/>
        <v>0</v>
      </c>
      <c r="Y11" s="6">
        <f>34.5+13.5</f>
        <v>48</v>
      </c>
      <c r="Z11" s="6">
        <f>24.5+13.5</f>
        <v>38</v>
      </c>
      <c r="AA11" s="6">
        <f>21+13</f>
        <v>34</v>
      </c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21"/>
      <c r="AR11" s="21"/>
      <c r="AS11" s="21"/>
      <c r="AT11" s="21"/>
    </row>
    <row r="12" spans="1:46">
      <c r="A12" s="15">
        <v>22</v>
      </c>
      <c r="B12" s="28">
        <v>11</v>
      </c>
      <c r="C12" s="16">
        <f t="shared" si="0"/>
        <v>3.6666666666666665</v>
      </c>
      <c r="D12" s="16">
        <f>C12*0.4</f>
        <v>1.4666666666666668</v>
      </c>
      <c r="E12" s="16">
        <f>C12*0.6</f>
        <v>2.1999999999999997</v>
      </c>
      <c r="F12" s="17">
        <f t="shared" si="1"/>
        <v>1</v>
      </c>
      <c r="G12" s="18">
        <f t="shared" si="2"/>
        <v>3</v>
      </c>
      <c r="H12" s="19">
        <f t="shared" si="3"/>
        <v>0.36363636363636365</v>
      </c>
      <c r="I12" s="30">
        <f>COUNT(M12:T12)+COUNT(Y12:AL12)-C12</f>
        <v>0.33333333333333348</v>
      </c>
      <c r="J12" s="20">
        <f>A12*10</f>
        <v>220</v>
      </c>
      <c r="K12" s="8">
        <f t="shared" si="4"/>
        <v>88</v>
      </c>
      <c r="L12" s="4">
        <f>K12-SUM(M12:T12)</f>
        <v>0</v>
      </c>
      <c r="M12" s="5">
        <v>88</v>
      </c>
      <c r="N12" s="5"/>
      <c r="O12" s="5"/>
      <c r="P12" s="5"/>
      <c r="Q12" s="5"/>
      <c r="R12" s="5"/>
      <c r="S12" s="5"/>
      <c r="T12" s="5"/>
      <c r="U12" s="5"/>
      <c r="V12" s="5"/>
      <c r="W12" s="9">
        <f t="shared" si="5"/>
        <v>132</v>
      </c>
      <c r="X12" s="31">
        <f t="shared" si="6"/>
        <v>0</v>
      </c>
      <c r="Y12" s="6">
        <f>37.5+14.5</f>
        <v>52</v>
      </c>
      <c r="Z12" s="6">
        <f>27.5+14.5</f>
        <v>42</v>
      </c>
      <c r="AA12" s="6">
        <v>38</v>
      </c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21"/>
      <c r="AR12" s="21"/>
      <c r="AS12" s="21"/>
      <c r="AT12" s="21"/>
    </row>
    <row r="13" spans="1:46">
      <c r="A13" s="15">
        <v>24</v>
      </c>
      <c r="B13" s="28">
        <v>12</v>
      </c>
      <c r="C13" s="16">
        <f t="shared" si="0"/>
        <v>4</v>
      </c>
      <c r="D13" s="16">
        <f>C13*0.4</f>
        <v>1.6</v>
      </c>
      <c r="E13" s="16">
        <f>C13*0.6</f>
        <v>2.4</v>
      </c>
      <c r="F13" s="17">
        <f t="shared" si="1"/>
        <v>2</v>
      </c>
      <c r="G13" s="18">
        <f t="shared" si="2"/>
        <v>3</v>
      </c>
      <c r="H13" s="19">
        <f t="shared" si="3"/>
        <v>0.41666666666666669</v>
      </c>
      <c r="I13" s="30">
        <f>COUNT(M13:T13)+COUNT(Y13:AL13)-C13</f>
        <v>1</v>
      </c>
      <c r="J13" s="20">
        <f>A13*10</f>
        <v>240</v>
      </c>
      <c r="K13" s="8">
        <f t="shared" si="4"/>
        <v>96</v>
      </c>
      <c r="L13" s="4">
        <f>K13-SUM(M13:T13)</f>
        <v>0</v>
      </c>
      <c r="M13" s="5">
        <v>53</v>
      </c>
      <c r="N13" s="5">
        <v>43</v>
      </c>
      <c r="O13" s="5"/>
      <c r="P13" s="5"/>
      <c r="Q13" s="5"/>
      <c r="R13" s="5"/>
      <c r="S13" s="5"/>
      <c r="T13" s="5"/>
      <c r="U13" s="5"/>
      <c r="V13" s="5"/>
      <c r="W13" s="9">
        <f t="shared" si="5"/>
        <v>144</v>
      </c>
      <c r="X13" s="31">
        <f t="shared" si="6"/>
        <v>8</v>
      </c>
      <c r="Y13" s="6">
        <v>53</v>
      </c>
      <c r="Z13" s="6">
        <v>43</v>
      </c>
      <c r="AA13" s="6">
        <v>40</v>
      </c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21"/>
      <c r="AR13" s="21"/>
      <c r="AS13" s="21"/>
      <c r="AT13" s="21"/>
    </row>
    <row r="14" spans="1:46">
      <c r="A14" s="15">
        <v>26</v>
      </c>
      <c r="B14" s="28">
        <v>13</v>
      </c>
      <c r="C14" s="16">
        <f t="shared" si="0"/>
        <v>4.333333333333333</v>
      </c>
      <c r="D14" s="16">
        <f>C14*0.4</f>
        <v>1.7333333333333334</v>
      </c>
      <c r="E14" s="16">
        <f>C14*0.6</f>
        <v>2.5999999999999996</v>
      </c>
      <c r="F14" s="17">
        <f t="shared" si="1"/>
        <v>2</v>
      </c>
      <c r="G14" s="18">
        <f t="shared" si="2"/>
        <v>3</v>
      </c>
      <c r="H14" s="19">
        <f t="shared" si="3"/>
        <v>0.38461538461538464</v>
      </c>
      <c r="I14" s="30">
        <f>COUNT(M14:T14)+COUNT(Y14:AL14)-C14</f>
        <v>0.66666666666666696</v>
      </c>
      <c r="J14" s="20">
        <f>A14*10</f>
        <v>260</v>
      </c>
      <c r="K14" s="8">
        <f t="shared" si="4"/>
        <v>104</v>
      </c>
      <c r="L14" s="4">
        <f>K14-SUM(M14:T14)</f>
        <v>0</v>
      </c>
      <c r="M14" s="5">
        <v>57</v>
      </c>
      <c r="N14" s="5">
        <v>47</v>
      </c>
      <c r="O14" s="5"/>
      <c r="P14" s="5"/>
      <c r="Q14" s="5"/>
      <c r="R14" s="5"/>
      <c r="S14" s="5"/>
      <c r="T14" s="5"/>
      <c r="U14" s="5"/>
      <c r="V14" s="5"/>
      <c r="W14" s="9">
        <f t="shared" si="5"/>
        <v>156</v>
      </c>
      <c r="X14" s="31">
        <f t="shared" si="6"/>
        <v>8</v>
      </c>
      <c r="Y14" s="6">
        <v>57</v>
      </c>
      <c r="Z14" s="6">
        <v>47</v>
      </c>
      <c r="AA14" s="6">
        <v>44</v>
      </c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21"/>
      <c r="AR14" s="21"/>
      <c r="AS14" s="21"/>
      <c r="AT14" s="21"/>
    </row>
    <row r="15" spans="1:46" s="25" customFormat="1">
      <c r="A15" s="15">
        <v>28</v>
      </c>
      <c r="B15" s="28">
        <v>14</v>
      </c>
      <c r="C15" s="16">
        <f t="shared" si="0"/>
        <v>4.666666666666667</v>
      </c>
      <c r="D15" s="16">
        <f>C15*0.4</f>
        <v>1.8666666666666669</v>
      </c>
      <c r="E15" s="16">
        <f>C15*0.6</f>
        <v>2.8000000000000003</v>
      </c>
      <c r="F15" s="17">
        <f t="shared" si="1"/>
        <v>2</v>
      </c>
      <c r="G15" s="18">
        <f t="shared" si="2"/>
        <v>3</v>
      </c>
      <c r="H15" s="19">
        <f t="shared" si="3"/>
        <v>0.35714285714285715</v>
      </c>
      <c r="I15" s="30">
        <f>COUNT(M15:T15)+COUNT(Y15:AL15)-C15</f>
        <v>0.33333333333333304</v>
      </c>
      <c r="J15" s="20">
        <f>A15*10</f>
        <v>280</v>
      </c>
      <c r="K15" s="8">
        <f t="shared" si="4"/>
        <v>112</v>
      </c>
      <c r="L15" s="4">
        <f>K15-SUM(M15:T15)</f>
        <v>0</v>
      </c>
      <c r="M15" s="5">
        <v>61</v>
      </c>
      <c r="N15" s="5">
        <v>51</v>
      </c>
      <c r="O15" s="5"/>
      <c r="P15" s="5"/>
      <c r="Q15" s="5"/>
      <c r="R15" s="5"/>
      <c r="S15" s="5"/>
      <c r="T15" s="5"/>
      <c r="U15" s="5"/>
      <c r="V15" s="5"/>
      <c r="W15" s="9">
        <f t="shared" si="5"/>
        <v>168</v>
      </c>
      <c r="X15" s="31">
        <f t="shared" si="6"/>
        <v>8</v>
      </c>
      <c r="Y15" s="6">
        <v>61</v>
      </c>
      <c r="Z15" s="6">
        <v>51</v>
      </c>
      <c r="AA15" s="6">
        <v>48</v>
      </c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24"/>
      <c r="AR15" s="24"/>
      <c r="AS15" s="24"/>
      <c r="AT15" s="24"/>
    </row>
    <row r="16" spans="1:46">
      <c r="A16" s="15">
        <v>30</v>
      </c>
      <c r="B16" s="28">
        <v>15</v>
      </c>
      <c r="C16" s="16">
        <f t="shared" si="0"/>
        <v>5</v>
      </c>
      <c r="D16" s="16">
        <f>C16*0.4</f>
        <v>2</v>
      </c>
      <c r="E16" s="16">
        <f>C16*0.6</f>
        <v>3</v>
      </c>
      <c r="F16" s="17">
        <f t="shared" si="1"/>
        <v>2</v>
      </c>
      <c r="G16" s="18">
        <f t="shared" si="2"/>
        <v>3</v>
      </c>
      <c r="H16" s="19">
        <f t="shared" si="3"/>
        <v>0.33333333333333331</v>
      </c>
      <c r="I16" s="30">
        <f>COUNT(M16:T16)+COUNT(Y16:AL16)-C16</f>
        <v>0</v>
      </c>
      <c r="J16" s="20">
        <f>A16*10</f>
        <v>300</v>
      </c>
      <c r="K16" s="8">
        <f t="shared" si="4"/>
        <v>120</v>
      </c>
      <c r="L16" s="4">
        <f>K16-SUM(M16:T16)</f>
        <v>0</v>
      </c>
      <c r="M16" s="5">
        <v>65</v>
      </c>
      <c r="N16" s="5">
        <v>55</v>
      </c>
      <c r="O16" s="5"/>
      <c r="P16" s="5"/>
      <c r="Q16" s="5"/>
      <c r="R16" s="5"/>
      <c r="S16" s="5"/>
      <c r="T16" s="5"/>
      <c r="U16" s="5"/>
      <c r="V16" s="5"/>
      <c r="W16" s="9">
        <f t="shared" si="5"/>
        <v>180</v>
      </c>
      <c r="X16" s="31">
        <f t="shared" si="6"/>
        <v>8</v>
      </c>
      <c r="Y16" s="6">
        <v>65</v>
      </c>
      <c r="Z16" s="6">
        <v>55</v>
      </c>
      <c r="AA16" s="6">
        <v>52</v>
      </c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21"/>
      <c r="AR16" s="21"/>
      <c r="AS16" s="21"/>
      <c r="AT16" s="21"/>
    </row>
    <row r="17" spans="1:46">
      <c r="A17" s="15">
        <v>32</v>
      </c>
      <c r="B17" s="28">
        <v>16</v>
      </c>
      <c r="C17" s="16">
        <f t="shared" si="0"/>
        <v>5.333333333333333</v>
      </c>
      <c r="D17" s="16">
        <f>C17*0.4</f>
        <v>2.1333333333333333</v>
      </c>
      <c r="E17" s="16">
        <f>C17*0.6</f>
        <v>3.1999999999999997</v>
      </c>
      <c r="F17" s="17">
        <f t="shared" si="1"/>
        <v>2</v>
      </c>
      <c r="G17" s="18">
        <f t="shared" si="2"/>
        <v>4</v>
      </c>
      <c r="H17" s="19">
        <f t="shared" si="3"/>
        <v>0.375</v>
      </c>
      <c r="I17" s="30">
        <f>COUNT(M17:T17)+COUNT(Y17:AL17)-C17</f>
        <v>0.66666666666666696</v>
      </c>
      <c r="J17" s="23">
        <f>A17*10</f>
        <v>320</v>
      </c>
      <c r="K17" s="8">
        <f t="shared" si="4"/>
        <v>128</v>
      </c>
      <c r="L17" s="4">
        <f>K17-SUM(M17:T17)</f>
        <v>0</v>
      </c>
      <c r="M17" s="5">
        <v>69</v>
      </c>
      <c r="N17" s="5">
        <v>59</v>
      </c>
      <c r="O17" s="5"/>
      <c r="P17" s="5"/>
      <c r="Q17" s="5"/>
      <c r="R17" s="5"/>
      <c r="S17" s="5"/>
      <c r="T17" s="5"/>
      <c r="U17" s="5"/>
      <c r="V17" s="5"/>
      <c r="W17" s="9">
        <f t="shared" si="5"/>
        <v>192</v>
      </c>
      <c r="X17" s="31">
        <f t="shared" si="6"/>
        <v>0</v>
      </c>
      <c r="Y17" s="6">
        <v>69</v>
      </c>
      <c r="Z17" s="6">
        <v>59</v>
      </c>
      <c r="AA17" s="6">
        <v>40</v>
      </c>
      <c r="AB17" s="6">
        <v>24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21"/>
      <c r="AR17" s="21"/>
      <c r="AS17" s="21"/>
      <c r="AT17" s="21"/>
    </row>
    <row r="18" spans="1:46">
      <c r="A18" s="15">
        <v>34</v>
      </c>
      <c r="B18" s="28">
        <v>17</v>
      </c>
      <c r="C18" s="16">
        <f t="shared" si="0"/>
        <v>5.666666666666667</v>
      </c>
      <c r="D18" s="16">
        <f>C18*0.4</f>
        <v>2.2666666666666671</v>
      </c>
      <c r="E18" s="16">
        <f>C18*0.6</f>
        <v>3.4</v>
      </c>
      <c r="F18" s="17">
        <f t="shared" si="1"/>
        <v>2</v>
      </c>
      <c r="G18" s="18">
        <f t="shared" si="2"/>
        <v>4</v>
      </c>
      <c r="H18" s="19">
        <f t="shared" si="3"/>
        <v>0.35294117647058826</v>
      </c>
      <c r="I18" s="30">
        <f>COUNT(M18:T18)+COUNT(Y18:AL18)-C18</f>
        <v>0.33333333333333304</v>
      </c>
      <c r="J18" s="20">
        <f>A18*10</f>
        <v>340</v>
      </c>
      <c r="K18" s="8">
        <f t="shared" si="4"/>
        <v>136</v>
      </c>
      <c r="L18" s="4">
        <f>K18-SUM(M18:T18)</f>
        <v>0</v>
      </c>
      <c r="M18" s="5">
        <v>73</v>
      </c>
      <c r="N18" s="5">
        <v>63</v>
      </c>
      <c r="O18" s="5"/>
      <c r="P18" s="5"/>
      <c r="Q18" s="5"/>
      <c r="R18" s="5"/>
      <c r="S18" s="5"/>
      <c r="T18" s="5"/>
      <c r="U18" s="5"/>
      <c r="V18" s="5"/>
      <c r="W18" s="9">
        <f t="shared" si="5"/>
        <v>204</v>
      </c>
      <c r="X18" s="31">
        <f t="shared" si="6"/>
        <v>0</v>
      </c>
      <c r="Y18" s="6">
        <v>73</v>
      </c>
      <c r="Z18" s="6">
        <v>63</v>
      </c>
      <c r="AA18" s="6">
        <v>42</v>
      </c>
      <c r="AB18" s="6">
        <v>26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21"/>
      <c r="AR18" s="21"/>
      <c r="AS18" s="21"/>
      <c r="AT18" s="21"/>
    </row>
    <row r="19" spans="1:46">
      <c r="A19" s="15">
        <v>36</v>
      </c>
      <c r="B19" s="28">
        <v>18</v>
      </c>
      <c r="C19" s="16">
        <f t="shared" si="0"/>
        <v>6</v>
      </c>
      <c r="D19" s="16">
        <f>C19*0.4</f>
        <v>2.4000000000000004</v>
      </c>
      <c r="E19" s="16">
        <f>C19*0.6</f>
        <v>3.5999999999999996</v>
      </c>
      <c r="F19" s="17">
        <f t="shared" si="1"/>
        <v>2</v>
      </c>
      <c r="G19" s="18">
        <f t="shared" si="2"/>
        <v>4</v>
      </c>
      <c r="H19" s="19">
        <f t="shared" si="3"/>
        <v>0.33333333333333331</v>
      </c>
      <c r="I19" s="30">
        <f>COUNT(M19:T19)+COUNT(Y19:AL19)-C19</f>
        <v>0</v>
      </c>
      <c r="J19" s="20">
        <f>A19*10</f>
        <v>360</v>
      </c>
      <c r="K19" s="8">
        <f t="shared" si="4"/>
        <v>144</v>
      </c>
      <c r="L19" s="4">
        <f>K19-SUM(M19:T19)</f>
        <v>0</v>
      </c>
      <c r="M19" s="5">
        <v>77</v>
      </c>
      <c r="N19" s="5">
        <v>67</v>
      </c>
      <c r="O19" s="5"/>
      <c r="P19" s="5"/>
      <c r="Q19" s="5"/>
      <c r="R19" s="5"/>
      <c r="S19" s="5"/>
      <c r="T19" s="5"/>
      <c r="U19" s="5"/>
      <c r="V19" s="5"/>
      <c r="W19" s="9">
        <f t="shared" si="5"/>
        <v>216</v>
      </c>
      <c r="X19" s="31">
        <f t="shared" si="6"/>
        <v>0</v>
      </c>
      <c r="Y19" s="6">
        <v>77</v>
      </c>
      <c r="Z19" s="6">
        <v>67</v>
      </c>
      <c r="AA19" s="6">
        <v>44</v>
      </c>
      <c r="AB19" s="6">
        <v>28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21"/>
      <c r="AR19" s="21"/>
      <c r="AS19" s="21"/>
      <c r="AT19" s="21"/>
    </row>
    <row r="20" spans="1:46">
      <c r="A20" s="15">
        <v>38</v>
      </c>
      <c r="B20" s="28">
        <v>19</v>
      </c>
      <c r="C20" s="16">
        <f t="shared" si="0"/>
        <v>6.333333333333333</v>
      </c>
      <c r="D20" s="16">
        <f>C20*0.4</f>
        <v>2.5333333333333332</v>
      </c>
      <c r="E20" s="16">
        <f>C20*0.6</f>
        <v>3.8</v>
      </c>
      <c r="F20" s="17">
        <f t="shared" si="1"/>
        <v>3</v>
      </c>
      <c r="G20" s="18">
        <f t="shared" si="2"/>
        <v>5</v>
      </c>
      <c r="H20" s="19">
        <f t="shared" si="3"/>
        <v>0.42105263157894735</v>
      </c>
      <c r="I20" s="30">
        <f>COUNT(M20:T20)+COUNT(Y20:AL20)-C20</f>
        <v>1.666666666666667</v>
      </c>
      <c r="J20" s="20">
        <f>A20*10</f>
        <v>380</v>
      </c>
      <c r="K20" s="8">
        <f t="shared" si="4"/>
        <v>152</v>
      </c>
      <c r="L20" s="4">
        <f>K20-SUM(M20:T20)</f>
        <v>0</v>
      </c>
      <c r="M20" s="5">
        <v>56</v>
      </c>
      <c r="N20" s="5">
        <v>50</v>
      </c>
      <c r="O20" s="5">
        <v>46</v>
      </c>
      <c r="P20" s="5"/>
      <c r="Q20" s="5"/>
      <c r="R20" s="5"/>
      <c r="S20" s="5"/>
      <c r="T20" s="5"/>
      <c r="U20" s="5"/>
      <c r="V20" s="5"/>
      <c r="W20" s="9">
        <f t="shared" si="5"/>
        <v>228</v>
      </c>
      <c r="X20" s="31">
        <f t="shared" si="6"/>
        <v>0</v>
      </c>
      <c r="Y20" s="6">
        <v>56</v>
      </c>
      <c r="Z20" s="6">
        <v>50</v>
      </c>
      <c r="AA20" s="6">
        <v>46</v>
      </c>
      <c r="AB20" s="6">
        <v>40</v>
      </c>
      <c r="AC20" s="6">
        <v>36</v>
      </c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21"/>
      <c r="AR20" s="21"/>
      <c r="AS20" s="21"/>
      <c r="AT20" s="21"/>
    </row>
    <row r="21" spans="1:46">
      <c r="A21" s="15">
        <v>40</v>
      </c>
      <c r="B21" s="28">
        <v>20</v>
      </c>
      <c r="C21" s="16">
        <f t="shared" si="0"/>
        <v>6.666666666666667</v>
      </c>
      <c r="D21" s="16">
        <f>C21*0.4</f>
        <v>2.666666666666667</v>
      </c>
      <c r="E21" s="16">
        <f>C21*0.6</f>
        <v>4</v>
      </c>
      <c r="F21" s="17">
        <f t="shared" si="1"/>
        <v>3</v>
      </c>
      <c r="G21" s="18">
        <f t="shared" si="2"/>
        <v>5</v>
      </c>
      <c r="H21" s="19">
        <f t="shared" si="3"/>
        <v>0.4</v>
      </c>
      <c r="I21" s="30">
        <f>COUNT(M21:T21)+COUNT(Y21:AL21)-C21</f>
        <v>1.333333333333333</v>
      </c>
      <c r="J21" s="20">
        <f>A21*10</f>
        <v>400</v>
      </c>
      <c r="K21" s="8">
        <f t="shared" si="4"/>
        <v>160</v>
      </c>
      <c r="L21" s="4">
        <f>K21-SUM(M21:T21)</f>
        <v>0</v>
      </c>
      <c r="M21" s="5">
        <v>59</v>
      </c>
      <c r="N21" s="5">
        <v>52.5</v>
      </c>
      <c r="O21" s="5">
        <v>48.5</v>
      </c>
      <c r="P21" s="5"/>
      <c r="Q21" s="5"/>
      <c r="R21" s="5"/>
      <c r="S21" s="5"/>
      <c r="T21" s="5"/>
      <c r="U21" s="5"/>
      <c r="V21" s="5"/>
      <c r="W21" s="9">
        <f t="shared" si="5"/>
        <v>240</v>
      </c>
      <c r="X21" s="31">
        <f t="shared" si="6"/>
        <v>0</v>
      </c>
      <c r="Y21" s="6">
        <v>59</v>
      </c>
      <c r="Z21" s="6">
        <v>52.5</v>
      </c>
      <c r="AA21" s="6">
        <v>48.5</v>
      </c>
      <c r="AB21" s="6">
        <v>42</v>
      </c>
      <c r="AC21" s="6">
        <v>38</v>
      </c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21"/>
      <c r="AR21" s="21"/>
      <c r="AS21" s="21"/>
      <c r="AT21" s="21"/>
    </row>
    <row r="22" spans="1:46">
      <c r="A22" s="15">
        <v>42</v>
      </c>
      <c r="B22" s="28">
        <v>21</v>
      </c>
      <c r="C22" s="16">
        <f t="shared" si="0"/>
        <v>7</v>
      </c>
      <c r="D22" s="16">
        <f>C22*0.4</f>
        <v>2.8000000000000003</v>
      </c>
      <c r="E22" s="16">
        <f>C22*0.6</f>
        <v>4.2</v>
      </c>
      <c r="F22" s="17">
        <f t="shared" si="1"/>
        <v>3</v>
      </c>
      <c r="G22" s="18">
        <f t="shared" si="2"/>
        <v>5</v>
      </c>
      <c r="H22" s="19">
        <f t="shared" si="3"/>
        <v>0.38095238095238093</v>
      </c>
      <c r="I22" s="30">
        <f>COUNT(M22:T22)+COUNT(Y22:AL22)-C22</f>
        <v>1</v>
      </c>
      <c r="J22" s="20">
        <f>A22*10</f>
        <v>420</v>
      </c>
      <c r="K22" s="8">
        <f t="shared" si="4"/>
        <v>168</v>
      </c>
      <c r="L22" s="4">
        <f>K22-SUM(M22:T22)</f>
        <v>0</v>
      </c>
      <c r="M22" s="5">
        <v>62</v>
      </c>
      <c r="N22" s="5">
        <v>55</v>
      </c>
      <c r="O22" s="5">
        <v>51</v>
      </c>
      <c r="P22" s="5"/>
      <c r="Q22" s="5"/>
      <c r="R22" s="5"/>
      <c r="S22" s="5"/>
      <c r="T22" s="5"/>
      <c r="U22" s="5"/>
      <c r="V22" s="5"/>
      <c r="W22" s="9">
        <f t="shared" si="5"/>
        <v>252</v>
      </c>
      <c r="X22" s="31">
        <f t="shared" si="6"/>
        <v>0</v>
      </c>
      <c r="Y22" s="6">
        <v>62</v>
      </c>
      <c r="Z22" s="6">
        <v>55</v>
      </c>
      <c r="AA22" s="6">
        <v>51</v>
      </c>
      <c r="AB22" s="6">
        <v>44</v>
      </c>
      <c r="AC22" s="6">
        <v>40</v>
      </c>
      <c r="AD22" s="6"/>
      <c r="AE22" s="6"/>
      <c r="AF22" s="6"/>
      <c r="AG22" s="6"/>
      <c r="AH22" s="6"/>
      <c r="AI22" s="6"/>
      <c r="AJ22" s="6"/>
      <c r="AK22" s="7"/>
      <c r="AL22" s="6"/>
      <c r="AM22" s="6"/>
      <c r="AN22" s="6"/>
      <c r="AO22" s="6"/>
      <c r="AP22" s="6"/>
      <c r="AQ22" s="21"/>
      <c r="AR22" s="21"/>
      <c r="AS22" s="21"/>
      <c r="AT22" s="21"/>
    </row>
    <row r="23" spans="1:46">
      <c r="A23" s="15">
        <v>44</v>
      </c>
      <c r="B23" s="28">
        <v>22</v>
      </c>
      <c r="C23" s="16">
        <f t="shared" si="0"/>
        <v>7.333333333333333</v>
      </c>
      <c r="D23" s="16">
        <f>C23*0.4</f>
        <v>2.9333333333333336</v>
      </c>
      <c r="E23" s="16">
        <f>C23*0.6</f>
        <v>4.3999999999999995</v>
      </c>
      <c r="F23" s="17">
        <f t="shared" si="1"/>
        <v>3</v>
      </c>
      <c r="G23" s="18">
        <f t="shared" si="2"/>
        <v>5</v>
      </c>
      <c r="H23" s="19">
        <f t="shared" si="3"/>
        <v>0.36363636363636365</v>
      </c>
      <c r="I23" s="30">
        <f>COUNT(M23:T23)+COUNT(Y23:AL23)-C23</f>
        <v>0.66666666666666696</v>
      </c>
      <c r="J23" s="20">
        <f>A23*10</f>
        <v>440</v>
      </c>
      <c r="K23" s="8">
        <f t="shared" si="4"/>
        <v>176</v>
      </c>
      <c r="L23" s="4">
        <f>K23-SUM(M23:T23)</f>
        <v>0</v>
      </c>
      <c r="M23" s="5">
        <v>65</v>
      </c>
      <c r="N23" s="5">
        <v>57.5</v>
      </c>
      <c r="O23" s="5">
        <v>53.5</v>
      </c>
      <c r="P23" s="5"/>
      <c r="Q23" s="5"/>
      <c r="R23" s="5"/>
      <c r="S23" s="5"/>
      <c r="T23" s="5"/>
      <c r="U23" s="5"/>
      <c r="V23" s="5"/>
      <c r="W23" s="9">
        <f t="shared" si="5"/>
        <v>264</v>
      </c>
      <c r="X23" s="31">
        <f t="shared" si="6"/>
        <v>0</v>
      </c>
      <c r="Y23" s="6">
        <v>65</v>
      </c>
      <c r="Z23" s="6">
        <v>57.5</v>
      </c>
      <c r="AA23" s="6">
        <v>53.5</v>
      </c>
      <c r="AB23" s="6">
        <v>46</v>
      </c>
      <c r="AC23" s="6">
        <v>42</v>
      </c>
      <c r="AD23" s="6"/>
      <c r="AE23" s="6"/>
      <c r="AF23" s="6"/>
      <c r="AG23" s="6"/>
      <c r="AH23" s="6"/>
      <c r="AI23" s="6"/>
      <c r="AJ23" s="6"/>
      <c r="AK23" s="7"/>
      <c r="AL23" s="6"/>
      <c r="AM23" s="6"/>
      <c r="AN23" s="6"/>
      <c r="AO23" s="6"/>
      <c r="AP23" s="6"/>
      <c r="AQ23" s="21"/>
      <c r="AR23" s="21"/>
      <c r="AS23" s="21"/>
      <c r="AT23" s="21"/>
    </row>
    <row r="24" spans="1:46" s="25" customFormat="1">
      <c r="A24" s="15">
        <v>46</v>
      </c>
      <c r="B24" s="28">
        <v>23</v>
      </c>
      <c r="C24" s="16">
        <f t="shared" si="0"/>
        <v>7.666666666666667</v>
      </c>
      <c r="D24" s="16">
        <f>C24*0.4</f>
        <v>3.0666666666666669</v>
      </c>
      <c r="E24" s="16">
        <f>C24*0.6</f>
        <v>4.5999999999999996</v>
      </c>
      <c r="F24" s="17">
        <f t="shared" si="1"/>
        <v>3</v>
      </c>
      <c r="G24" s="18">
        <f t="shared" si="2"/>
        <v>5</v>
      </c>
      <c r="H24" s="19">
        <f t="shared" si="3"/>
        <v>0.34782608695652173</v>
      </c>
      <c r="I24" s="30">
        <f>COUNT(M24:T24)+COUNT(Y24:AL24)-C24</f>
        <v>0.33333333333333304</v>
      </c>
      <c r="J24" s="20">
        <f>A24*10</f>
        <v>460</v>
      </c>
      <c r="K24" s="8">
        <f t="shared" si="4"/>
        <v>184</v>
      </c>
      <c r="L24" s="4">
        <f>K24-SUM(M24:T24)</f>
        <v>0</v>
      </c>
      <c r="M24" s="5">
        <v>68</v>
      </c>
      <c r="N24" s="5">
        <v>60</v>
      </c>
      <c r="O24" s="5">
        <v>56</v>
      </c>
      <c r="P24" s="5"/>
      <c r="Q24" s="5"/>
      <c r="R24" s="5"/>
      <c r="S24" s="5"/>
      <c r="T24" s="5"/>
      <c r="U24" s="5"/>
      <c r="V24" s="5"/>
      <c r="W24" s="9">
        <f t="shared" si="5"/>
        <v>276</v>
      </c>
      <c r="X24" s="31">
        <f t="shared" si="6"/>
        <v>0</v>
      </c>
      <c r="Y24" s="6">
        <v>68</v>
      </c>
      <c r="Z24" s="6">
        <v>60</v>
      </c>
      <c r="AA24" s="6">
        <v>56</v>
      </c>
      <c r="AB24" s="6">
        <v>48</v>
      </c>
      <c r="AC24" s="6">
        <v>44</v>
      </c>
      <c r="AD24" s="6"/>
      <c r="AE24" s="6"/>
      <c r="AF24" s="6"/>
      <c r="AG24" s="6"/>
      <c r="AH24" s="6"/>
      <c r="AI24" s="6"/>
      <c r="AJ24" s="6"/>
      <c r="AK24" s="7"/>
      <c r="AL24" s="6"/>
      <c r="AM24" s="6"/>
      <c r="AN24" s="6"/>
      <c r="AO24" s="6"/>
      <c r="AP24" s="6"/>
      <c r="AQ24" s="24"/>
      <c r="AR24" s="24"/>
      <c r="AS24" s="24"/>
      <c r="AT24" s="24"/>
    </row>
    <row r="25" spans="1:46">
      <c r="A25" s="15">
        <v>48</v>
      </c>
      <c r="B25" s="28">
        <v>24</v>
      </c>
      <c r="C25" s="16">
        <f t="shared" si="0"/>
        <v>8</v>
      </c>
      <c r="D25" s="16">
        <f>C25*0.4</f>
        <v>3.2</v>
      </c>
      <c r="E25" s="16">
        <f>C25*0.6</f>
        <v>4.8</v>
      </c>
      <c r="F25" s="17">
        <f t="shared" si="1"/>
        <v>3</v>
      </c>
      <c r="G25" s="18">
        <f t="shared" si="2"/>
        <v>5</v>
      </c>
      <c r="H25" s="19">
        <f t="shared" si="3"/>
        <v>0.33333333333333331</v>
      </c>
      <c r="I25" s="30">
        <f>COUNT(M25:T25)+COUNT(Y25:AL25)-C25</f>
        <v>0</v>
      </c>
      <c r="J25" s="20">
        <f>A25*10</f>
        <v>480</v>
      </c>
      <c r="K25" s="8">
        <f t="shared" si="4"/>
        <v>192</v>
      </c>
      <c r="L25" s="4">
        <f>K25-SUM(M25:T25)</f>
        <v>0</v>
      </c>
      <c r="M25" s="5">
        <v>71</v>
      </c>
      <c r="N25" s="5">
        <v>62.5</v>
      </c>
      <c r="O25" s="5">
        <v>58.5</v>
      </c>
      <c r="P25" s="5"/>
      <c r="Q25" s="5"/>
      <c r="R25" s="5"/>
      <c r="S25" s="5"/>
      <c r="T25" s="5"/>
      <c r="U25" s="5"/>
      <c r="V25" s="5"/>
      <c r="W25" s="9">
        <f t="shared" si="5"/>
        <v>288</v>
      </c>
      <c r="X25" s="31">
        <f t="shared" si="6"/>
        <v>0</v>
      </c>
      <c r="Y25" s="6">
        <v>71</v>
      </c>
      <c r="Z25" s="6">
        <v>62.5</v>
      </c>
      <c r="AA25" s="6">
        <v>58.5</v>
      </c>
      <c r="AB25" s="6">
        <v>50</v>
      </c>
      <c r="AC25" s="6">
        <v>46</v>
      </c>
      <c r="AD25" s="6"/>
      <c r="AE25" s="6"/>
      <c r="AF25" s="6"/>
      <c r="AG25" s="6"/>
      <c r="AH25" s="6"/>
      <c r="AI25" s="6"/>
      <c r="AJ25" s="6"/>
      <c r="AK25" s="7"/>
      <c r="AL25" s="6"/>
      <c r="AM25" s="6"/>
      <c r="AN25" s="6"/>
      <c r="AO25" s="6"/>
      <c r="AP25" s="6"/>
      <c r="AQ25" s="21"/>
      <c r="AR25" s="21"/>
      <c r="AS25" s="21"/>
      <c r="AT25" s="21"/>
    </row>
    <row r="26" spans="1:46">
      <c r="A26" s="15">
        <v>50</v>
      </c>
      <c r="B26" s="28">
        <v>25</v>
      </c>
      <c r="C26" s="16">
        <f t="shared" si="0"/>
        <v>8.3333333333333339</v>
      </c>
      <c r="D26" s="16">
        <f>C26*0.4</f>
        <v>3.3333333333333339</v>
      </c>
      <c r="E26" s="16">
        <f>C26*0.6</f>
        <v>5</v>
      </c>
      <c r="F26" s="17">
        <f t="shared" si="1"/>
        <v>3</v>
      </c>
      <c r="G26" s="18">
        <f t="shared" si="2"/>
        <v>6</v>
      </c>
      <c r="H26" s="19">
        <f t="shared" si="3"/>
        <v>0.36</v>
      </c>
      <c r="I26" s="30">
        <f>COUNT(M26:T26)+COUNT(Y26:AL26)-C26</f>
        <v>0.66666666666666607</v>
      </c>
      <c r="J26" s="23">
        <f>A26*10</f>
        <v>500</v>
      </c>
      <c r="K26" s="8">
        <f t="shared" si="4"/>
        <v>200</v>
      </c>
      <c r="L26" s="4">
        <f>K26-SUM(M26:T26)</f>
        <v>0</v>
      </c>
      <c r="M26" s="5">
        <v>74</v>
      </c>
      <c r="N26" s="5">
        <v>65</v>
      </c>
      <c r="O26" s="5">
        <v>61</v>
      </c>
      <c r="P26" s="5"/>
      <c r="Q26" s="5"/>
      <c r="R26" s="5"/>
      <c r="S26" s="5"/>
      <c r="T26" s="5"/>
      <c r="U26" s="5"/>
      <c r="V26" s="5"/>
      <c r="W26" s="9">
        <f t="shared" si="5"/>
        <v>300</v>
      </c>
      <c r="X26" s="31">
        <f t="shared" si="6"/>
        <v>0</v>
      </c>
      <c r="Y26" s="6">
        <v>74</v>
      </c>
      <c r="Z26" s="6">
        <v>65</v>
      </c>
      <c r="AA26" s="6">
        <v>61</v>
      </c>
      <c r="AB26" s="6">
        <v>45</v>
      </c>
      <c r="AC26" s="6">
        <v>35</v>
      </c>
      <c r="AD26" s="6">
        <v>20</v>
      </c>
      <c r="AE26" s="6"/>
      <c r="AF26" s="6"/>
      <c r="AG26" s="6"/>
      <c r="AH26" s="6"/>
      <c r="AI26" s="6"/>
      <c r="AJ26" s="6"/>
      <c r="AK26" s="7"/>
      <c r="AL26" s="6"/>
      <c r="AM26" s="6"/>
      <c r="AN26" s="6"/>
      <c r="AO26" s="6"/>
      <c r="AP26" s="6"/>
      <c r="AQ26" s="21"/>
      <c r="AR26" s="21"/>
      <c r="AS26" s="21"/>
      <c r="AT26" s="21"/>
    </row>
    <row r="27" spans="1:46">
      <c r="A27" s="15">
        <v>52</v>
      </c>
      <c r="B27" s="28">
        <v>26</v>
      </c>
      <c r="C27" s="16">
        <f t="shared" si="0"/>
        <v>8.6666666666666661</v>
      </c>
      <c r="D27" s="16">
        <f>C27*0.4</f>
        <v>3.4666666666666668</v>
      </c>
      <c r="E27" s="16">
        <f>C27*0.6</f>
        <v>5.1999999999999993</v>
      </c>
      <c r="F27" s="17">
        <f t="shared" si="1"/>
        <v>3</v>
      </c>
      <c r="G27" s="18">
        <f t="shared" si="2"/>
        <v>6</v>
      </c>
      <c r="H27" s="19">
        <f t="shared" si="3"/>
        <v>0.34615384615384615</v>
      </c>
      <c r="I27" s="30">
        <f>COUNT(M27:T27)+COUNT(Y27:AL27)-C27</f>
        <v>0.33333333333333393</v>
      </c>
      <c r="J27" s="20">
        <f>A27*10</f>
        <v>520</v>
      </c>
      <c r="K27" s="8">
        <f t="shared" si="4"/>
        <v>208</v>
      </c>
      <c r="L27" s="4">
        <f>K27-SUM(M27:T27)</f>
        <v>0</v>
      </c>
      <c r="M27" s="5">
        <v>77</v>
      </c>
      <c r="N27" s="5">
        <v>67.5</v>
      </c>
      <c r="O27" s="5">
        <v>63.5</v>
      </c>
      <c r="P27" s="5"/>
      <c r="Q27" s="5"/>
      <c r="R27" s="5"/>
      <c r="S27" s="5"/>
      <c r="T27" s="5"/>
      <c r="U27" s="5"/>
      <c r="V27" s="5"/>
      <c r="W27" s="9">
        <f t="shared" si="5"/>
        <v>312</v>
      </c>
      <c r="X27" s="31">
        <f t="shared" si="6"/>
        <v>0</v>
      </c>
      <c r="Y27" s="6">
        <v>77</v>
      </c>
      <c r="Z27" s="6">
        <v>67.5</v>
      </c>
      <c r="AA27" s="6">
        <v>63.5</v>
      </c>
      <c r="AB27" s="6">
        <v>47</v>
      </c>
      <c r="AC27" s="6">
        <v>36</v>
      </c>
      <c r="AD27" s="6">
        <v>21</v>
      </c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21"/>
      <c r="AR27" s="21"/>
      <c r="AS27" s="21"/>
      <c r="AT27" s="21"/>
    </row>
    <row r="28" spans="1:46">
      <c r="A28" s="15">
        <v>54</v>
      </c>
      <c r="B28" s="28">
        <v>27</v>
      </c>
      <c r="C28" s="16">
        <f t="shared" si="0"/>
        <v>9</v>
      </c>
      <c r="D28" s="16">
        <f>C28*0.4</f>
        <v>3.6</v>
      </c>
      <c r="E28" s="16">
        <f>C28*0.6</f>
        <v>5.3999999999999995</v>
      </c>
      <c r="F28" s="17">
        <f t="shared" si="1"/>
        <v>4</v>
      </c>
      <c r="G28" s="18">
        <f t="shared" si="2"/>
        <v>7</v>
      </c>
      <c r="H28" s="19">
        <f t="shared" si="3"/>
        <v>0.40740740740740738</v>
      </c>
      <c r="I28" s="30">
        <f>COUNT(M28:T28)+COUNT(Y28:AL28)-C28</f>
        <v>2</v>
      </c>
      <c r="J28" s="20">
        <f>A28*10</f>
        <v>540</v>
      </c>
      <c r="K28" s="8">
        <f t="shared" si="4"/>
        <v>216</v>
      </c>
      <c r="L28" s="4">
        <f>K28-SUM(M28:T28)</f>
        <v>0</v>
      </c>
      <c r="M28" s="5">
        <v>65</v>
      </c>
      <c r="N28" s="5">
        <v>57</v>
      </c>
      <c r="O28" s="5">
        <v>50</v>
      </c>
      <c r="P28" s="5">
        <v>44</v>
      </c>
      <c r="Q28" s="5"/>
      <c r="R28" s="5"/>
      <c r="S28" s="5"/>
      <c r="T28" s="5"/>
      <c r="U28" s="5"/>
      <c r="V28" s="5"/>
      <c r="W28" s="9">
        <f t="shared" si="5"/>
        <v>324</v>
      </c>
      <c r="X28" s="31">
        <f t="shared" si="6"/>
        <v>0</v>
      </c>
      <c r="Y28" s="6">
        <v>65</v>
      </c>
      <c r="Z28" s="6">
        <v>57</v>
      </c>
      <c r="AA28" s="6">
        <v>50</v>
      </c>
      <c r="AB28" s="6">
        <v>44</v>
      </c>
      <c r="AC28" s="6">
        <v>40</v>
      </c>
      <c r="AD28" s="6">
        <v>36</v>
      </c>
      <c r="AE28" s="6">
        <v>32</v>
      </c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21"/>
      <c r="AR28" s="21"/>
      <c r="AS28" s="21"/>
      <c r="AT28" s="21"/>
    </row>
    <row r="29" spans="1:46">
      <c r="A29" s="15">
        <v>56</v>
      </c>
      <c r="B29" s="28">
        <v>28</v>
      </c>
      <c r="C29" s="16">
        <f t="shared" si="0"/>
        <v>9.3333333333333339</v>
      </c>
      <c r="D29" s="16">
        <f>C29*0.4</f>
        <v>3.7333333333333338</v>
      </c>
      <c r="E29" s="16">
        <f>C29*0.6</f>
        <v>5.6000000000000005</v>
      </c>
      <c r="F29" s="17">
        <f t="shared" si="1"/>
        <v>4</v>
      </c>
      <c r="G29" s="18">
        <f t="shared" si="2"/>
        <v>7</v>
      </c>
      <c r="H29" s="19">
        <f t="shared" si="3"/>
        <v>0.39285714285714285</v>
      </c>
      <c r="I29" s="30">
        <f>COUNT(M29:T29)+COUNT(Y29:AL29)-C29</f>
        <v>1.6666666666666661</v>
      </c>
      <c r="J29" s="20">
        <f>A29*10</f>
        <v>560</v>
      </c>
      <c r="K29" s="8">
        <f t="shared" si="4"/>
        <v>224</v>
      </c>
      <c r="L29" s="4">
        <f>K29-SUM(M29:T29)</f>
        <v>0</v>
      </c>
      <c r="M29" s="5">
        <v>67</v>
      </c>
      <c r="N29" s="5">
        <v>59</v>
      </c>
      <c r="O29" s="5">
        <v>52</v>
      </c>
      <c r="P29" s="5">
        <v>46</v>
      </c>
      <c r="Q29" s="5"/>
      <c r="R29" s="5"/>
      <c r="S29" s="5"/>
      <c r="T29" s="5"/>
      <c r="U29" s="5"/>
      <c r="V29" s="5"/>
      <c r="W29" s="9">
        <f t="shared" si="5"/>
        <v>336</v>
      </c>
      <c r="X29" s="31">
        <f t="shared" si="6"/>
        <v>0</v>
      </c>
      <c r="Y29" s="6">
        <v>67</v>
      </c>
      <c r="Z29" s="6">
        <v>59</v>
      </c>
      <c r="AA29" s="6">
        <v>52</v>
      </c>
      <c r="AB29" s="6">
        <v>46</v>
      </c>
      <c r="AC29" s="6">
        <v>41.5</v>
      </c>
      <c r="AD29" s="6">
        <v>37.5</v>
      </c>
      <c r="AE29" s="6">
        <v>33</v>
      </c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21"/>
      <c r="AR29" s="21"/>
      <c r="AS29" s="21"/>
      <c r="AT29" s="21"/>
    </row>
    <row r="30" spans="1:46">
      <c r="A30" s="15">
        <v>58</v>
      </c>
      <c r="B30" s="28">
        <v>29</v>
      </c>
      <c r="C30" s="16">
        <f t="shared" si="0"/>
        <v>9.6666666666666661</v>
      </c>
      <c r="D30" s="16">
        <f>C30*0.4</f>
        <v>3.8666666666666667</v>
      </c>
      <c r="E30" s="16">
        <f>C30*0.6</f>
        <v>5.8</v>
      </c>
      <c r="F30" s="17">
        <f t="shared" si="1"/>
        <v>4</v>
      </c>
      <c r="G30" s="18">
        <f t="shared" si="2"/>
        <v>7</v>
      </c>
      <c r="H30" s="19">
        <f t="shared" si="3"/>
        <v>0.37931034482758619</v>
      </c>
      <c r="I30" s="30">
        <f>COUNT(M30:T30)+COUNT(Y30:AL30)-C30</f>
        <v>1.3333333333333339</v>
      </c>
      <c r="J30" s="20">
        <f>A30*10</f>
        <v>580</v>
      </c>
      <c r="K30" s="8">
        <f t="shared" si="4"/>
        <v>232</v>
      </c>
      <c r="L30" s="4">
        <f>K30-SUM(M30:T30)</f>
        <v>0</v>
      </c>
      <c r="M30" s="5">
        <v>69</v>
      </c>
      <c r="N30" s="5">
        <v>61</v>
      </c>
      <c r="O30" s="5">
        <v>54</v>
      </c>
      <c r="P30" s="5">
        <v>48</v>
      </c>
      <c r="Q30" s="5"/>
      <c r="R30" s="5"/>
      <c r="S30" s="5"/>
      <c r="T30" s="5"/>
      <c r="U30" s="5"/>
      <c r="V30" s="5"/>
      <c r="W30" s="9">
        <f t="shared" si="5"/>
        <v>348</v>
      </c>
      <c r="X30" s="31">
        <f t="shared" si="6"/>
        <v>0</v>
      </c>
      <c r="Y30" s="6">
        <v>69</v>
      </c>
      <c r="Z30" s="6">
        <v>61</v>
      </c>
      <c r="AA30" s="6">
        <v>54</v>
      </c>
      <c r="AB30" s="6">
        <v>48</v>
      </c>
      <c r="AC30" s="6">
        <v>43</v>
      </c>
      <c r="AD30" s="6">
        <v>39</v>
      </c>
      <c r="AE30" s="6">
        <v>34</v>
      </c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21"/>
      <c r="AR30" s="21"/>
      <c r="AS30" s="21"/>
      <c r="AT30" s="21"/>
    </row>
    <row r="31" spans="1:46">
      <c r="A31" s="15">
        <v>60</v>
      </c>
      <c r="B31" s="28">
        <v>30</v>
      </c>
      <c r="C31" s="16">
        <f t="shared" si="0"/>
        <v>10</v>
      </c>
      <c r="D31" s="16">
        <f>C31*0.4</f>
        <v>4</v>
      </c>
      <c r="E31" s="16">
        <f>C31*0.6</f>
        <v>6</v>
      </c>
      <c r="F31" s="17">
        <f t="shared" si="1"/>
        <v>4</v>
      </c>
      <c r="G31" s="18">
        <f t="shared" si="2"/>
        <v>7</v>
      </c>
      <c r="H31" s="19">
        <f t="shared" si="3"/>
        <v>0.36666666666666664</v>
      </c>
      <c r="I31" s="30">
        <f>COUNT(M31:T31)+COUNT(Y31:AL31)-C31</f>
        <v>1</v>
      </c>
      <c r="J31" s="20">
        <f>A31*10</f>
        <v>600</v>
      </c>
      <c r="K31" s="8">
        <f t="shared" si="4"/>
        <v>240</v>
      </c>
      <c r="L31" s="4">
        <f>K31-SUM(M31:T31)</f>
        <v>0</v>
      </c>
      <c r="M31" s="5">
        <v>71</v>
      </c>
      <c r="N31" s="5">
        <v>63</v>
      </c>
      <c r="O31" s="5">
        <v>56</v>
      </c>
      <c r="P31" s="5">
        <v>50</v>
      </c>
      <c r="Q31" s="5"/>
      <c r="R31" s="5"/>
      <c r="S31" s="5"/>
      <c r="T31" s="5"/>
      <c r="U31" s="5"/>
      <c r="V31" s="5"/>
      <c r="W31" s="9">
        <f t="shared" si="5"/>
        <v>360</v>
      </c>
      <c r="X31" s="31">
        <f t="shared" si="6"/>
        <v>0</v>
      </c>
      <c r="Y31" s="6">
        <v>71</v>
      </c>
      <c r="Z31" s="6">
        <v>63</v>
      </c>
      <c r="AA31" s="6">
        <v>56</v>
      </c>
      <c r="AB31" s="6">
        <v>50</v>
      </c>
      <c r="AC31" s="6">
        <v>44.5</v>
      </c>
      <c r="AD31" s="6">
        <v>40.5</v>
      </c>
      <c r="AE31" s="6">
        <v>35</v>
      </c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21"/>
      <c r="AR31" s="21"/>
      <c r="AS31" s="21"/>
      <c r="AT31" s="21"/>
    </row>
    <row r="32" spans="1:46">
      <c r="A32" s="15">
        <v>62</v>
      </c>
      <c r="B32" s="28">
        <v>31</v>
      </c>
      <c r="C32" s="16">
        <f t="shared" si="0"/>
        <v>10.333333333333334</v>
      </c>
      <c r="D32" s="16">
        <f>C32*0.4</f>
        <v>4.1333333333333337</v>
      </c>
      <c r="E32" s="16">
        <f>C32*0.6</f>
        <v>6.2</v>
      </c>
      <c r="F32" s="17">
        <f t="shared" si="1"/>
        <v>4</v>
      </c>
      <c r="G32" s="18">
        <f t="shared" si="2"/>
        <v>7</v>
      </c>
      <c r="H32" s="19">
        <f t="shared" si="3"/>
        <v>0.35483870967741937</v>
      </c>
      <c r="I32" s="30">
        <f>COUNT(M32:T32)+COUNT(Y32:AL32)-C32</f>
        <v>0.66666666666666607</v>
      </c>
      <c r="J32" s="20">
        <f>A32*10</f>
        <v>620</v>
      </c>
      <c r="K32" s="8">
        <f t="shared" si="4"/>
        <v>248</v>
      </c>
      <c r="L32" s="4">
        <f>K32-SUM(M32:T32)</f>
        <v>0</v>
      </c>
      <c r="M32" s="5">
        <v>73</v>
      </c>
      <c r="N32" s="5">
        <v>65</v>
      </c>
      <c r="O32" s="5">
        <v>58</v>
      </c>
      <c r="P32" s="5">
        <v>52</v>
      </c>
      <c r="Q32" s="5"/>
      <c r="R32" s="5"/>
      <c r="S32" s="5"/>
      <c r="T32" s="5"/>
      <c r="U32" s="5"/>
      <c r="V32" s="5"/>
      <c r="W32" s="9">
        <f t="shared" si="5"/>
        <v>372</v>
      </c>
      <c r="X32" s="31">
        <f t="shared" si="6"/>
        <v>0</v>
      </c>
      <c r="Y32" s="6">
        <v>73</v>
      </c>
      <c r="Z32" s="6">
        <v>65</v>
      </c>
      <c r="AA32" s="6">
        <v>58</v>
      </c>
      <c r="AB32" s="6">
        <v>52</v>
      </c>
      <c r="AC32" s="6">
        <v>46</v>
      </c>
      <c r="AD32" s="6">
        <v>42</v>
      </c>
      <c r="AE32" s="6">
        <v>36</v>
      </c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21"/>
      <c r="AR32" s="21"/>
      <c r="AS32" s="21"/>
      <c r="AT32" s="21"/>
    </row>
    <row r="33" spans="1:46" s="25" customFormat="1">
      <c r="A33" s="15">
        <v>64</v>
      </c>
      <c r="B33" s="28">
        <v>32</v>
      </c>
      <c r="C33" s="16">
        <f t="shared" si="0"/>
        <v>10.666666666666666</v>
      </c>
      <c r="D33" s="16">
        <f>C33*0.4</f>
        <v>4.2666666666666666</v>
      </c>
      <c r="E33" s="16">
        <f>C33*0.6</f>
        <v>6.3999999999999995</v>
      </c>
      <c r="F33" s="17">
        <f t="shared" si="1"/>
        <v>4</v>
      </c>
      <c r="G33" s="18">
        <f t="shared" si="2"/>
        <v>7</v>
      </c>
      <c r="H33" s="19">
        <f t="shared" si="3"/>
        <v>0.34375</v>
      </c>
      <c r="I33" s="30">
        <f>COUNT(M33:T33)+COUNT(Y33:AL33)-C33</f>
        <v>0.33333333333333393</v>
      </c>
      <c r="J33" s="20">
        <f>A33*10</f>
        <v>640</v>
      </c>
      <c r="K33" s="8">
        <f t="shared" si="4"/>
        <v>256</v>
      </c>
      <c r="L33" s="4">
        <f>K33-SUM(M33:T33)</f>
        <v>0</v>
      </c>
      <c r="M33" s="5">
        <v>75</v>
      </c>
      <c r="N33" s="5">
        <v>67</v>
      </c>
      <c r="O33" s="5">
        <v>60</v>
      </c>
      <c r="P33" s="5">
        <v>54</v>
      </c>
      <c r="Q33" s="5"/>
      <c r="R33" s="5"/>
      <c r="S33" s="5"/>
      <c r="T33" s="5"/>
      <c r="U33" s="5"/>
      <c r="V33" s="5"/>
      <c r="W33" s="9">
        <f t="shared" si="5"/>
        <v>384</v>
      </c>
      <c r="X33" s="31">
        <f t="shared" si="6"/>
        <v>0</v>
      </c>
      <c r="Y33" s="6">
        <v>75</v>
      </c>
      <c r="Z33" s="6">
        <v>67</v>
      </c>
      <c r="AA33" s="6">
        <v>60</v>
      </c>
      <c r="AB33" s="6">
        <v>54</v>
      </c>
      <c r="AC33" s="6">
        <v>47.5</v>
      </c>
      <c r="AD33" s="6">
        <v>43.5</v>
      </c>
      <c r="AE33" s="6">
        <v>37</v>
      </c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24"/>
      <c r="AR33" s="24"/>
      <c r="AS33" s="24"/>
      <c r="AT33" s="24"/>
    </row>
    <row r="34" spans="1:46">
      <c r="A34" s="15">
        <v>66</v>
      </c>
      <c r="B34" s="28">
        <v>33</v>
      </c>
      <c r="C34" s="16">
        <f t="shared" si="0"/>
        <v>11</v>
      </c>
      <c r="D34" s="16">
        <f>C34*0.4</f>
        <v>4.4000000000000004</v>
      </c>
      <c r="E34" s="16">
        <f>C34*0.6</f>
        <v>6.6</v>
      </c>
      <c r="F34" s="17">
        <f t="shared" si="1"/>
        <v>4</v>
      </c>
      <c r="G34" s="18">
        <f t="shared" si="2"/>
        <v>7</v>
      </c>
      <c r="H34" s="19">
        <f t="shared" si="3"/>
        <v>0.33333333333333331</v>
      </c>
      <c r="I34" s="30">
        <f>COUNT(M34:T34)+COUNT(Y34:AL34)-C34</f>
        <v>0</v>
      </c>
      <c r="J34" s="20">
        <f>A34*10</f>
        <v>660</v>
      </c>
      <c r="K34" s="8">
        <f t="shared" si="4"/>
        <v>264</v>
      </c>
      <c r="L34" s="4">
        <f>K34-SUM(M34:T34)</f>
        <v>0</v>
      </c>
      <c r="M34" s="5">
        <v>77</v>
      </c>
      <c r="N34" s="5">
        <v>69</v>
      </c>
      <c r="O34" s="5">
        <v>62</v>
      </c>
      <c r="P34" s="5">
        <v>56</v>
      </c>
      <c r="Q34" s="5"/>
      <c r="R34" s="5"/>
      <c r="S34" s="5"/>
      <c r="T34" s="5"/>
      <c r="U34" s="5"/>
      <c r="V34" s="5"/>
      <c r="W34" s="9">
        <f t="shared" si="5"/>
        <v>396</v>
      </c>
      <c r="X34" s="31">
        <f t="shared" si="6"/>
        <v>0</v>
      </c>
      <c r="Y34" s="6">
        <v>77</v>
      </c>
      <c r="Z34" s="6">
        <v>69</v>
      </c>
      <c r="AA34" s="6">
        <v>62</v>
      </c>
      <c r="AB34" s="6">
        <v>56</v>
      </c>
      <c r="AC34" s="6">
        <v>49</v>
      </c>
      <c r="AD34" s="6">
        <v>45</v>
      </c>
      <c r="AE34" s="6">
        <v>38</v>
      </c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21"/>
      <c r="AR34" s="21"/>
      <c r="AS34" s="21"/>
      <c r="AT34" s="21"/>
    </row>
    <row r="35" spans="1:46">
      <c r="A35" s="15">
        <v>68</v>
      </c>
      <c r="B35" s="28">
        <v>34</v>
      </c>
      <c r="C35" s="16">
        <f t="shared" si="0"/>
        <v>11.333333333333334</v>
      </c>
      <c r="D35" s="16">
        <f>C35*0.4</f>
        <v>4.5333333333333341</v>
      </c>
      <c r="E35" s="16">
        <f>C35*0.6</f>
        <v>6.8</v>
      </c>
      <c r="F35" s="17">
        <f t="shared" si="1"/>
        <v>0</v>
      </c>
      <c r="G35" s="18">
        <f t="shared" si="2"/>
        <v>0</v>
      </c>
      <c r="H35" s="19">
        <f t="shared" si="3"/>
        <v>0</v>
      </c>
      <c r="I35" s="30">
        <f>COUNT(M35:T35)+COUNT(Y35:AL35)-C35</f>
        <v>-11.333333333333334</v>
      </c>
      <c r="J35" s="23">
        <f>A35*10</f>
        <v>680</v>
      </c>
      <c r="K35" s="8">
        <f t="shared" si="4"/>
        <v>272</v>
      </c>
      <c r="L35" s="4">
        <f>K35-SUM(M35:T35)</f>
        <v>272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9">
        <f t="shared" si="5"/>
        <v>408</v>
      </c>
      <c r="X35" s="31">
        <f t="shared" si="6"/>
        <v>408</v>
      </c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21"/>
      <c r="AR35" s="21"/>
      <c r="AS35" s="21"/>
      <c r="AT35" s="21"/>
    </row>
    <row r="36" spans="1:46">
      <c r="A36" s="15">
        <v>70</v>
      </c>
      <c r="B36" s="28">
        <v>35</v>
      </c>
      <c r="C36" s="16">
        <f t="shared" si="0"/>
        <v>11.666666666666666</v>
      </c>
      <c r="D36" s="16">
        <f>C36*0.4</f>
        <v>4.666666666666667</v>
      </c>
      <c r="E36" s="16">
        <f>C36*0.6</f>
        <v>6.9999999999999991</v>
      </c>
      <c r="F36" s="17">
        <f t="shared" si="1"/>
        <v>0</v>
      </c>
      <c r="G36" s="18">
        <f t="shared" si="2"/>
        <v>0</v>
      </c>
      <c r="H36" s="19">
        <f t="shared" si="3"/>
        <v>0</v>
      </c>
      <c r="I36" s="30">
        <f>COUNT(M36:T36)+COUNT(Y36:AL36)-C36</f>
        <v>-11.666666666666666</v>
      </c>
      <c r="J36" s="20">
        <f>A36*10</f>
        <v>700</v>
      </c>
      <c r="K36" s="8">
        <f t="shared" si="4"/>
        <v>280</v>
      </c>
      <c r="L36" s="4">
        <f>K36-SUM(M36:T36)</f>
        <v>280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9">
        <f t="shared" si="5"/>
        <v>420</v>
      </c>
      <c r="X36" s="31">
        <f t="shared" si="6"/>
        <v>420</v>
      </c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21"/>
      <c r="AR36" s="21"/>
      <c r="AS36" s="21"/>
      <c r="AT36" s="21"/>
    </row>
    <row r="37" spans="1:46">
      <c r="A37" s="15">
        <v>72</v>
      </c>
      <c r="B37" s="28">
        <v>36</v>
      </c>
      <c r="C37" s="16">
        <f t="shared" si="0"/>
        <v>12</v>
      </c>
      <c r="D37" s="16">
        <f>C37*0.4</f>
        <v>4.8000000000000007</v>
      </c>
      <c r="E37" s="16">
        <f>C37*0.6</f>
        <v>7.1999999999999993</v>
      </c>
      <c r="F37" s="17">
        <f t="shared" si="1"/>
        <v>0</v>
      </c>
      <c r="G37" s="18">
        <f t="shared" si="2"/>
        <v>0</v>
      </c>
      <c r="H37" s="19">
        <f t="shared" si="3"/>
        <v>0</v>
      </c>
      <c r="I37" s="30">
        <f>COUNT(M37:T37)+COUNT(Y37:AL37)-C37</f>
        <v>-12</v>
      </c>
      <c r="J37" s="20">
        <f>A37*10</f>
        <v>720</v>
      </c>
      <c r="K37" s="8">
        <f t="shared" si="4"/>
        <v>288</v>
      </c>
      <c r="L37" s="4">
        <f>K37-SUM(M37:T37)</f>
        <v>288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9">
        <f t="shared" si="5"/>
        <v>432</v>
      </c>
      <c r="X37" s="31">
        <f t="shared" si="6"/>
        <v>432</v>
      </c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21"/>
      <c r="AR37" s="21"/>
      <c r="AS37" s="21"/>
      <c r="AT37" s="21"/>
    </row>
    <row r="38" spans="1:46">
      <c r="A38" s="15">
        <v>74</v>
      </c>
      <c r="B38" s="28">
        <v>37</v>
      </c>
      <c r="C38" s="16">
        <f t="shared" si="0"/>
        <v>12.333333333333334</v>
      </c>
      <c r="D38" s="16">
        <f>C38*0.4</f>
        <v>4.9333333333333336</v>
      </c>
      <c r="E38" s="16">
        <f>C38*0.6</f>
        <v>7.4</v>
      </c>
      <c r="F38" s="17">
        <f t="shared" si="1"/>
        <v>0</v>
      </c>
      <c r="G38" s="18">
        <f t="shared" si="2"/>
        <v>0</v>
      </c>
      <c r="H38" s="19">
        <f t="shared" si="3"/>
        <v>0</v>
      </c>
      <c r="I38" s="30">
        <f>COUNT(M38:T38)+COUNT(Y38:AL38)-C38</f>
        <v>-12.333333333333334</v>
      </c>
      <c r="J38" s="20">
        <f>A38*10</f>
        <v>740</v>
      </c>
      <c r="K38" s="8">
        <f t="shared" si="4"/>
        <v>296</v>
      </c>
      <c r="L38" s="4">
        <f>K38-SUM(M38:T38)</f>
        <v>296</v>
      </c>
      <c r="M38" s="5"/>
      <c r="N38" s="5"/>
      <c r="O38" s="5"/>
      <c r="P38" s="5"/>
      <c r="Q38" s="5"/>
      <c r="R38" s="5"/>
      <c r="S38" s="5"/>
      <c r="T38" s="5"/>
      <c r="U38" s="5"/>
      <c r="V38" s="5"/>
      <c r="W38" s="9">
        <f t="shared" si="5"/>
        <v>444</v>
      </c>
      <c r="X38" s="31">
        <f t="shared" si="6"/>
        <v>444</v>
      </c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21"/>
      <c r="AR38" s="21"/>
      <c r="AS38" s="21"/>
      <c r="AT38" s="21"/>
    </row>
    <row r="39" spans="1:46">
      <c r="A39" s="15">
        <v>76</v>
      </c>
      <c r="B39" s="28">
        <v>38</v>
      </c>
      <c r="C39" s="16">
        <f t="shared" si="0"/>
        <v>12.666666666666666</v>
      </c>
      <c r="D39" s="16">
        <f>C39*0.4</f>
        <v>5.0666666666666664</v>
      </c>
      <c r="E39" s="16">
        <f>C39*0.6</f>
        <v>7.6</v>
      </c>
      <c r="F39" s="17">
        <f t="shared" si="1"/>
        <v>0</v>
      </c>
      <c r="G39" s="18">
        <f t="shared" si="2"/>
        <v>0</v>
      </c>
      <c r="H39" s="19">
        <f t="shared" si="3"/>
        <v>0</v>
      </c>
      <c r="I39" s="30">
        <f>COUNT(M39:T39)+COUNT(Y39:AL39)-C39</f>
        <v>-12.666666666666666</v>
      </c>
      <c r="J39" s="20">
        <f>A39*10</f>
        <v>760</v>
      </c>
      <c r="K39" s="8">
        <f t="shared" si="4"/>
        <v>304</v>
      </c>
      <c r="L39" s="4">
        <f>K39-SUM(M39:T39)</f>
        <v>304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9">
        <f t="shared" si="5"/>
        <v>456</v>
      </c>
      <c r="X39" s="31">
        <f t="shared" si="6"/>
        <v>456</v>
      </c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21"/>
      <c r="AR39" s="21"/>
      <c r="AS39" s="21"/>
      <c r="AT39" s="21"/>
    </row>
    <row r="40" spans="1:46">
      <c r="A40" s="15">
        <v>78</v>
      </c>
      <c r="B40" s="28">
        <v>39</v>
      </c>
      <c r="C40" s="16">
        <f t="shared" si="0"/>
        <v>13</v>
      </c>
      <c r="D40" s="16">
        <f>C40*0.4</f>
        <v>5.2</v>
      </c>
      <c r="E40" s="16">
        <f>C40*0.6</f>
        <v>7.8</v>
      </c>
      <c r="F40" s="17">
        <f t="shared" si="1"/>
        <v>0</v>
      </c>
      <c r="G40" s="18">
        <f t="shared" si="2"/>
        <v>0</v>
      </c>
      <c r="H40" s="19">
        <f t="shared" si="3"/>
        <v>0</v>
      </c>
      <c r="I40" s="30">
        <f>COUNT(M40:T40)+COUNT(Y40:AL40)-C40</f>
        <v>-13</v>
      </c>
      <c r="J40" s="20">
        <f>A40*10</f>
        <v>780</v>
      </c>
      <c r="K40" s="8">
        <f t="shared" si="4"/>
        <v>312</v>
      </c>
      <c r="L40" s="4">
        <f>K40-SUM(M40:T40)</f>
        <v>312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9">
        <f t="shared" si="5"/>
        <v>468</v>
      </c>
      <c r="X40" s="31">
        <f t="shared" si="6"/>
        <v>468</v>
      </c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21"/>
      <c r="AR40" s="21"/>
      <c r="AS40" s="21"/>
      <c r="AT40" s="21"/>
    </row>
    <row r="41" spans="1:46">
      <c r="A41" s="15">
        <v>80</v>
      </c>
      <c r="B41" s="28">
        <v>40</v>
      </c>
      <c r="C41" s="16">
        <f t="shared" si="0"/>
        <v>13.333333333333334</v>
      </c>
      <c r="D41" s="16">
        <f>C41*0.4</f>
        <v>5.3333333333333339</v>
      </c>
      <c r="E41" s="16">
        <f>C41*0.6</f>
        <v>8</v>
      </c>
      <c r="F41" s="17">
        <f t="shared" si="1"/>
        <v>0</v>
      </c>
      <c r="G41" s="18">
        <f t="shared" si="2"/>
        <v>0</v>
      </c>
      <c r="H41" s="19">
        <f t="shared" si="3"/>
        <v>0</v>
      </c>
      <c r="I41" s="30">
        <f>COUNT(M41:T41)+COUNT(Y41:AL41)-C41</f>
        <v>-13.333333333333334</v>
      </c>
      <c r="J41" s="20">
        <f>A41*10</f>
        <v>800</v>
      </c>
      <c r="K41" s="8">
        <f t="shared" si="4"/>
        <v>320</v>
      </c>
      <c r="L41" s="4">
        <f>K41-SUM(M41:T41)</f>
        <v>320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9">
        <f t="shared" si="5"/>
        <v>480</v>
      </c>
      <c r="X41" s="31">
        <f t="shared" si="6"/>
        <v>480</v>
      </c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21"/>
      <c r="AR41" s="21"/>
      <c r="AS41" s="21"/>
      <c r="AT41" s="21"/>
    </row>
    <row r="42" spans="1:46" s="25" customFormat="1">
      <c r="A42" s="15">
        <v>82</v>
      </c>
      <c r="B42" s="28">
        <v>41</v>
      </c>
      <c r="C42" s="16">
        <f t="shared" si="0"/>
        <v>13.666666666666666</v>
      </c>
      <c r="D42" s="16">
        <f>C42*0.4</f>
        <v>5.4666666666666668</v>
      </c>
      <c r="E42" s="16">
        <f>C42*0.6</f>
        <v>8.1999999999999993</v>
      </c>
      <c r="F42" s="17">
        <f t="shared" si="1"/>
        <v>0</v>
      </c>
      <c r="G42" s="18">
        <f t="shared" si="2"/>
        <v>0</v>
      </c>
      <c r="H42" s="19">
        <f t="shared" si="3"/>
        <v>0</v>
      </c>
      <c r="I42" s="30">
        <f>COUNT(M42:T42)+COUNT(Y42:AL42)-C42</f>
        <v>-13.666666666666666</v>
      </c>
      <c r="J42" s="20">
        <f>A42*10</f>
        <v>820</v>
      </c>
      <c r="K42" s="8">
        <f t="shared" si="4"/>
        <v>328</v>
      </c>
      <c r="L42" s="4">
        <f>K42-SUM(M42:T42)</f>
        <v>328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9">
        <f t="shared" si="5"/>
        <v>492</v>
      </c>
      <c r="X42" s="31">
        <f t="shared" si="6"/>
        <v>492</v>
      </c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24"/>
      <c r="AR42" s="24"/>
      <c r="AS42" s="24"/>
      <c r="AT42" s="24"/>
    </row>
    <row r="43" spans="1:46">
      <c r="A43" s="15">
        <v>84</v>
      </c>
      <c r="B43" s="28">
        <v>42</v>
      </c>
      <c r="C43" s="16">
        <f t="shared" si="0"/>
        <v>14</v>
      </c>
      <c r="D43" s="16">
        <f>C43*0.4</f>
        <v>5.6000000000000005</v>
      </c>
      <c r="E43" s="16">
        <f>C43*0.6</f>
        <v>8.4</v>
      </c>
      <c r="F43" s="17">
        <f t="shared" si="1"/>
        <v>0</v>
      </c>
      <c r="G43" s="18">
        <f t="shared" si="2"/>
        <v>0</v>
      </c>
      <c r="H43" s="19">
        <f t="shared" si="3"/>
        <v>0</v>
      </c>
      <c r="I43" s="30">
        <f>COUNT(M43:T43)+COUNT(Y43:AL43)-C43</f>
        <v>-14</v>
      </c>
      <c r="J43" s="20">
        <f>A43*10</f>
        <v>840</v>
      </c>
      <c r="K43" s="8">
        <f t="shared" si="4"/>
        <v>336</v>
      </c>
      <c r="L43" s="4">
        <f>K43-SUM(M43:T43)</f>
        <v>336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9">
        <f t="shared" si="5"/>
        <v>504</v>
      </c>
      <c r="X43" s="31">
        <f t="shared" si="6"/>
        <v>504</v>
      </c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24"/>
      <c r="AR43" s="24"/>
      <c r="AS43" s="24"/>
      <c r="AT43" s="21"/>
    </row>
    <row r="44" spans="1:46">
      <c r="A44" s="15">
        <v>86</v>
      </c>
      <c r="B44" s="28">
        <v>43</v>
      </c>
      <c r="C44" s="16">
        <f t="shared" si="0"/>
        <v>14.333333333333334</v>
      </c>
      <c r="D44" s="16">
        <f>C44*0.4</f>
        <v>5.7333333333333343</v>
      </c>
      <c r="E44" s="16">
        <f>C44*0.6</f>
        <v>8.6</v>
      </c>
      <c r="F44" s="17">
        <f t="shared" si="1"/>
        <v>0</v>
      </c>
      <c r="G44" s="18">
        <f t="shared" si="2"/>
        <v>0</v>
      </c>
      <c r="H44" s="19">
        <f t="shared" si="3"/>
        <v>0</v>
      </c>
      <c r="I44" s="30">
        <f>COUNT(M44:T44)+COUNT(Y44:AL44)-C44</f>
        <v>-14.333333333333334</v>
      </c>
      <c r="J44" s="23">
        <f>A44*10</f>
        <v>860</v>
      </c>
      <c r="K44" s="8">
        <f t="shared" si="4"/>
        <v>344</v>
      </c>
      <c r="L44" s="4">
        <f>K44-SUM(M44:T44)</f>
        <v>344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9">
        <f t="shared" si="5"/>
        <v>516</v>
      </c>
      <c r="X44" s="31">
        <f t="shared" si="6"/>
        <v>516</v>
      </c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24"/>
      <c r="AR44" s="24"/>
      <c r="AS44" s="24"/>
      <c r="AT44" s="21"/>
    </row>
    <row r="45" spans="1:46">
      <c r="A45" s="15">
        <v>88</v>
      </c>
      <c r="B45" s="28">
        <v>44</v>
      </c>
      <c r="C45" s="16">
        <f t="shared" si="0"/>
        <v>14.666666666666666</v>
      </c>
      <c r="D45" s="16">
        <f>C45*0.4</f>
        <v>5.8666666666666671</v>
      </c>
      <c r="E45" s="16">
        <f>C45*0.6</f>
        <v>8.7999999999999989</v>
      </c>
      <c r="F45" s="17">
        <f t="shared" si="1"/>
        <v>0</v>
      </c>
      <c r="G45" s="18">
        <f t="shared" si="2"/>
        <v>0</v>
      </c>
      <c r="H45" s="19">
        <f t="shared" si="3"/>
        <v>0</v>
      </c>
      <c r="I45" s="30">
        <f>COUNT(M45:T45)+COUNT(Y45:AL45)-C45</f>
        <v>-14.666666666666666</v>
      </c>
      <c r="J45" s="20">
        <f>A45*10</f>
        <v>880</v>
      </c>
      <c r="K45" s="8">
        <f t="shared" si="4"/>
        <v>352</v>
      </c>
      <c r="L45" s="4">
        <f>K45-SUM(M45:T45)</f>
        <v>352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9">
        <f t="shared" si="5"/>
        <v>528</v>
      </c>
      <c r="X45" s="31">
        <f t="shared" si="6"/>
        <v>528</v>
      </c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24"/>
      <c r="AR45" s="24"/>
      <c r="AS45" s="24"/>
      <c r="AT45" s="21"/>
    </row>
    <row r="46" spans="1:46">
      <c r="A46" s="15">
        <v>90</v>
      </c>
      <c r="B46" s="28">
        <v>45</v>
      </c>
      <c r="C46" s="16">
        <f t="shared" si="0"/>
        <v>15</v>
      </c>
      <c r="D46" s="16">
        <f>C46*0.4</f>
        <v>6</v>
      </c>
      <c r="E46" s="16">
        <f>C46*0.6</f>
        <v>9</v>
      </c>
      <c r="F46" s="17">
        <f t="shared" si="1"/>
        <v>0</v>
      </c>
      <c r="G46" s="18">
        <f t="shared" si="2"/>
        <v>0</v>
      </c>
      <c r="H46" s="19">
        <f t="shared" si="3"/>
        <v>0</v>
      </c>
      <c r="I46" s="30">
        <f>COUNT(M46:T46)+COUNT(Y46:AL46)-C46</f>
        <v>-15</v>
      </c>
      <c r="J46" s="20">
        <f>A46*10</f>
        <v>900</v>
      </c>
      <c r="K46" s="8">
        <f t="shared" si="4"/>
        <v>360</v>
      </c>
      <c r="L46" s="4">
        <f>K46-SUM(M46:T46)</f>
        <v>360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9">
        <f t="shared" si="5"/>
        <v>540</v>
      </c>
      <c r="X46" s="31">
        <f t="shared" si="6"/>
        <v>540</v>
      </c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24"/>
      <c r="AR46" s="24"/>
      <c r="AS46" s="24"/>
      <c r="AT46" s="21"/>
    </row>
    <row r="47" spans="1:46">
      <c r="A47" s="15">
        <v>92</v>
      </c>
      <c r="B47" s="28">
        <v>46</v>
      </c>
      <c r="C47" s="16">
        <f t="shared" si="0"/>
        <v>15.333333333333334</v>
      </c>
      <c r="D47" s="16">
        <f>C47*0.4</f>
        <v>6.1333333333333337</v>
      </c>
      <c r="E47" s="16">
        <f>C47*0.6</f>
        <v>9.1999999999999993</v>
      </c>
      <c r="F47" s="17">
        <f t="shared" si="1"/>
        <v>0</v>
      </c>
      <c r="G47" s="18">
        <f t="shared" si="2"/>
        <v>0</v>
      </c>
      <c r="H47" s="19">
        <f t="shared" si="3"/>
        <v>0</v>
      </c>
      <c r="I47" s="30">
        <f>COUNT(M47:T47)+COUNT(Y47:AL47)-C47</f>
        <v>-15.333333333333334</v>
      </c>
      <c r="J47" s="20">
        <f>A47*10</f>
        <v>920</v>
      </c>
      <c r="K47" s="8">
        <f t="shared" si="4"/>
        <v>368</v>
      </c>
      <c r="L47" s="4">
        <f>K47-SUM(M47:T47)</f>
        <v>368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9">
        <f t="shared" si="5"/>
        <v>552</v>
      </c>
      <c r="X47" s="31">
        <f t="shared" si="6"/>
        <v>552</v>
      </c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24"/>
      <c r="AR47" s="24"/>
      <c r="AS47" s="24"/>
      <c r="AT47" s="21"/>
    </row>
    <row r="48" spans="1:46">
      <c r="A48" s="15">
        <v>94</v>
      </c>
      <c r="B48" s="28">
        <v>47</v>
      </c>
      <c r="C48" s="16">
        <f t="shared" si="0"/>
        <v>15.666666666666666</v>
      </c>
      <c r="D48" s="16">
        <f>C48*0.4</f>
        <v>6.2666666666666666</v>
      </c>
      <c r="E48" s="16">
        <f>C48*0.6</f>
        <v>9.3999999999999986</v>
      </c>
      <c r="F48" s="17">
        <f t="shared" si="1"/>
        <v>0</v>
      </c>
      <c r="G48" s="18">
        <f t="shared" si="2"/>
        <v>0</v>
      </c>
      <c r="H48" s="19">
        <f t="shared" si="3"/>
        <v>0</v>
      </c>
      <c r="I48" s="30">
        <f>COUNT(M48:T48)+COUNT(Y48:AL48)-C48</f>
        <v>-15.666666666666666</v>
      </c>
      <c r="J48" s="20">
        <f>A48*10</f>
        <v>940</v>
      </c>
      <c r="K48" s="8">
        <f t="shared" si="4"/>
        <v>376</v>
      </c>
      <c r="L48" s="4">
        <f>K48-SUM(M48:T48)</f>
        <v>376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9">
        <f t="shared" si="5"/>
        <v>564</v>
      </c>
      <c r="X48" s="31">
        <f t="shared" si="6"/>
        <v>564</v>
      </c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24"/>
      <c r="AR48" s="24"/>
      <c r="AS48" s="24"/>
      <c r="AT48" s="21"/>
    </row>
    <row r="49" spans="1:46">
      <c r="A49" s="15">
        <v>96</v>
      </c>
      <c r="B49" s="28">
        <v>48</v>
      </c>
      <c r="C49" s="16">
        <f t="shared" si="0"/>
        <v>16</v>
      </c>
      <c r="D49" s="16">
        <f>C49*0.4</f>
        <v>6.4</v>
      </c>
      <c r="E49" s="16">
        <f>C49*0.6</f>
        <v>9.6</v>
      </c>
      <c r="F49" s="17">
        <f t="shared" si="1"/>
        <v>0</v>
      </c>
      <c r="G49" s="18">
        <f t="shared" si="2"/>
        <v>0</v>
      </c>
      <c r="H49" s="19">
        <f t="shared" si="3"/>
        <v>0</v>
      </c>
      <c r="I49" s="30">
        <f>COUNT(M49:T49)+COUNT(Y49:AL49)-C49</f>
        <v>-16</v>
      </c>
      <c r="J49" s="20">
        <f>A49*10</f>
        <v>960</v>
      </c>
      <c r="K49" s="8">
        <f t="shared" si="4"/>
        <v>384</v>
      </c>
      <c r="L49" s="4">
        <f>K49-SUM(M49:T49)</f>
        <v>384</v>
      </c>
      <c r="M49" s="5"/>
      <c r="N49" s="5"/>
      <c r="O49" s="5"/>
      <c r="P49" s="5"/>
      <c r="Q49" s="5"/>
      <c r="R49" s="5"/>
      <c r="S49" s="5"/>
      <c r="T49" s="5"/>
      <c r="U49" s="5"/>
      <c r="V49" s="5"/>
      <c r="W49" s="9">
        <f t="shared" si="5"/>
        <v>576</v>
      </c>
      <c r="X49" s="31">
        <f t="shared" si="6"/>
        <v>576</v>
      </c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24"/>
      <c r="AR49" s="24"/>
      <c r="AS49" s="24"/>
      <c r="AT49" s="21"/>
    </row>
    <row r="50" spans="1:46">
      <c r="A50" s="15">
        <v>98</v>
      </c>
      <c r="B50" s="28">
        <v>49</v>
      </c>
      <c r="C50" s="16">
        <f t="shared" si="0"/>
        <v>16.333333333333332</v>
      </c>
      <c r="D50" s="16">
        <f>C50*0.4</f>
        <v>6.5333333333333332</v>
      </c>
      <c r="E50" s="16">
        <f>C50*0.6</f>
        <v>9.7999999999999989</v>
      </c>
      <c r="F50" s="17">
        <f t="shared" si="1"/>
        <v>0</v>
      </c>
      <c r="G50" s="18">
        <f t="shared" si="2"/>
        <v>0</v>
      </c>
      <c r="H50" s="19">
        <f t="shared" si="3"/>
        <v>0</v>
      </c>
      <c r="I50" s="30">
        <f>COUNT(M50:T50)+COUNT(Y50:AL50)-C50</f>
        <v>-16.333333333333332</v>
      </c>
      <c r="J50" s="20">
        <f>A50*10</f>
        <v>980</v>
      </c>
      <c r="K50" s="8">
        <f t="shared" si="4"/>
        <v>392</v>
      </c>
      <c r="L50" s="4">
        <f>K50-SUM(M50:T50)</f>
        <v>392</v>
      </c>
      <c r="M50" s="5"/>
      <c r="N50" s="5"/>
      <c r="O50" s="5"/>
      <c r="P50" s="5"/>
      <c r="Q50" s="5"/>
      <c r="R50" s="5"/>
      <c r="S50" s="5"/>
      <c r="T50" s="5"/>
      <c r="U50" s="5"/>
      <c r="V50" s="5"/>
      <c r="W50" s="9">
        <f t="shared" si="5"/>
        <v>588</v>
      </c>
      <c r="X50" s="31">
        <f t="shared" si="6"/>
        <v>588</v>
      </c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24"/>
      <c r="AR50" s="24"/>
      <c r="AS50" s="24"/>
      <c r="AT50" s="21"/>
    </row>
    <row r="51" spans="1:46" s="25" customFormat="1">
      <c r="A51" s="15">
        <v>100</v>
      </c>
      <c r="B51" s="28">
        <v>50</v>
      </c>
      <c r="C51" s="16">
        <f t="shared" si="0"/>
        <v>16.666666666666668</v>
      </c>
      <c r="D51" s="16">
        <f>C51*0.4</f>
        <v>6.6666666666666679</v>
      </c>
      <c r="E51" s="16">
        <f>C51*0.6</f>
        <v>10</v>
      </c>
      <c r="F51" s="17">
        <f t="shared" si="1"/>
        <v>0</v>
      </c>
      <c r="G51" s="18">
        <f t="shared" si="2"/>
        <v>0</v>
      </c>
      <c r="H51" s="19">
        <f t="shared" si="3"/>
        <v>0</v>
      </c>
      <c r="I51" s="30">
        <f>COUNT(M51:T51)+COUNT(Y51:AL51)-C51</f>
        <v>-16.666666666666668</v>
      </c>
      <c r="J51" s="20">
        <f>A51*10</f>
        <v>1000</v>
      </c>
      <c r="K51" s="8">
        <f t="shared" si="4"/>
        <v>400</v>
      </c>
      <c r="L51" s="4">
        <f>K51-SUM(M51:T51)</f>
        <v>400</v>
      </c>
      <c r="M51" s="5"/>
      <c r="N51" s="5"/>
      <c r="O51" s="5"/>
      <c r="P51" s="5"/>
      <c r="Q51" s="5"/>
      <c r="R51" s="5"/>
      <c r="S51" s="5"/>
      <c r="T51" s="5"/>
      <c r="U51" s="5"/>
      <c r="V51" s="5"/>
      <c r="W51" s="9">
        <f t="shared" si="5"/>
        <v>600</v>
      </c>
      <c r="X51" s="31">
        <f t="shared" si="6"/>
        <v>600</v>
      </c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24"/>
      <c r="AR51" s="24"/>
      <c r="AS51" s="24"/>
      <c r="AT51" s="24"/>
    </row>
  </sheetData>
  <sortState ref="A2:AO101">
    <sortCondition ref="A2:A10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Individual</vt:lpstr>
      <vt:lpstr>2-Man Teams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Ebert</dc:creator>
  <cp:lastModifiedBy>Michael Ebert</cp:lastModifiedBy>
  <dcterms:created xsi:type="dcterms:W3CDTF">2017-11-19T23:19:18Z</dcterms:created>
  <dcterms:modified xsi:type="dcterms:W3CDTF">2018-01-21T14:57:18Z</dcterms:modified>
</cp:coreProperties>
</file>