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08C1AED3-331E-41B1-ABCC-B45336A88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1'!$1:$10</definedName>
  </definedNames>
  <calcPr calcId="181029"/>
</workbook>
</file>

<file path=xl/calcChain.xml><?xml version="1.0" encoding="utf-8"?>
<calcChain xmlns="http://schemas.openxmlformats.org/spreadsheetml/2006/main">
  <c r="I12" i="2" l="1"/>
  <c r="I11" i="2" s="1"/>
  <c r="I13" i="2"/>
  <c r="I14" i="2"/>
  <c r="I15" i="2"/>
  <c r="I16" i="2"/>
  <c r="I17" i="2"/>
  <c r="I18" i="2"/>
  <c r="I20" i="2"/>
  <c r="I19" i="2" s="1"/>
  <c r="I21" i="2"/>
  <c r="I22" i="2"/>
  <c r="I23" i="2"/>
  <c r="I24" i="2"/>
  <c r="I25" i="2"/>
  <c r="I26" i="2"/>
  <c r="I27" i="2"/>
  <c r="I28" i="2"/>
  <c r="I30" i="2"/>
  <c r="I31" i="2"/>
  <c r="I29" i="2" s="1"/>
  <c r="I32" i="2"/>
  <c r="I33" i="2"/>
  <c r="I34" i="2"/>
  <c r="I35" i="2"/>
  <c r="I36" i="2"/>
  <c r="I37" i="2"/>
  <c r="I38" i="2"/>
  <c r="I40" i="2"/>
  <c r="I39" i="2" s="1"/>
  <c r="I41" i="2"/>
  <c r="I42" i="2"/>
  <c r="I43" i="2"/>
  <c r="I44" i="2"/>
  <c r="I45" i="2"/>
  <c r="I46" i="2"/>
  <c r="I47" i="2"/>
  <c r="I48" i="2"/>
  <c r="I50" i="2"/>
  <c r="I51" i="2"/>
  <c r="I52" i="2"/>
  <c r="I53" i="2"/>
  <c r="I49" i="2" s="1"/>
  <c r="I54" i="2"/>
  <c r="I55" i="2"/>
  <c r="I56" i="2"/>
  <c r="I57" i="2"/>
  <c r="I58" i="2"/>
  <c r="I60" i="2"/>
  <c r="I59" i="2" s="1"/>
  <c r="I61" i="2"/>
  <c r="I62" i="2"/>
  <c r="I64" i="2"/>
  <c r="I65" i="2"/>
  <c r="I66" i="2"/>
  <c r="I67" i="2"/>
  <c r="I63" i="2" s="1"/>
  <c r="I68" i="2"/>
  <c r="I69" i="2"/>
  <c r="I70" i="2"/>
  <c r="I72" i="2"/>
  <c r="I71" i="2" s="1"/>
  <c r="I73" i="2"/>
  <c r="I74" i="2"/>
  <c r="I76" i="2"/>
  <c r="I75" i="2" s="1"/>
  <c r="I77" i="2"/>
  <c r="I78" i="2"/>
  <c r="I79" i="2"/>
  <c r="I80" i="2"/>
  <c r="I81" i="2"/>
  <c r="I82" i="2"/>
  <c r="F77" i="2" l="1"/>
  <c r="F78" i="2"/>
  <c r="F79" i="2"/>
  <c r="F80" i="2"/>
  <c r="F81" i="2"/>
  <c r="F82" i="2"/>
  <c r="F76" i="2"/>
  <c r="F73" i="2"/>
  <c r="F74" i="2"/>
  <c r="F72" i="2"/>
  <c r="F65" i="2"/>
  <c r="F66" i="2"/>
  <c r="F67" i="2"/>
  <c r="F68" i="2"/>
  <c r="F69" i="2"/>
  <c r="F70" i="2"/>
  <c r="F64" i="2"/>
  <c r="F61" i="2"/>
  <c r="F62" i="2"/>
  <c r="F60" i="2"/>
  <c r="F51" i="2"/>
  <c r="F52" i="2"/>
  <c r="F53" i="2"/>
  <c r="F54" i="2"/>
  <c r="F55" i="2"/>
  <c r="F56" i="2"/>
  <c r="F57" i="2"/>
  <c r="F58" i="2"/>
  <c r="F50" i="2"/>
  <c r="F41" i="2"/>
  <c r="F42" i="2"/>
  <c r="F43" i="2"/>
  <c r="F44" i="2"/>
  <c r="F45" i="2"/>
  <c r="F46" i="2"/>
  <c r="F47" i="2"/>
  <c r="F48" i="2"/>
  <c r="F40" i="2"/>
  <c r="F31" i="2"/>
  <c r="F32" i="2"/>
  <c r="F33" i="2"/>
  <c r="F34" i="2"/>
  <c r="F35" i="2"/>
  <c r="F36" i="2"/>
  <c r="F37" i="2"/>
  <c r="F38" i="2"/>
  <c r="F30" i="2"/>
  <c r="F21" i="2"/>
  <c r="F22" i="2"/>
  <c r="F23" i="2"/>
  <c r="F24" i="2"/>
  <c r="F25" i="2"/>
  <c r="F26" i="2"/>
  <c r="F27" i="2"/>
  <c r="F28" i="2"/>
  <c r="F20" i="2"/>
  <c r="F13" i="2"/>
  <c r="F14" i="2"/>
  <c r="F15" i="2"/>
  <c r="F16" i="2"/>
  <c r="F17" i="2"/>
  <c r="F18" i="2"/>
  <c r="F12" i="2"/>
  <c r="F11" i="2" s="1"/>
  <c r="D75" i="2"/>
  <c r="D71" i="2"/>
  <c r="D63" i="2"/>
  <c r="D59" i="2"/>
  <c r="D49" i="2"/>
  <c r="D39" i="2"/>
  <c r="D29" i="2"/>
  <c r="D19" i="2"/>
  <c r="D11" i="2"/>
  <c r="F71" i="2" l="1"/>
  <c r="F39" i="2"/>
  <c r="F59" i="2"/>
  <c r="E83" i="2"/>
  <c r="D83" i="2"/>
  <c r="H83" i="2"/>
  <c r="G83" i="2"/>
  <c r="F49" i="2"/>
  <c r="F29" i="2"/>
  <c r="F19" i="2"/>
  <c r="F75" i="2"/>
  <c r="F63" i="2"/>
  <c r="F83" i="2" l="1"/>
  <c r="I83" i="2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<sst xmlns="http://schemas.openxmlformats.org/spreadsheetml/2006/main" count="87" uniqueCount="87">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</sst>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0" fontId="22" fillId="0" borderId="11" xfId="45" applyFont="1" applyBorder="1" applyAlignment="1">
      <alignment horizontal="justify" vertical="center" wrapText="1"/>
    </xf>
    <xf numFmtId="0" fontId="22" fillId="0" borderId="12" xfId="45" applyFont="1" applyBorder="1" applyAlignment="1">
      <alignment horizontal="justify" vertical="center" wrapText="1"/>
    </xf>
    <xf numFmtId="0" fontId="24" fillId="0" borderId="15" xfId="45" applyFont="1" applyBorder="1" applyAlignment="1">
      <alignment horizontal="center" vertical="center" wrapText="1"/>
    </xf>
    <xf numFmtId="0" fontId="24" fillId="0" borderId="14" xfId="45" applyFont="1" applyBorder="1" applyAlignment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0" fontId="24" fillId="0" borderId="17" xfId="45" applyFont="1" applyBorder="1" applyAlignment="1">
      <alignment vertical="center" wrapText="1"/>
    </xf>
    <xf numFmtId="0" fontId="0" fillId="0" borderId="15" xfId="0" applyBorder="1"/>
    <xf numFmtId="0" fontId="24" fillId="0" borderId="18" xfId="45" applyFont="1" applyBorder="1" applyAlignment="1">
      <alignment vertical="center" wrapText="1"/>
    </xf>
    <xf numFmtId="0" fontId="0" fillId="0" borderId="14" xfId="0" applyBorder="1"/>
    <xf numFmtId="37" fontId="27" fillId="0" borderId="0" xfId="46" applyNumberFormat="1" applyFont="1" applyFill="1" applyBorder="1" applyAlignment="1" applyProtection="1">
      <alignment horizontal="center" vertical="center"/>
    </xf>
    <xf numFmtId="164" fontId="21" fillId="33" borderId="10" xfId="4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" fillId="0" borderId="0" xfId="42" applyAlignment="1">
      <alignment vertical="center"/>
    </xf>
    <xf numFmtId="0" fontId="18" fillId="0" borderId="0" xfId="43" applyAlignment="1">
      <alignment vertical="center"/>
    </xf>
    <xf numFmtId="0" fontId="0" fillId="0" borderId="0" xfId="0" applyAlignment="1">
      <alignment vertical="center"/>
    </xf>
    <xf numFmtId="164" fontId="23" fillId="33" borderId="13" xfId="47" applyNumberFormat="1" applyFont="1" applyFill="1" applyBorder="1" applyAlignment="1" applyProtection="1">
      <alignment horizontal="right" vertical="center"/>
      <protection locked="0"/>
    </xf>
    <xf numFmtId="164" fontId="23" fillId="0" borderId="13" xfId="0" applyNumberFormat="1" applyFont="1" applyBorder="1" applyAlignment="1">
      <alignment horizontal="right" vertical="center" wrapText="1"/>
    </xf>
    <xf numFmtId="164" fontId="23" fillId="33" borderId="21" xfId="47" applyNumberFormat="1" applyFont="1" applyFill="1" applyBorder="1" applyAlignment="1" applyProtection="1">
      <alignment horizontal="right" vertical="center"/>
      <protection locked="0"/>
    </xf>
    <xf numFmtId="164" fontId="23" fillId="0" borderId="21" xfId="0" applyNumberFormat="1" applyFont="1" applyBorder="1" applyAlignment="1">
      <alignment horizontal="right" vertical="center" wrapText="1"/>
    </xf>
    <xf numFmtId="37" fontId="26" fillId="34" borderId="10" xfId="46" applyNumberFormat="1" applyFont="1" applyFill="1" applyBorder="1" applyAlignment="1" applyProtection="1">
      <alignment horizontal="center" vertical="center" wrapText="1"/>
    </xf>
    <xf numFmtId="37" fontId="26" fillId="34" borderId="10" xfId="46" applyNumberFormat="1" applyFont="1" applyFill="1" applyBorder="1" applyAlignment="1" applyProtection="1">
      <alignment horizontal="center" vertical="center"/>
    </xf>
    <xf numFmtId="37" fontId="26" fillId="34" borderId="10" xfId="46" applyNumberFormat="1" applyFont="1" applyFill="1" applyBorder="1" applyAlignment="1" applyProtection="1">
      <alignment horizontal="center"/>
    </xf>
    <xf numFmtId="164" fontId="21" fillId="0" borderId="23" xfId="0" applyNumberFormat="1" applyFont="1" applyBorder="1" applyAlignment="1">
      <alignment horizontal="right" vertical="center" wrapText="1"/>
    </xf>
    <xf numFmtId="164" fontId="21" fillId="0" borderId="13" xfId="0" applyNumberFormat="1" applyFont="1" applyBorder="1" applyAlignment="1">
      <alignment horizontal="right" vertical="center" wrapText="1"/>
    </xf>
    <xf numFmtId="7" fontId="21" fillId="0" borderId="23" xfId="0" applyNumberFormat="1" applyFont="1" applyBorder="1" applyAlignment="1">
      <alignment horizontal="right" vertical="center" wrapText="1"/>
    </xf>
    <xf numFmtId="7" fontId="23" fillId="0" borderId="13" xfId="0" applyNumberFormat="1" applyFont="1" applyBorder="1" applyAlignment="1">
      <alignment horizontal="right" vertical="center" wrapText="1"/>
    </xf>
    <xf numFmtId="7" fontId="21" fillId="0" borderId="13" xfId="0" applyNumberFormat="1" applyFont="1" applyBorder="1" applyAlignment="1">
      <alignment horizontal="right" vertical="center" wrapText="1"/>
    </xf>
    <xf numFmtId="7" fontId="23" fillId="0" borderId="21" xfId="0" applyNumberFormat="1" applyFont="1" applyBorder="1" applyAlignment="1">
      <alignment horizontal="right" vertical="center" wrapText="1"/>
    </xf>
    <xf numFmtId="7" fontId="21" fillId="0" borderId="23" xfId="0" applyNumberFormat="1" applyFont="1" applyBorder="1" applyAlignment="1">
      <alignment vertical="center" wrapText="1"/>
    </xf>
    <xf numFmtId="7" fontId="23" fillId="0" borderId="13" xfId="0" applyNumberFormat="1" applyFont="1" applyBorder="1" applyAlignment="1">
      <alignment vertical="center" wrapText="1"/>
    </xf>
    <xf numFmtId="7" fontId="21" fillId="0" borderId="13" xfId="0" applyNumberFormat="1" applyFont="1" applyBorder="1" applyAlignment="1">
      <alignment vertical="center" wrapText="1"/>
    </xf>
    <xf numFmtId="7" fontId="23" fillId="0" borderId="21" xfId="0" applyNumberFormat="1" applyFont="1" applyBorder="1" applyAlignment="1">
      <alignment vertical="center" wrapText="1"/>
    </xf>
    <xf numFmtId="0" fontId="24" fillId="0" borderId="16" xfId="45" applyFont="1" applyBorder="1" applyAlignment="1">
      <alignment horizontal="center" vertical="center" wrapText="1"/>
    </xf>
    <xf numFmtId="0" fontId="25" fillId="0" borderId="15" xfId="45" applyFont="1" applyBorder="1" applyAlignment="1">
      <alignment horizontal="left" vertical="center" wrapText="1"/>
    </xf>
    <xf numFmtId="0" fontId="25" fillId="0" borderId="17" xfId="45" applyFont="1" applyBorder="1" applyAlignment="1">
      <alignment horizontal="left" vertical="center" wrapText="1"/>
    </xf>
    <xf numFmtId="0" fontId="25" fillId="0" borderId="16" xfId="45" applyFont="1" applyBorder="1" applyAlignment="1">
      <alignment horizontal="left" vertical="center" wrapText="1"/>
    </xf>
    <xf numFmtId="0" fontId="25" fillId="0" borderId="20" xfId="45" applyFont="1" applyBorder="1" applyAlignment="1">
      <alignment horizontal="left" vertical="center" wrapText="1"/>
    </xf>
    <xf numFmtId="0" fontId="25" fillId="0" borderId="22" xfId="45" applyFont="1" applyBorder="1" applyAlignment="1">
      <alignment horizontal="left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37" fontId="26" fillId="34" borderId="16" xfId="46" applyNumberFormat="1" applyFont="1" applyFill="1" applyBorder="1" applyAlignment="1" applyProtection="1">
      <alignment horizontal="center" vertical="center" wrapText="1"/>
    </xf>
    <xf numFmtId="37" fontId="26" fillId="34" borderId="20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17" xfId="46" applyNumberFormat="1" applyFont="1" applyFill="1" applyBorder="1" applyAlignment="1" applyProtection="1">
      <alignment horizontal="center" vertical="center"/>
    </xf>
    <xf numFmtId="37" fontId="26" fillId="34" borderId="14" xfId="46" applyNumberFormat="1" applyFont="1" applyFill="1" applyBorder="1" applyAlignment="1" applyProtection="1">
      <alignment horizontal="center" vertical="center"/>
    </xf>
    <xf numFmtId="37" fontId="26" fillId="34" borderId="18" xfId="46" applyNumberFormat="1" applyFont="1" applyFill="1" applyBorder="1" applyAlignment="1" applyProtection="1">
      <alignment horizontal="center" vertic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9" xfId="46" applyNumberFormat="1" applyFont="1" applyFill="1" applyBorder="1" applyAlignment="1" applyProtection="1">
      <alignment horizontal="center"/>
    </xf>
    <xf numFmtId="37" fontId="26" fillId="34" borderId="10" xfId="46" applyNumberFormat="1" applyFont="1" applyFill="1" applyBorder="1" applyAlignment="1" applyProtection="1">
      <alignment horizontal="center" vertical="center" wrapText="1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2" xfId="47" xr:uid="{C93100AC-B909-4DA2-9C78-11FC30B4FDC7}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57150</xdr:rowOff>
    </xdr:from>
    <xdr:to>
      <xdr:col>9</xdr:col>
      <xdr:colOff>0</xdr:colOff>
      <xdr:row>84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100</xdr:row>
      <xdr:rowOff>173181</xdr:rowOff>
    </xdr:from>
    <xdr:to>
      <xdr:col>8</xdr:col>
      <xdr:colOff>865909</xdr:colOff>
      <xdr:row>104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EB29D4-1201-4ED3-895C-2CD3F49F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2045"/>
          <a:ext cx="8330045" cy="727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3:I97"/>
  <sheetViews>
    <sheetView showGridLines="0" tabSelected="1" topLeftCell="B1" zoomScale="110" zoomScaleNormal="110" workbookViewId="0">
      <selection activeCell="B63" sqref="B63:C63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4" width="13.5703125" style="18" customWidth="1"/>
    <col min="5" max="9" width="13.5703125" customWidth="1"/>
  </cols>
  <sheetData>
    <row r="3" spans="1:9" x14ac:dyDescent="0.25">
      <c r="B3" s="42" t="s">
        <v>85</v>
      </c>
      <c r="C3" s="42"/>
      <c r="D3" s="42"/>
      <c r="E3" s="42"/>
      <c r="F3" s="42"/>
      <c r="G3" s="42"/>
      <c r="H3" s="42"/>
      <c r="I3" s="42"/>
    </row>
    <row r="4" spans="1:9" x14ac:dyDescent="0.25">
      <c r="B4" s="42" t="s">
        <v>0</v>
      </c>
      <c r="C4" s="42"/>
      <c r="D4" s="42"/>
      <c r="E4" s="42"/>
      <c r="F4" s="42"/>
      <c r="G4" s="42"/>
      <c r="H4" s="42"/>
      <c r="I4" s="42"/>
    </row>
    <row r="5" spans="1:9" x14ac:dyDescent="0.25">
      <c r="B5" s="42" t="s">
        <v>84</v>
      </c>
      <c r="C5" s="42"/>
      <c r="D5" s="42"/>
      <c r="E5" s="42"/>
      <c r="F5" s="42"/>
      <c r="G5" s="42"/>
      <c r="H5" s="42"/>
      <c r="I5" s="42"/>
    </row>
    <row r="6" spans="1:9" x14ac:dyDescent="0.25">
      <c r="B6" s="42" t="s">
        <v>86</v>
      </c>
      <c r="C6" s="42"/>
      <c r="D6" s="42"/>
      <c r="E6" s="42"/>
      <c r="F6" s="42"/>
      <c r="G6" s="42"/>
      <c r="H6" s="42"/>
      <c r="I6" s="42"/>
    </row>
    <row r="7" spans="1:9" ht="21" customHeight="1" x14ac:dyDescent="0.25">
      <c r="B7" s="8"/>
      <c r="C7" s="8"/>
      <c r="D7" s="13"/>
      <c r="E7" s="8"/>
      <c r="F7" s="8"/>
      <c r="G7" s="8"/>
      <c r="H7" s="8"/>
      <c r="I7" s="8"/>
    </row>
    <row r="8" spans="1:9" x14ac:dyDescent="0.25">
      <c r="B8" s="43" t="s">
        <v>1</v>
      </c>
      <c r="C8" s="44"/>
      <c r="D8" s="49" t="s">
        <v>2</v>
      </c>
      <c r="E8" s="50"/>
      <c r="F8" s="50"/>
      <c r="G8" s="50"/>
      <c r="H8" s="51"/>
      <c r="I8" s="52" t="s">
        <v>7</v>
      </c>
    </row>
    <row r="9" spans="1:9" ht="22.5" x14ac:dyDescent="0.25">
      <c r="B9" s="45"/>
      <c r="C9" s="46"/>
      <c r="D9" s="24" t="s">
        <v>3</v>
      </c>
      <c r="E9" s="23" t="s">
        <v>83</v>
      </c>
      <c r="F9" s="24" t="s">
        <v>4</v>
      </c>
      <c r="G9" s="24" t="s">
        <v>5</v>
      </c>
      <c r="H9" s="24" t="s">
        <v>6</v>
      </c>
      <c r="I9" s="52"/>
    </row>
    <row r="10" spans="1:9" x14ac:dyDescent="0.25">
      <c r="B10" s="47"/>
      <c r="C10" s="48"/>
      <c r="D10" s="24">
        <v>1</v>
      </c>
      <c r="E10" s="25">
        <v>2</v>
      </c>
      <c r="F10" s="25" t="s">
        <v>82</v>
      </c>
      <c r="G10" s="25">
        <v>4</v>
      </c>
      <c r="H10" s="25">
        <v>5</v>
      </c>
      <c r="I10" s="25" t="s">
        <v>8</v>
      </c>
    </row>
    <row r="11" spans="1:9" ht="25.5" customHeight="1" x14ac:dyDescent="0.25">
      <c r="A11" s="10"/>
      <c r="B11" s="39" t="s">
        <v>81</v>
      </c>
      <c r="C11" s="41"/>
      <c r="D11" s="26">
        <f>SUM(D12:D18)</f>
        <v>45633328.039999999</v>
      </c>
      <c r="E11" s="28">
        <v>0</v>
      </c>
      <c r="F11" s="26">
        <f t="shared" ref="F11" si="0">SUM(F12:F18)</f>
        <v>45633328.039999999</v>
      </c>
      <c r="G11" s="28">
        <v>34930000.060000002</v>
      </c>
      <c r="H11" s="32">
        <v>34930000.060000002</v>
      </c>
      <c r="I11" s="26">
        <f>SUM(I12:I18)</f>
        <v>10703327.98</v>
      </c>
    </row>
    <row r="12" spans="1:9" ht="25.5" customHeight="1" x14ac:dyDescent="0.25">
      <c r="A12" s="10"/>
      <c r="B12" s="6"/>
      <c r="C12" s="9" t="s">
        <v>80</v>
      </c>
      <c r="D12" s="19">
        <v>12963830.060000001</v>
      </c>
      <c r="E12" s="29">
        <v>0</v>
      </c>
      <c r="F12" s="20">
        <f>D12+E12</f>
        <v>12963830.060000001</v>
      </c>
      <c r="G12" s="29">
        <v>9694229.4499999993</v>
      </c>
      <c r="H12" s="33">
        <v>9694229.4499999993</v>
      </c>
      <c r="I12" s="20">
        <f>F12-G12</f>
        <v>3269600.6100000013</v>
      </c>
    </row>
    <row r="13" spans="1:9" ht="25.5" customHeight="1" x14ac:dyDescent="0.25">
      <c r="A13" s="10"/>
      <c r="B13" s="6"/>
      <c r="C13" s="9" t="s">
        <v>79</v>
      </c>
      <c r="D13" s="19">
        <v>15010153.6</v>
      </c>
      <c r="E13" s="29">
        <v>0</v>
      </c>
      <c r="F13" s="20">
        <f t="shared" ref="F13:F18" si="1">D13+E13</f>
        <v>15010153.6</v>
      </c>
      <c r="G13" s="29">
        <v>11005801.33</v>
      </c>
      <c r="H13" s="33">
        <v>11005801.33</v>
      </c>
      <c r="I13" s="20">
        <f t="shared" ref="I13:I18" si="2">F13-G13</f>
        <v>4004352.2699999996</v>
      </c>
    </row>
    <row r="14" spans="1:9" ht="25.5" customHeight="1" x14ac:dyDescent="0.25">
      <c r="A14" s="10"/>
      <c r="B14" s="6"/>
      <c r="C14" s="9" t="s">
        <v>78</v>
      </c>
      <c r="D14" s="19">
        <v>12025334.380000001</v>
      </c>
      <c r="E14" s="29">
        <v>1233589.45</v>
      </c>
      <c r="F14" s="20">
        <f t="shared" si="1"/>
        <v>13258923.83</v>
      </c>
      <c r="G14" s="29">
        <v>10713245.84</v>
      </c>
      <c r="H14" s="33">
        <v>10713245.84</v>
      </c>
      <c r="I14" s="20">
        <f t="shared" si="2"/>
        <v>2545677.9900000002</v>
      </c>
    </row>
    <row r="15" spans="1:9" ht="25.5" customHeight="1" x14ac:dyDescent="0.25">
      <c r="A15" s="10"/>
      <c r="B15" s="6"/>
      <c r="C15" s="9" t="s">
        <v>77</v>
      </c>
      <c r="D15" s="19">
        <v>510400</v>
      </c>
      <c r="E15" s="29">
        <v>0</v>
      </c>
      <c r="F15" s="20">
        <f t="shared" si="1"/>
        <v>510400</v>
      </c>
      <c r="G15" s="29">
        <v>302387.89</v>
      </c>
      <c r="H15" s="33">
        <v>302387.89</v>
      </c>
      <c r="I15" s="20">
        <f t="shared" si="2"/>
        <v>208012.11</v>
      </c>
    </row>
    <row r="16" spans="1:9" ht="25.5" customHeight="1" x14ac:dyDescent="0.25">
      <c r="A16" s="10"/>
      <c r="B16" s="6"/>
      <c r="C16" s="9" t="s">
        <v>76</v>
      </c>
      <c r="D16" s="19">
        <v>4531910</v>
      </c>
      <c r="E16" s="29">
        <v>-733589.45</v>
      </c>
      <c r="F16" s="20">
        <f t="shared" si="1"/>
        <v>3798320.55</v>
      </c>
      <c r="G16" s="29">
        <v>3159935.55</v>
      </c>
      <c r="H16" s="33">
        <v>3159935.55</v>
      </c>
      <c r="I16" s="20">
        <f t="shared" si="2"/>
        <v>638385</v>
      </c>
    </row>
    <row r="17" spans="1:9" ht="25.5" customHeight="1" x14ac:dyDescent="0.25">
      <c r="A17" s="10"/>
      <c r="B17" s="6"/>
      <c r="C17" s="9" t="s">
        <v>75</v>
      </c>
      <c r="D17" s="19">
        <v>500000</v>
      </c>
      <c r="E17" s="29">
        <v>-500000</v>
      </c>
      <c r="F17" s="20">
        <f t="shared" si="1"/>
        <v>0</v>
      </c>
      <c r="G17" s="29">
        <v>0</v>
      </c>
      <c r="H17" s="33">
        <v>0</v>
      </c>
      <c r="I17" s="20">
        <f t="shared" si="2"/>
        <v>0</v>
      </c>
    </row>
    <row r="18" spans="1:9" ht="25.5" customHeight="1" x14ac:dyDescent="0.25">
      <c r="A18" s="10"/>
      <c r="B18" s="6"/>
      <c r="C18" s="9" t="s">
        <v>74</v>
      </c>
      <c r="D18" s="19">
        <v>91700</v>
      </c>
      <c r="E18" s="29">
        <v>0</v>
      </c>
      <c r="F18" s="20">
        <f t="shared" si="1"/>
        <v>91700</v>
      </c>
      <c r="G18" s="29">
        <v>54400</v>
      </c>
      <c r="H18" s="33">
        <v>54400</v>
      </c>
      <c r="I18" s="20">
        <f t="shared" si="2"/>
        <v>37300</v>
      </c>
    </row>
    <row r="19" spans="1:9" ht="25.5" customHeight="1" x14ac:dyDescent="0.25">
      <c r="A19" s="10"/>
      <c r="B19" s="37" t="s">
        <v>73</v>
      </c>
      <c r="C19" s="38"/>
      <c r="D19" s="27">
        <f>SUM(D20:D28)</f>
        <v>7152400</v>
      </c>
      <c r="E19" s="30">
        <v>622173.30000000005</v>
      </c>
      <c r="F19" s="27">
        <f t="shared" ref="F19:I19" si="3">SUM(F20:F28)</f>
        <v>7774573.3000000007</v>
      </c>
      <c r="G19" s="30">
        <v>4595716.42</v>
      </c>
      <c r="H19" s="34">
        <v>4595716.42</v>
      </c>
      <c r="I19" s="27">
        <f t="shared" si="3"/>
        <v>3178856.8800000008</v>
      </c>
    </row>
    <row r="20" spans="1:9" ht="25.5" customHeight="1" x14ac:dyDescent="0.25">
      <c r="A20" s="10"/>
      <c r="B20" s="6"/>
      <c r="C20" s="9" t="s">
        <v>72</v>
      </c>
      <c r="D20" s="19">
        <v>242500</v>
      </c>
      <c r="E20" s="29">
        <v>-13809.49</v>
      </c>
      <c r="F20" s="20">
        <f>D20+E20</f>
        <v>228690.51</v>
      </c>
      <c r="G20" s="29">
        <v>147935.62</v>
      </c>
      <c r="H20" s="33">
        <v>147935.62</v>
      </c>
      <c r="I20" s="20">
        <f>F20-G20</f>
        <v>80754.890000000014</v>
      </c>
    </row>
    <row r="21" spans="1:9" ht="25.5" customHeight="1" x14ac:dyDescent="0.25">
      <c r="A21" s="10"/>
      <c r="B21" s="6"/>
      <c r="C21" s="9" t="s">
        <v>71</v>
      </c>
      <c r="D21" s="19">
        <v>41000</v>
      </c>
      <c r="E21" s="29">
        <v>10956.96</v>
      </c>
      <c r="F21" s="20">
        <f t="shared" ref="F21:F28" si="4">D21+E21</f>
        <v>51956.959999999999</v>
      </c>
      <c r="G21" s="29">
        <v>38765.379999999997</v>
      </c>
      <c r="H21" s="33">
        <v>38765.379999999997</v>
      </c>
      <c r="I21" s="20">
        <f t="shared" ref="I21:I28" si="5">F21-G21</f>
        <v>13191.580000000002</v>
      </c>
    </row>
    <row r="22" spans="1:9" ht="25.5" customHeight="1" x14ac:dyDescent="0.25">
      <c r="A22" s="10"/>
      <c r="B22" s="6"/>
      <c r="C22" s="9" t="s">
        <v>70</v>
      </c>
      <c r="D22" s="19">
        <v>0</v>
      </c>
      <c r="E22" s="29">
        <v>0</v>
      </c>
      <c r="F22" s="20">
        <f t="shared" si="4"/>
        <v>0</v>
      </c>
      <c r="G22" s="29">
        <v>0</v>
      </c>
      <c r="H22" s="33">
        <v>0</v>
      </c>
      <c r="I22" s="20">
        <f t="shared" si="5"/>
        <v>0</v>
      </c>
    </row>
    <row r="23" spans="1:9" ht="25.5" customHeight="1" x14ac:dyDescent="0.25">
      <c r="A23" s="10"/>
      <c r="B23" s="6"/>
      <c r="C23" s="9" t="s">
        <v>69</v>
      </c>
      <c r="D23" s="19">
        <v>7000</v>
      </c>
      <c r="E23" s="29">
        <v>-4000</v>
      </c>
      <c r="F23" s="20">
        <f t="shared" si="4"/>
        <v>3000</v>
      </c>
      <c r="G23" s="29">
        <v>0</v>
      </c>
      <c r="H23" s="33">
        <v>0</v>
      </c>
      <c r="I23" s="20">
        <f t="shared" si="5"/>
        <v>3000</v>
      </c>
    </row>
    <row r="24" spans="1:9" ht="25.5" customHeight="1" x14ac:dyDescent="0.25">
      <c r="A24" s="10"/>
      <c r="B24" s="6"/>
      <c r="C24" s="9" t="s">
        <v>68</v>
      </c>
      <c r="D24" s="19">
        <v>4951100</v>
      </c>
      <c r="E24" s="29">
        <v>-420767.27</v>
      </c>
      <c r="F24" s="20">
        <f t="shared" si="4"/>
        <v>4530332.7300000004</v>
      </c>
      <c r="G24" s="29">
        <v>2522361.9900000002</v>
      </c>
      <c r="H24" s="33">
        <v>2522361.9900000002</v>
      </c>
      <c r="I24" s="20">
        <f t="shared" si="5"/>
        <v>2007970.7400000002</v>
      </c>
    </row>
    <row r="25" spans="1:9" ht="25.5" customHeight="1" x14ac:dyDescent="0.25">
      <c r="A25" s="10"/>
      <c r="B25" s="6"/>
      <c r="C25" s="9" t="s">
        <v>67</v>
      </c>
      <c r="D25" s="19">
        <v>1750000</v>
      </c>
      <c r="E25" s="29">
        <v>952800.78</v>
      </c>
      <c r="F25" s="20">
        <f t="shared" si="4"/>
        <v>2702800.7800000003</v>
      </c>
      <c r="G25" s="29">
        <v>1695040.45</v>
      </c>
      <c r="H25" s="33">
        <v>1695040.45</v>
      </c>
      <c r="I25" s="20">
        <f t="shared" si="5"/>
        <v>1007760.3300000003</v>
      </c>
    </row>
    <row r="26" spans="1:9" ht="25.5" customHeight="1" x14ac:dyDescent="0.25">
      <c r="A26" s="10"/>
      <c r="B26" s="7"/>
      <c r="C26" s="11" t="s">
        <v>66</v>
      </c>
      <c r="D26" s="21">
        <v>10800</v>
      </c>
      <c r="E26" s="31">
        <v>-10800</v>
      </c>
      <c r="F26" s="22">
        <f t="shared" si="4"/>
        <v>0</v>
      </c>
      <c r="G26" s="31">
        <v>0</v>
      </c>
      <c r="H26" s="35">
        <v>0</v>
      </c>
      <c r="I26" s="22">
        <f t="shared" si="5"/>
        <v>0</v>
      </c>
    </row>
    <row r="27" spans="1:9" ht="25.5" customHeight="1" x14ac:dyDescent="0.25">
      <c r="A27" s="12"/>
      <c r="B27" s="36"/>
      <c r="C27" s="9" t="s">
        <v>65</v>
      </c>
      <c r="D27" s="19">
        <v>0</v>
      </c>
      <c r="E27" s="29">
        <v>0</v>
      </c>
      <c r="F27" s="20">
        <f t="shared" si="4"/>
        <v>0</v>
      </c>
      <c r="G27" s="29">
        <v>0</v>
      </c>
      <c r="H27" s="33">
        <v>0</v>
      </c>
      <c r="I27" s="20">
        <f t="shared" si="5"/>
        <v>0</v>
      </c>
    </row>
    <row r="28" spans="1:9" ht="25.5" customHeight="1" x14ac:dyDescent="0.25">
      <c r="A28" s="10"/>
      <c r="B28" s="6"/>
      <c r="C28" s="9" t="s">
        <v>64</v>
      </c>
      <c r="D28" s="19">
        <v>150000</v>
      </c>
      <c r="E28" s="29">
        <v>107792.32000000001</v>
      </c>
      <c r="F28" s="20">
        <f t="shared" si="4"/>
        <v>257792.32</v>
      </c>
      <c r="G28" s="29">
        <v>191612.98</v>
      </c>
      <c r="H28" s="33">
        <v>191612.98</v>
      </c>
      <c r="I28" s="20">
        <f t="shared" si="5"/>
        <v>66179.34</v>
      </c>
    </row>
    <row r="29" spans="1:9" ht="25.5" customHeight="1" x14ac:dyDescent="0.25">
      <c r="A29" s="10"/>
      <c r="B29" s="37" t="s">
        <v>63</v>
      </c>
      <c r="C29" s="38"/>
      <c r="D29" s="27">
        <f>SUM(D30:D38)</f>
        <v>17945700</v>
      </c>
      <c r="E29" s="30">
        <v>3937480.32</v>
      </c>
      <c r="F29" s="27">
        <f t="shared" ref="F29:I29" si="6">SUM(F30:F38)</f>
        <v>21883180.32</v>
      </c>
      <c r="G29" s="30">
        <v>16209409.23</v>
      </c>
      <c r="H29" s="34">
        <v>16209409.23</v>
      </c>
      <c r="I29" s="27">
        <f t="shared" si="6"/>
        <v>5673771.0899999999</v>
      </c>
    </row>
    <row r="30" spans="1:9" ht="25.5" customHeight="1" x14ac:dyDescent="0.25">
      <c r="A30" s="10"/>
      <c r="B30" s="6"/>
      <c r="C30" s="9" t="s">
        <v>62</v>
      </c>
      <c r="D30" s="19">
        <v>11397800</v>
      </c>
      <c r="E30" s="29">
        <v>-317775.99</v>
      </c>
      <c r="F30" s="20">
        <f>D30+E30</f>
        <v>11080024.01</v>
      </c>
      <c r="G30" s="29">
        <v>8100022.9199999999</v>
      </c>
      <c r="H30" s="33">
        <v>8100022.9199999999</v>
      </c>
      <c r="I30" s="20">
        <f>F30-G30</f>
        <v>2980001.09</v>
      </c>
    </row>
    <row r="31" spans="1:9" ht="25.5" customHeight="1" x14ac:dyDescent="0.25">
      <c r="A31" s="10"/>
      <c r="B31" s="6"/>
      <c r="C31" s="9" t="s">
        <v>61</v>
      </c>
      <c r="D31" s="19">
        <v>0</v>
      </c>
      <c r="E31" s="29">
        <v>0</v>
      </c>
      <c r="F31" s="20">
        <f t="shared" ref="F31:F38" si="7">D31+E31</f>
        <v>0</v>
      </c>
      <c r="G31" s="29">
        <v>0</v>
      </c>
      <c r="H31" s="33">
        <v>0</v>
      </c>
      <c r="I31" s="20">
        <f t="shared" ref="I31:I38" si="8">F31-G31</f>
        <v>0</v>
      </c>
    </row>
    <row r="32" spans="1:9" ht="25.5" customHeight="1" x14ac:dyDescent="0.25">
      <c r="A32" s="10"/>
      <c r="B32" s="6"/>
      <c r="C32" s="9" t="s">
        <v>60</v>
      </c>
      <c r="D32" s="19">
        <v>0</v>
      </c>
      <c r="E32" s="29">
        <v>0</v>
      </c>
      <c r="F32" s="20">
        <f t="shared" si="7"/>
        <v>0</v>
      </c>
      <c r="G32" s="29">
        <v>0</v>
      </c>
      <c r="H32" s="33">
        <v>0</v>
      </c>
      <c r="I32" s="20">
        <f t="shared" si="8"/>
        <v>0</v>
      </c>
    </row>
    <row r="33" spans="1:9" ht="25.5" customHeight="1" x14ac:dyDescent="0.25">
      <c r="A33" s="10"/>
      <c r="B33" s="6"/>
      <c r="C33" s="9" t="s">
        <v>59</v>
      </c>
      <c r="D33" s="19">
        <v>251000</v>
      </c>
      <c r="E33" s="29">
        <v>71961.23</v>
      </c>
      <c r="F33" s="20">
        <f t="shared" si="7"/>
        <v>322961.23</v>
      </c>
      <c r="G33" s="29">
        <v>171189.62</v>
      </c>
      <c r="H33" s="33">
        <v>171189.62</v>
      </c>
      <c r="I33" s="20">
        <f t="shared" si="8"/>
        <v>151771.60999999999</v>
      </c>
    </row>
    <row r="34" spans="1:9" ht="25.5" customHeight="1" x14ac:dyDescent="0.25">
      <c r="A34" s="10"/>
      <c r="B34" s="6"/>
      <c r="C34" s="9" t="s">
        <v>58</v>
      </c>
      <c r="D34" s="19">
        <v>3879000</v>
      </c>
      <c r="E34" s="29">
        <v>1231991.78</v>
      </c>
      <c r="F34" s="20">
        <f t="shared" si="7"/>
        <v>5110991.78</v>
      </c>
      <c r="G34" s="29">
        <v>3716851.06</v>
      </c>
      <c r="H34" s="33">
        <v>3716851.06</v>
      </c>
      <c r="I34" s="20">
        <f t="shared" si="8"/>
        <v>1394140.7200000002</v>
      </c>
    </row>
    <row r="35" spans="1:9" ht="25.5" customHeight="1" x14ac:dyDescent="0.25">
      <c r="A35" s="10"/>
      <c r="B35" s="6"/>
      <c r="C35" s="9" t="s">
        <v>57</v>
      </c>
      <c r="D35" s="19">
        <v>0</v>
      </c>
      <c r="E35" s="29">
        <v>0</v>
      </c>
      <c r="F35" s="20">
        <f t="shared" si="7"/>
        <v>0</v>
      </c>
      <c r="G35" s="29">
        <v>0</v>
      </c>
      <c r="H35" s="33">
        <v>0</v>
      </c>
      <c r="I35" s="20">
        <f t="shared" si="8"/>
        <v>0</v>
      </c>
    </row>
    <row r="36" spans="1:9" ht="25.5" customHeight="1" x14ac:dyDescent="0.25">
      <c r="A36" s="10"/>
      <c r="B36" s="6"/>
      <c r="C36" s="9" t="s">
        <v>56</v>
      </c>
      <c r="D36" s="19">
        <v>35700</v>
      </c>
      <c r="E36" s="29">
        <v>-3482.91</v>
      </c>
      <c r="F36" s="20">
        <f t="shared" si="7"/>
        <v>32217.09</v>
      </c>
      <c r="G36" s="29">
        <v>16777.2</v>
      </c>
      <c r="H36" s="33">
        <v>16777.2</v>
      </c>
      <c r="I36" s="20">
        <f t="shared" si="8"/>
        <v>15439.89</v>
      </c>
    </row>
    <row r="37" spans="1:9" ht="25.5" customHeight="1" x14ac:dyDescent="0.25">
      <c r="A37" s="10"/>
      <c r="B37" s="6"/>
      <c r="C37" s="9" t="s">
        <v>55</v>
      </c>
      <c r="D37" s="19">
        <v>0</v>
      </c>
      <c r="E37" s="29">
        <v>0</v>
      </c>
      <c r="F37" s="20">
        <f t="shared" si="7"/>
        <v>0</v>
      </c>
      <c r="G37" s="29">
        <v>0</v>
      </c>
      <c r="H37" s="33">
        <v>0</v>
      </c>
      <c r="I37" s="20">
        <f t="shared" si="8"/>
        <v>0</v>
      </c>
    </row>
    <row r="38" spans="1:9" ht="25.5" customHeight="1" x14ac:dyDescent="0.25">
      <c r="A38" s="10"/>
      <c r="B38" s="6"/>
      <c r="C38" s="9" t="s">
        <v>54</v>
      </c>
      <c r="D38" s="19">
        <v>2382200</v>
      </c>
      <c r="E38" s="29">
        <v>2954786.21</v>
      </c>
      <c r="F38" s="20">
        <f t="shared" si="7"/>
        <v>5336986.21</v>
      </c>
      <c r="G38" s="29">
        <v>4204568.43</v>
      </c>
      <c r="H38" s="33">
        <v>4204568.43</v>
      </c>
      <c r="I38" s="20">
        <f t="shared" si="8"/>
        <v>1132417.7800000003</v>
      </c>
    </row>
    <row r="39" spans="1:9" ht="25.5" customHeight="1" x14ac:dyDescent="0.25">
      <c r="A39" s="10"/>
      <c r="B39" s="37" t="s">
        <v>53</v>
      </c>
      <c r="C39" s="38"/>
      <c r="D39" s="27">
        <f>SUM(D40:D48)</f>
        <v>0</v>
      </c>
      <c r="E39" s="30">
        <v>0</v>
      </c>
      <c r="F39" s="27">
        <f t="shared" ref="F39:I39" si="9">SUM(F40:F48)</f>
        <v>0</v>
      </c>
      <c r="G39" s="30">
        <v>0</v>
      </c>
      <c r="H39" s="34">
        <v>0</v>
      </c>
      <c r="I39" s="27">
        <f t="shared" si="9"/>
        <v>0</v>
      </c>
    </row>
    <row r="40" spans="1:9" ht="25.5" customHeight="1" x14ac:dyDescent="0.25">
      <c r="A40" s="10"/>
      <c r="B40" s="6"/>
      <c r="C40" s="9" t="s">
        <v>52</v>
      </c>
      <c r="D40" s="20">
        <v>0</v>
      </c>
      <c r="E40" s="29">
        <v>0</v>
      </c>
      <c r="F40" s="20">
        <f>D40+E40</f>
        <v>0</v>
      </c>
      <c r="G40" s="29">
        <v>0</v>
      </c>
      <c r="H40" s="33">
        <v>0</v>
      </c>
      <c r="I40" s="20">
        <f>F40-G40</f>
        <v>0</v>
      </c>
    </row>
    <row r="41" spans="1:9" ht="25.5" customHeight="1" x14ac:dyDescent="0.25">
      <c r="A41" s="10"/>
      <c r="B41" s="6"/>
      <c r="C41" s="9" t="s">
        <v>51</v>
      </c>
      <c r="D41" s="20">
        <v>0</v>
      </c>
      <c r="E41" s="29">
        <v>0</v>
      </c>
      <c r="F41" s="20">
        <f t="shared" ref="F41:F48" si="10">D41+E41</f>
        <v>0</v>
      </c>
      <c r="G41" s="29">
        <v>0</v>
      </c>
      <c r="H41" s="33">
        <v>0</v>
      </c>
      <c r="I41" s="20">
        <f t="shared" ref="I41:I48" si="11">F41-G41</f>
        <v>0</v>
      </c>
    </row>
    <row r="42" spans="1:9" ht="25.5" customHeight="1" x14ac:dyDescent="0.25">
      <c r="A42" s="10"/>
      <c r="B42" s="7"/>
      <c r="C42" s="11" t="s">
        <v>50</v>
      </c>
      <c r="D42" s="22">
        <v>0</v>
      </c>
      <c r="E42" s="31">
        <v>0</v>
      </c>
      <c r="F42" s="22">
        <f t="shared" si="10"/>
        <v>0</v>
      </c>
      <c r="G42" s="31">
        <v>0</v>
      </c>
      <c r="H42" s="35">
        <v>0</v>
      </c>
      <c r="I42" s="22">
        <f t="shared" si="11"/>
        <v>0</v>
      </c>
    </row>
    <row r="43" spans="1:9" ht="25.5" customHeight="1" x14ac:dyDescent="0.25">
      <c r="A43" s="10"/>
      <c r="B43" s="36"/>
      <c r="C43" s="9" t="s">
        <v>49</v>
      </c>
      <c r="D43" s="20">
        <v>0</v>
      </c>
      <c r="E43" s="29">
        <v>0</v>
      </c>
      <c r="F43" s="20">
        <f t="shared" si="10"/>
        <v>0</v>
      </c>
      <c r="G43" s="29">
        <v>0</v>
      </c>
      <c r="H43" s="33">
        <v>0</v>
      </c>
      <c r="I43" s="20">
        <f t="shared" si="11"/>
        <v>0</v>
      </c>
    </row>
    <row r="44" spans="1:9" ht="25.5" customHeight="1" x14ac:dyDescent="0.25">
      <c r="A44" s="12"/>
      <c r="B44" s="6"/>
      <c r="C44" s="9" t="s">
        <v>48</v>
      </c>
      <c r="D44" s="20">
        <v>0</v>
      </c>
      <c r="E44" s="29">
        <v>0</v>
      </c>
      <c r="F44" s="20">
        <f t="shared" si="10"/>
        <v>0</v>
      </c>
      <c r="G44" s="29">
        <v>0</v>
      </c>
      <c r="H44" s="33">
        <v>0</v>
      </c>
      <c r="I44" s="20">
        <f t="shared" si="11"/>
        <v>0</v>
      </c>
    </row>
    <row r="45" spans="1:9" ht="25.5" customHeight="1" x14ac:dyDescent="0.25">
      <c r="A45" s="10"/>
      <c r="B45" s="6"/>
      <c r="C45" s="9" t="s">
        <v>47</v>
      </c>
      <c r="D45" s="20">
        <v>0</v>
      </c>
      <c r="E45" s="29">
        <v>0</v>
      </c>
      <c r="F45" s="20">
        <f t="shared" si="10"/>
        <v>0</v>
      </c>
      <c r="G45" s="29">
        <v>0</v>
      </c>
      <c r="H45" s="33">
        <v>0</v>
      </c>
      <c r="I45" s="20">
        <f t="shared" si="11"/>
        <v>0</v>
      </c>
    </row>
    <row r="46" spans="1:9" ht="25.5" customHeight="1" x14ac:dyDescent="0.25">
      <c r="A46" s="10"/>
      <c r="B46" s="6"/>
      <c r="C46" s="9" t="s">
        <v>46</v>
      </c>
      <c r="D46" s="20">
        <v>0</v>
      </c>
      <c r="E46" s="29">
        <v>0</v>
      </c>
      <c r="F46" s="20">
        <f t="shared" si="10"/>
        <v>0</v>
      </c>
      <c r="G46" s="29">
        <v>0</v>
      </c>
      <c r="H46" s="33">
        <v>0</v>
      </c>
      <c r="I46" s="20">
        <f t="shared" si="11"/>
        <v>0</v>
      </c>
    </row>
    <row r="47" spans="1:9" ht="25.5" customHeight="1" x14ac:dyDescent="0.25">
      <c r="A47" s="10"/>
      <c r="B47" s="6"/>
      <c r="C47" s="9" t="s">
        <v>45</v>
      </c>
      <c r="D47" s="20">
        <v>0</v>
      </c>
      <c r="E47" s="29">
        <v>0</v>
      </c>
      <c r="F47" s="20">
        <f t="shared" si="10"/>
        <v>0</v>
      </c>
      <c r="G47" s="29">
        <v>0</v>
      </c>
      <c r="H47" s="33">
        <v>0</v>
      </c>
      <c r="I47" s="20">
        <f t="shared" si="11"/>
        <v>0</v>
      </c>
    </row>
    <row r="48" spans="1:9" ht="25.5" customHeight="1" x14ac:dyDescent="0.25">
      <c r="A48" s="10"/>
      <c r="B48" s="6"/>
      <c r="C48" s="9" t="s">
        <v>44</v>
      </c>
      <c r="D48" s="20">
        <v>0</v>
      </c>
      <c r="E48" s="29">
        <v>0</v>
      </c>
      <c r="F48" s="20">
        <f t="shared" si="10"/>
        <v>0</v>
      </c>
      <c r="G48" s="29">
        <v>0</v>
      </c>
      <c r="H48" s="33">
        <v>0</v>
      </c>
      <c r="I48" s="20">
        <f t="shared" si="11"/>
        <v>0</v>
      </c>
    </row>
    <row r="49" spans="1:9" ht="25.5" customHeight="1" x14ac:dyDescent="0.25">
      <c r="A49" s="10"/>
      <c r="B49" s="37" t="s">
        <v>43</v>
      </c>
      <c r="C49" s="38"/>
      <c r="D49" s="27">
        <f>SUM(D50:D58)</f>
        <v>789450</v>
      </c>
      <c r="E49" s="30">
        <v>-319026.67</v>
      </c>
      <c r="F49" s="27">
        <f t="shared" ref="F49:I49" si="12">SUM(F50:F58)</f>
        <v>470423.33</v>
      </c>
      <c r="G49" s="30">
        <v>422266.43</v>
      </c>
      <c r="H49" s="34">
        <v>422266.43</v>
      </c>
      <c r="I49" s="27">
        <f t="shared" si="12"/>
        <v>48156.899999999994</v>
      </c>
    </row>
    <row r="50" spans="1:9" ht="25.5" customHeight="1" x14ac:dyDescent="0.25">
      <c r="A50" s="10"/>
      <c r="B50" s="6"/>
      <c r="C50" s="9" t="s">
        <v>42</v>
      </c>
      <c r="D50" s="19">
        <v>50000</v>
      </c>
      <c r="E50" s="29">
        <v>44306.9</v>
      </c>
      <c r="F50" s="20">
        <f>D50+E50</f>
        <v>94306.9</v>
      </c>
      <c r="G50" s="29">
        <v>59350</v>
      </c>
      <c r="H50" s="33">
        <v>59350</v>
      </c>
      <c r="I50" s="20">
        <f>F50-G50</f>
        <v>34956.899999999994</v>
      </c>
    </row>
    <row r="51" spans="1:9" ht="25.5" customHeight="1" x14ac:dyDescent="0.25">
      <c r="A51" s="10"/>
      <c r="B51" s="6"/>
      <c r="C51" s="9" t="s">
        <v>41</v>
      </c>
      <c r="D51" s="19">
        <v>0</v>
      </c>
      <c r="E51" s="29">
        <v>0</v>
      </c>
      <c r="F51" s="20">
        <f t="shared" ref="F51:F58" si="13">D51+E51</f>
        <v>0</v>
      </c>
      <c r="G51" s="29">
        <v>0</v>
      </c>
      <c r="H51" s="33">
        <v>0</v>
      </c>
      <c r="I51" s="20">
        <f t="shared" ref="I51:I58" si="14">F51-G51</f>
        <v>0</v>
      </c>
    </row>
    <row r="52" spans="1:9" ht="25.5" customHeight="1" x14ac:dyDescent="0.25">
      <c r="A52" s="10"/>
      <c r="B52" s="6"/>
      <c r="C52" s="9" t="s">
        <v>40</v>
      </c>
      <c r="D52" s="19">
        <v>0</v>
      </c>
      <c r="E52" s="29">
        <v>0</v>
      </c>
      <c r="F52" s="20">
        <f t="shared" si="13"/>
        <v>0</v>
      </c>
      <c r="G52" s="29">
        <v>0</v>
      </c>
      <c r="H52" s="33">
        <v>0</v>
      </c>
      <c r="I52" s="20">
        <f t="shared" si="14"/>
        <v>0</v>
      </c>
    </row>
    <row r="53" spans="1:9" ht="25.5" customHeight="1" x14ac:dyDescent="0.25">
      <c r="A53" s="10"/>
      <c r="B53" s="6"/>
      <c r="C53" s="9" t="s">
        <v>39</v>
      </c>
      <c r="D53" s="19">
        <v>42750</v>
      </c>
      <c r="E53" s="29">
        <v>10698.28</v>
      </c>
      <c r="F53" s="20">
        <f t="shared" si="13"/>
        <v>53448.28</v>
      </c>
      <c r="G53" s="29">
        <v>53448.28</v>
      </c>
      <c r="H53" s="33">
        <v>53448.28</v>
      </c>
      <c r="I53" s="20">
        <f t="shared" si="14"/>
        <v>0</v>
      </c>
    </row>
    <row r="54" spans="1:9" ht="25.5" customHeight="1" x14ac:dyDescent="0.25">
      <c r="A54" s="10"/>
      <c r="B54" s="6"/>
      <c r="C54" s="9" t="s">
        <v>38</v>
      </c>
      <c r="D54" s="19">
        <v>0</v>
      </c>
      <c r="E54" s="29">
        <v>0</v>
      </c>
      <c r="F54" s="20">
        <f t="shared" si="13"/>
        <v>0</v>
      </c>
      <c r="G54" s="29">
        <v>0</v>
      </c>
      <c r="H54" s="33">
        <v>0</v>
      </c>
      <c r="I54" s="20">
        <f t="shared" si="14"/>
        <v>0</v>
      </c>
    </row>
    <row r="55" spans="1:9" ht="25.5" customHeight="1" x14ac:dyDescent="0.25">
      <c r="A55" s="10"/>
      <c r="B55" s="6"/>
      <c r="C55" s="9" t="s">
        <v>37</v>
      </c>
      <c r="D55" s="19">
        <v>696700</v>
      </c>
      <c r="E55" s="29">
        <v>-374031.85</v>
      </c>
      <c r="F55" s="20">
        <f t="shared" si="13"/>
        <v>322668.15000000002</v>
      </c>
      <c r="G55" s="29">
        <v>309468.15000000002</v>
      </c>
      <c r="H55" s="33">
        <v>309468.15000000002</v>
      </c>
      <c r="I55" s="20">
        <f t="shared" si="14"/>
        <v>13200</v>
      </c>
    </row>
    <row r="56" spans="1:9" ht="25.5" customHeight="1" x14ac:dyDescent="0.25">
      <c r="A56" s="10"/>
      <c r="B56" s="6"/>
      <c r="C56" s="9" t="s">
        <v>36</v>
      </c>
      <c r="D56" s="19">
        <v>0</v>
      </c>
      <c r="E56" s="29">
        <v>0</v>
      </c>
      <c r="F56" s="20">
        <f t="shared" si="13"/>
        <v>0</v>
      </c>
      <c r="G56" s="29">
        <v>0</v>
      </c>
      <c r="H56" s="33">
        <v>0</v>
      </c>
      <c r="I56" s="20">
        <f t="shared" si="14"/>
        <v>0</v>
      </c>
    </row>
    <row r="57" spans="1:9" ht="25.5" customHeight="1" x14ac:dyDescent="0.25">
      <c r="A57" s="10"/>
      <c r="B57" s="6"/>
      <c r="C57" s="9" t="s">
        <v>35</v>
      </c>
      <c r="D57" s="19">
        <v>0</v>
      </c>
      <c r="E57" s="29">
        <v>0</v>
      </c>
      <c r="F57" s="20">
        <f t="shared" si="13"/>
        <v>0</v>
      </c>
      <c r="G57" s="29">
        <v>0</v>
      </c>
      <c r="H57" s="33">
        <v>0</v>
      </c>
      <c r="I57" s="20">
        <f t="shared" si="14"/>
        <v>0</v>
      </c>
    </row>
    <row r="58" spans="1:9" ht="25.5" customHeight="1" x14ac:dyDescent="0.25">
      <c r="A58" s="10"/>
      <c r="B58" s="7"/>
      <c r="C58" s="11" t="s">
        <v>34</v>
      </c>
      <c r="D58" s="21">
        <v>0</v>
      </c>
      <c r="E58" s="31">
        <v>0</v>
      </c>
      <c r="F58" s="22">
        <f t="shared" si="13"/>
        <v>0</v>
      </c>
      <c r="G58" s="31">
        <v>0</v>
      </c>
      <c r="H58" s="35">
        <v>0</v>
      </c>
      <c r="I58" s="22">
        <f t="shared" si="14"/>
        <v>0</v>
      </c>
    </row>
    <row r="59" spans="1:9" ht="25.5" customHeight="1" x14ac:dyDescent="0.25">
      <c r="A59" s="10"/>
      <c r="B59" s="37" t="s">
        <v>33</v>
      </c>
      <c r="C59" s="38"/>
      <c r="D59" s="27">
        <f>SUM(D60:D62)</f>
        <v>4183082.5</v>
      </c>
      <c r="E59" s="30">
        <v>6241181.9400000004</v>
      </c>
      <c r="F59" s="27">
        <f t="shared" ref="F59:I59" si="15">SUM(F60:F62)</f>
        <v>10424264.439999999</v>
      </c>
      <c r="G59" s="30">
        <v>10201352</v>
      </c>
      <c r="H59" s="34">
        <v>10201352</v>
      </c>
      <c r="I59" s="27">
        <f t="shared" si="15"/>
        <v>222912.43999999925</v>
      </c>
    </row>
    <row r="60" spans="1:9" ht="25.5" customHeight="1" x14ac:dyDescent="0.25">
      <c r="A60" s="10"/>
      <c r="B60" s="6"/>
      <c r="C60" s="9" t="s">
        <v>32</v>
      </c>
      <c r="D60" s="19">
        <v>4183082.5</v>
      </c>
      <c r="E60" s="29">
        <v>4518691.67</v>
      </c>
      <c r="F60" s="20">
        <f>D60+E60</f>
        <v>8701774.1699999999</v>
      </c>
      <c r="G60" s="29">
        <v>8565139.2200000007</v>
      </c>
      <c r="H60" s="33">
        <v>8565139.2200000007</v>
      </c>
      <c r="I60" s="20">
        <f>F60-G60</f>
        <v>136634.94999999925</v>
      </c>
    </row>
    <row r="61" spans="1:9" ht="25.5" customHeight="1" x14ac:dyDescent="0.25">
      <c r="A61" s="12"/>
      <c r="B61" s="6"/>
      <c r="C61" s="9" t="s">
        <v>31</v>
      </c>
      <c r="D61" s="19">
        <v>0</v>
      </c>
      <c r="E61" s="29">
        <v>1722490.27</v>
      </c>
      <c r="F61" s="20">
        <f t="shared" ref="F61:F62" si="16">D61+E61</f>
        <v>1722490.27</v>
      </c>
      <c r="G61" s="29">
        <v>1636212.78</v>
      </c>
      <c r="H61" s="33">
        <v>1636212.78</v>
      </c>
      <c r="I61" s="20">
        <f t="shared" ref="I61:I62" si="17">F61-G61</f>
        <v>86277.489999999991</v>
      </c>
    </row>
    <row r="62" spans="1:9" ht="25.5" customHeight="1" x14ac:dyDescent="0.25">
      <c r="A62" s="10"/>
      <c r="B62" s="6"/>
      <c r="C62" s="9" t="s">
        <v>30</v>
      </c>
      <c r="D62" s="19">
        <v>0</v>
      </c>
      <c r="E62" s="29">
        <v>0</v>
      </c>
      <c r="F62" s="20">
        <f t="shared" si="16"/>
        <v>0</v>
      </c>
      <c r="G62" s="29">
        <v>0</v>
      </c>
      <c r="H62" s="33">
        <v>0</v>
      </c>
      <c r="I62" s="20">
        <f t="shared" si="17"/>
        <v>0</v>
      </c>
    </row>
    <row r="63" spans="1:9" ht="25.5" customHeight="1" x14ac:dyDescent="0.25">
      <c r="A63" s="10"/>
      <c r="B63" s="37" t="s">
        <v>29</v>
      </c>
      <c r="C63" s="38"/>
      <c r="D63" s="27">
        <f>SUM(D64:D70)</f>
        <v>0</v>
      </c>
      <c r="E63" s="30">
        <v>0</v>
      </c>
      <c r="F63" s="27">
        <f t="shared" ref="F63:I63" si="18">SUM(F64:F70)</f>
        <v>0</v>
      </c>
      <c r="G63" s="30">
        <v>0</v>
      </c>
      <c r="H63" s="34">
        <v>0</v>
      </c>
      <c r="I63" s="27">
        <f t="shared" si="18"/>
        <v>0</v>
      </c>
    </row>
    <row r="64" spans="1:9" ht="25.5" customHeight="1" x14ac:dyDescent="0.25">
      <c r="A64" s="10"/>
      <c r="B64" s="6"/>
      <c r="C64" s="9" t="s">
        <v>28</v>
      </c>
      <c r="D64" s="20">
        <v>0</v>
      </c>
      <c r="E64" s="29">
        <v>0</v>
      </c>
      <c r="F64" s="20">
        <f>D64+E64</f>
        <v>0</v>
      </c>
      <c r="G64" s="29">
        <v>0</v>
      </c>
      <c r="H64" s="33">
        <v>0</v>
      </c>
      <c r="I64" s="20">
        <f>F64-G64</f>
        <v>0</v>
      </c>
    </row>
    <row r="65" spans="1:9" ht="25.5" customHeight="1" x14ac:dyDescent="0.25">
      <c r="A65" s="10"/>
      <c r="B65" s="6"/>
      <c r="C65" s="9" t="s">
        <v>27</v>
      </c>
      <c r="D65" s="20">
        <v>0</v>
      </c>
      <c r="E65" s="29">
        <v>0</v>
      </c>
      <c r="F65" s="20">
        <f t="shared" ref="F65:F70" si="19">D65+E65</f>
        <v>0</v>
      </c>
      <c r="G65" s="29">
        <v>0</v>
      </c>
      <c r="H65" s="33">
        <v>0</v>
      </c>
      <c r="I65" s="20">
        <f t="shared" ref="I65:I70" si="20">F65-G65</f>
        <v>0</v>
      </c>
    </row>
    <row r="66" spans="1:9" ht="25.5" customHeight="1" x14ac:dyDescent="0.25">
      <c r="A66" s="10"/>
      <c r="B66" s="6"/>
      <c r="C66" s="9" t="s">
        <v>26</v>
      </c>
      <c r="D66" s="20">
        <v>0</v>
      </c>
      <c r="E66" s="29">
        <v>0</v>
      </c>
      <c r="F66" s="20">
        <f t="shared" si="19"/>
        <v>0</v>
      </c>
      <c r="G66" s="29">
        <v>0</v>
      </c>
      <c r="H66" s="33">
        <v>0</v>
      </c>
      <c r="I66" s="20">
        <f t="shared" si="20"/>
        <v>0</v>
      </c>
    </row>
    <row r="67" spans="1:9" ht="25.5" customHeight="1" x14ac:dyDescent="0.25">
      <c r="A67" s="10"/>
      <c r="B67" s="6"/>
      <c r="C67" s="9" t="s">
        <v>25</v>
      </c>
      <c r="D67" s="20">
        <v>0</v>
      </c>
      <c r="E67" s="29">
        <v>0</v>
      </c>
      <c r="F67" s="20">
        <f t="shared" si="19"/>
        <v>0</v>
      </c>
      <c r="G67" s="29">
        <v>0</v>
      </c>
      <c r="H67" s="33">
        <v>0</v>
      </c>
      <c r="I67" s="20">
        <f t="shared" si="20"/>
        <v>0</v>
      </c>
    </row>
    <row r="68" spans="1:9" ht="25.5" customHeight="1" x14ac:dyDescent="0.25">
      <c r="A68" s="10"/>
      <c r="B68" s="6"/>
      <c r="C68" s="9" t="s">
        <v>24</v>
      </c>
      <c r="D68" s="20">
        <v>0</v>
      </c>
      <c r="E68" s="29">
        <v>0</v>
      </c>
      <c r="F68" s="20">
        <f t="shared" si="19"/>
        <v>0</v>
      </c>
      <c r="G68" s="29">
        <v>0</v>
      </c>
      <c r="H68" s="33">
        <v>0</v>
      </c>
      <c r="I68" s="20">
        <f t="shared" si="20"/>
        <v>0</v>
      </c>
    </row>
    <row r="69" spans="1:9" ht="25.5" customHeight="1" x14ac:dyDescent="0.25">
      <c r="A69" s="10"/>
      <c r="B69" s="6"/>
      <c r="C69" s="9" t="s">
        <v>23</v>
      </c>
      <c r="D69" s="20">
        <v>0</v>
      </c>
      <c r="E69" s="29">
        <v>0</v>
      </c>
      <c r="F69" s="20">
        <f t="shared" si="19"/>
        <v>0</v>
      </c>
      <c r="G69" s="29">
        <v>0</v>
      </c>
      <c r="H69" s="33">
        <v>0</v>
      </c>
      <c r="I69" s="20">
        <f t="shared" si="20"/>
        <v>0</v>
      </c>
    </row>
    <row r="70" spans="1:9" ht="25.5" customHeight="1" x14ac:dyDescent="0.25">
      <c r="A70" s="10"/>
      <c r="B70" s="6"/>
      <c r="C70" s="9" t="s">
        <v>22</v>
      </c>
      <c r="D70" s="20">
        <v>0</v>
      </c>
      <c r="E70" s="29">
        <v>0</v>
      </c>
      <c r="F70" s="20">
        <f t="shared" si="19"/>
        <v>0</v>
      </c>
      <c r="G70" s="29">
        <v>0</v>
      </c>
      <c r="H70" s="33">
        <v>0</v>
      </c>
      <c r="I70" s="20">
        <f t="shared" si="20"/>
        <v>0</v>
      </c>
    </row>
    <row r="71" spans="1:9" ht="25.5" customHeight="1" x14ac:dyDescent="0.25">
      <c r="A71" s="10"/>
      <c r="B71" s="37" t="s">
        <v>21</v>
      </c>
      <c r="C71" s="38"/>
      <c r="D71" s="27">
        <f>SUM(D72:D74)</f>
        <v>0</v>
      </c>
      <c r="E71" s="30">
        <v>0</v>
      </c>
      <c r="F71" s="27">
        <f t="shared" ref="F71:I71" si="21">SUM(F72:F74)</f>
        <v>0</v>
      </c>
      <c r="G71" s="30">
        <v>0</v>
      </c>
      <c r="H71" s="34">
        <v>0</v>
      </c>
      <c r="I71" s="27">
        <f t="shared" si="21"/>
        <v>0</v>
      </c>
    </row>
    <row r="72" spans="1:9" ht="25.5" customHeight="1" x14ac:dyDescent="0.25">
      <c r="A72" s="10"/>
      <c r="B72" s="6"/>
      <c r="C72" s="9" t="s">
        <v>20</v>
      </c>
      <c r="D72" s="20">
        <v>0</v>
      </c>
      <c r="E72" s="29">
        <v>0</v>
      </c>
      <c r="F72" s="20">
        <f>D72+E72</f>
        <v>0</v>
      </c>
      <c r="G72" s="29">
        <v>0</v>
      </c>
      <c r="H72" s="33">
        <v>0</v>
      </c>
      <c r="I72" s="20">
        <f>F72-G72</f>
        <v>0</v>
      </c>
    </row>
    <row r="73" spans="1:9" ht="25.5" customHeight="1" x14ac:dyDescent="0.25">
      <c r="A73" s="10"/>
      <c r="B73" s="6"/>
      <c r="C73" s="9" t="s">
        <v>19</v>
      </c>
      <c r="D73" s="20">
        <v>0</v>
      </c>
      <c r="E73" s="29">
        <v>0</v>
      </c>
      <c r="F73" s="20">
        <f t="shared" ref="F73:F74" si="22">D73+E73</f>
        <v>0</v>
      </c>
      <c r="G73" s="29">
        <v>0</v>
      </c>
      <c r="H73" s="33">
        <v>0</v>
      </c>
      <c r="I73" s="20">
        <f t="shared" ref="I73:I74" si="23">F73-G73</f>
        <v>0</v>
      </c>
    </row>
    <row r="74" spans="1:9" ht="25.5" customHeight="1" x14ac:dyDescent="0.25">
      <c r="A74" s="10"/>
      <c r="B74" s="7"/>
      <c r="C74" s="11" t="s">
        <v>18</v>
      </c>
      <c r="D74" s="22">
        <v>0</v>
      </c>
      <c r="E74" s="31">
        <v>0</v>
      </c>
      <c r="F74" s="22">
        <f t="shared" si="22"/>
        <v>0</v>
      </c>
      <c r="G74" s="31">
        <v>0</v>
      </c>
      <c r="H74" s="35">
        <v>0</v>
      </c>
      <c r="I74" s="22">
        <f t="shared" si="23"/>
        <v>0</v>
      </c>
    </row>
    <row r="75" spans="1:9" ht="25.5" customHeight="1" x14ac:dyDescent="0.25">
      <c r="A75" s="10"/>
      <c r="B75" s="39" t="s">
        <v>17</v>
      </c>
      <c r="C75" s="40"/>
      <c r="D75" s="27">
        <f>SUM(D76:D82)</f>
        <v>100000</v>
      </c>
      <c r="E75" s="30">
        <v>0</v>
      </c>
      <c r="F75" s="27">
        <f t="shared" ref="F75:I75" si="24">SUM(F76:F82)</f>
        <v>100000</v>
      </c>
      <c r="G75" s="30">
        <v>0</v>
      </c>
      <c r="H75" s="34">
        <v>0</v>
      </c>
      <c r="I75" s="27">
        <f t="shared" si="24"/>
        <v>100000</v>
      </c>
    </row>
    <row r="76" spans="1:9" ht="25.5" customHeight="1" x14ac:dyDescent="0.25">
      <c r="A76" s="10"/>
      <c r="B76" s="6"/>
      <c r="C76" s="9" t="s">
        <v>16</v>
      </c>
      <c r="D76" s="20">
        <v>0</v>
      </c>
      <c r="E76" s="29">
        <v>0</v>
      </c>
      <c r="F76" s="20">
        <f>D76+E76</f>
        <v>0</v>
      </c>
      <c r="G76" s="29">
        <v>0</v>
      </c>
      <c r="H76" s="33">
        <v>0</v>
      </c>
      <c r="I76" s="20">
        <f>F76-G76</f>
        <v>0</v>
      </c>
    </row>
    <row r="77" spans="1:9" ht="25.5" customHeight="1" x14ac:dyDescent="0.25">
      <c r="A77" s="10"/>
      <c r="B77" s="6"/>
      <c r="C77" s="9" t="s">
        <v>15</v>
      </c>
      <c r="D77" s="20">
        <v>0</v>
      </c>
      <c r="E77" s="29">
        <v>0</v>
      </c>
      <c r="F77" s="20">
        <f t="shared" ref="F77:F82" si="25">D77+E77</f>
        <v>0</v>
      </c>
      <c r="G77" s="29">
        <v>0</v>
      </c>
      <c r="H77" s="33">
        <v>0</v>
      </c>
      <c r="I77" s="20">
        <f t="shared" ref="I77:I82" si="26">F77-G77</f>
        <v>0</v>
      </c>
    </row>
    <row r="78" spans="1:9" ht="25.5" customHeight="1" x14ac:dyDescent="0.25">
      <c r="A78" s="12"/>
      <c r="B78" s="6"/>
      <c r="C78" s="9" t="s">
        <v>14</v>
      </c>
      <c r="D78" s="20">
        <v>0</v>
      </c>
      <c r="E78" s="29">
        <v>0</v>
      </c>
      <c r="F78" s="20">
        <f t="shared" si="25"/>
        <v>0</v>
      </c>
      <c r="G78" s="29">
        <v>0</v>
      </c>
      <c r="H78" s="33">
        <v>0</v>
      </c>
      <c r="I78" s="20">
        <f t="shared" si="26"/>
        <v>0</v>
      </c>
    </row>
    <row r="79" spans="1:9" ht="25.5" customHeight="1" x14ac:dyDescent="0.25">
      <c r="A79" s="10"/>
      <c r="B79" s="6"/>
      <c r="C79" s="9" t="s">
        <v>13</v>
      </c>
      <c r="D79" s="20">
        <v>0</v>
      </c>
      <c r="E79" s="29">
        <v>0</v>
      </c>
      <c r="F79" s="20">
        <f t="shared" si="25"/>
        <v>0</v>
      </c>
      <c r="G79" s="29">
        <v>0</v>
      </c>
      <c r="H79" s="33">
        <v>0</v>
      </c>
      <c r="I79" s="20">
        <f t="shared" si="26"/>
        <v>0</v>
      </c>
    </row>
    <row r="80" spans="1:9" ht="25.5" customHeight="1" x14ac:dyDescent="0.25">
      <c r="A80" s="10"/>
      <c r="B80" s="6"/>
      <c r="C80" s="9" t="s">
        <v>12</v>
      </c>
      <c r="D80" s="20">
        <v>0</v>
      </c>
      <c r="E80" s="29">
        <v>0</v>
      </c>
      <c r="F80" s="20">
        <f t="shared" si="25"/>
        <v>0</v>
      </c>
      <c r="G80" s="29">
        <v>0</v>
      </c>
      <c r="H80" s="33">
        <v>0</v>
      </c>
      <c r="I80" s="20">
        <f t="shared" si="26"/>
        <v>0</v>
      </c>
    </row>
    <row r="81" spans="1:9" ht="25.5" customHeight="1" x14ac:dyDescent="0.25">
      <c r="A81" s="10"/>
      <c r="B81" s="6"/>
      <c r="C81" s="9" t="s">
        <v>11</v>
      </c>
      <c r="D81" s="20">
        <v>0</v>
      </c>
      <c r="E81" s="29">
        <v>0</v>
      </c>
      <c r="F81" s="20">
        <f t="shared" si="25"/>
        <v>0</v>
      </c>
      <c r="G81" s="29">
        <v>0</v>
      </c>
      <c r="H81" s="33">
        <v>0</v>
      </c>
      <c r="I81" s="20">
        <f t="shared" si="26"/>
        <v>0</v>
      </c>
    </row>
    <row r="82" spans="1:9" ht="25.5" customHeight="1" x14ac:dyDescent="0.25">
      <c r="A82" s="10"/>
      <c r="B82" s="7"/>
      <c r="C82" s="11" t="s">
        <v>10</v>
      </c>
      <c r="D82" s="22">
        <v>100000</v>
      </c>
      <c r="E82" s="31">
        <v>0</v>
      </c>
      <c r="F82" s="22">
        <f t="shared" si="25"/>
        <v>100000</v>
      </c>
      <c r="G82" s="31">
        <v>0</v>
      </c>
      <c r="H82" s="35">
        <v>0</v>
      </c>
      <c r="I82" s="22">
        <f t="shared" si="26"/>
        <v>100000</v>
      </c>
    </row>
    <row r="83" spans="1:9" ht="20.100000000000001" customHeight="1" x14ac:dyDescent="0.25">
      <c r="B83" s="5"/>
      <c r="C83" s="4" t="s">
        <v>9</v>
      </c>
      <c r="D83" s="14">
        <f>D11+D19+D29+D39+D49+D59+D63+D71+D75</f>
        <v>75803960.539999992</v>
      </c>
      <c r="E83" s="14">
        <f>E11+E19+E29+E39+E49+E59+E63+E71+E75</f>
        <v>10481808.890000001</v>
      </c>
      <c r="F83" s="14">
        <f>F11+F19+F29+F39+F49+F59+F63+F71+F75</f>
        <v>86285769.429999992</v>
      </c>
      <c r="G83" s="14">
        <f t="shared" ref="G83:I83" si="27">G11+G19+G29+G39+G49+G59+G63+G71+G75</f>
        <v>66358744.140000008</v>
      </c>
      <c r="H83" s="14">
        <f t="shared" si="27"/>
        <v>66358744.140000008</v>
      </c>
      <c r="I83" s="14">
        <f t="shared" si="27"/>
        <v>19927025.289999999</v>
      </c>
    </row>
    <row r="84" spans="1:9" x14ac:dyDescent="0.25">
      <c r="B84" s="3"/>
      <c r="C84" s="3"/>
      <c r="D84" s="15"/>
      <c r="E84" s="3"/>
      <c r="F84" s="3"/>
      <c r="G84" s="3"/>
      <c r="H84" s="3"/>
      <c r="I84" s="3"/>
    </row>
    <row r="85" spans="1:9" s="1" customFormat="1" x14ac:dyDescent="0.25">
      <c r="D85" s="16"/>
    </row>
    <row r="86" spans="1:9" s="1" customFormat="1" x14ac:dyDescent="0.25">
      <c r="D86" s="16"/>
    </row>
    <row r="89" spans="1:9" s="2" customFormat="1" ht="12.75" x14ac:dyDescent="0.2">
      <c r="D89" s="17"/>
    </row>
    <row r="90" spans="1:9" s="2" customFormat="1" ht="12.75" x14ac:dyDescent="0.2">
      <c r="D90" s="17"/>
    </row>
    <row r="91" spans="1:9" s="2" customFormat="1" ht="12.75" x14ac:dyDescent="0.2">
      <c r="D91" s="17"/>
    </row>
    <row r="92" spans="1:9" s="2" customFormat="1" ht="12.75" x14ac:dyDescent="0.2">
      <c r="D92" s="17"/>
    </row>
    <row r="93" spans="1:9" s="2" customFormat="1" ht="12.75" x14ac:dyDescent="0.2">
      <c r="D93" s="17"/>
    </row>
    <row r="94" spans="1:9" s="2" customFormat="1" ht="12.75" x14ac:dyDescent="0.2">
      <c r="D94" s="17"/>
    </row>
    <row r="95" spans="1:9" s="2" customFormat="1" ht="12.75" x14ac:dyDescent="0.2">
      <c r="D95" s="17"/>
    </row>
    <row r="96" spans="1:9" s="2" customFormat="1" ht="12.75" x14ac:dyDescent="0.2">
      <c r="D96" s="17"/>
    </row>
    <row r="97" spans="4:4" s="1" customFormat="1" x14ac:dyDescent="0.25">
      <c r="D97" s="16"/>
    </row>
  </sheetData>
  <mergeCells count="16">
    <mergeCell ref="B3:I3"/>
    <mergeCell ref="B4:I4"/>
    <mergeCell ref="B5:I5"/>
    <mergeCell ref="B6:I6"/>
    <mergeCell ref="B8:C10"/>
    <mergeCell ref="D8:H8"/>
    <mergeCell ref="I8:I9"/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2024-10-17T19:56:39Z</cp:lastPrinted>
  <dcterms:created xsi:type="dcterms:W3CDTF">2022-07-14T15:07:26Z</dcterms:created>
  <dcterms:modified xsi:type="dcterms:W3CDTF">2024-10-22T15:12:09Z</dcterms:modified>
</cp:coreProperties>
</file>