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2002d1fb304425b/"/>
    </mc:Choice>
  </mc:AlternateContent>
  <xr:revisionPtr revIDLastSave="0" documentId="8_{6BECC160-68C5-49C6-A06B-36C5A2979816}" xr6:coauthVersionLast="33" xr6:coauthVersionMax="33" xr10:uidLastSave="{00000000-0000-0000-0000-000000000000}"/>
  <bookViews>
    <workbookView xWindow="0" yWindow="0" windowWidth="15345" windowHeight="4470" xr2:uid="{00000000-000D-0000-FFFF-FFFF00000000}"/>
  </bookViews>
  <sheets>
    <sheet name="Inventory" sheetId="1" r:id="rId1"/>
    <sheet name="Sheet1" sheetId="2" r:id="rId2"/>
  </sheets>
  <definedNames>
    <definedName name="_xlnm.Print_Area" localSheetId="0">Inventory!$A$1:$U$90</definedName>
    <definedName name="Z_78C63A3A_A687_4144_8760_BBA238487138_.wvu.Cols" localSheetId="0" hidden="1">Inventory!$E:$E,Inventory!$G:$G,Inventory!$J:$J,Inventory!$L:$L,Inventory!$O:$O,Inventory!$Q:$Q,Inventory!$T:$U</definedName>
  </definedNames>
  <calcPr calcId="179017"/>
  <customWorkbookViews>
    <customWorkbookView name="user - Personal View" guid="{78C63A3A-A687-4144-8760-BBA238487138}" mergeInterval="0" personalView="1" maximized="1" xWindow="1" yWindow="1" windowWidth="1600" windowHeight="670" activeSheetId="1"/>
  </customWorkbookViews>
</workbook>
</file>

<file path=xl/calcChain.xml><?xml version="1.0" encoding="utf-8"?>
<calcChain xmlns="http://schemas.openxmlformats.org/spreadsheetml/2006/main">
  <c r="L66" i="1" l="1"/>
  <c r="G43" i="1" l="1"/>
  <c r="G46" i="1"/>
  <c r="L67" i="1"/>
  <c r="Q67" i="1"/>
  <c r="U67" i="1"/>
  <c r="G68" i="1"/>
  <c r="L68" i="1"/>
  <c r="Q68" i="1"/>
  <c r="U68" i="1"/>
  <c r="L80" i="1"/>
  <c r="G81" i="1"/>
  <c r="Q80" i="1"/>
  <c r="G35" i="1" l="1"/>
  <c r="U80" i="1"/>
  <c r="U79" i="1"/>
  <c r="U78" i="1"/>
  <c r="Q39" i="1"/>
  <c r="L86" i="1"/>
  <c r="L35" i="1"/>
  <c r="Q35" i="1"/>
  <c r="U35" i="1"/>
  <c r="G36" i="1"/>
  <c r="L36" i="1"/>
  <c r="Q36" i="1"/>
  <c r="U36" i="1"/>
  <c r="G37" i="1"/>
  <c r="L37" i="1"/>
  <c r="Q37" i="1"/>
  <c r="U37" i="1"/>
  <c r="G38" i="1"/>
  <c r="L38" i="1"/>
  <c r="Q38" i="1"/>
  <c r="U38" i="1"/>
  <c r="G39" i="1"/>
  <c r="L39" i="1"/>
  <c r="U39" i="1"/>
  <c r="G40" i="1"/>
  <c r="L40" i="1"/>
  <c r="Q40" i="1"/>
  <c r="U40" i="1"/>
  <c r="G41" i="1"/>
  <c r="L41" i="1"/>
  <c r="Q41" i="1"/>
  <c r="U41" i="1"/>
  <c r="L42" i="1"/>
  <c r="Q42" i="1"/>
  <c r="U42" i="1"/>
  <c r="L43" i="1"/>
  <c r="Q43" i="1"/>
  <c r="U43" i="1"/>
  <c r="G44" i="1"/>
  <c r="L44" i="1"/>
  <c r="Q44" i="1"/>
  <c r="G45" i="1"/>
  <c r="L45" i="1"/>
  <c r="Q45" i="1"/>
  <c r="L46" i="1"/>
  <c r="Q46" i="1"/>
  <c r="U46" i="1"/>
  <c r="G47" i="1"/>
  <c r="L47" i="1"/>
  <c r="Q47" i="1"/>
  <c r="U47" i="1"/>
  <c r="G48" i="1"/>
  <c r="L48" i="1"/>
  <c r="Q48" i="1"/>
  <c r="U48" i="1"/>
  <c r="G49" i="1"/>
  <c r="L49" i="1"/>
  <c r="Q49" i="1"/>
  <c r="U49" i="1"/>
  <c r="G50" i="1"/>
  <c r="L50" i="1"/>
  <c r="Q50" i="1"/>
  <c r="U50" i="1"/>
  <c r="G51" i="1"/>
  <c r="L51" i="1"/>
  <c r="Q51" i="1"/>
  <c r="G52" i="1"/>
  <c r="L52" i="1"/>
  <c r="Q52" i="1"/>
  <c r="G53" i="1"/>
  <c r="L53" i="1"/>
  <c r="Q53" i="1"/>
  <c r="G54" i="1"/>
  <c r="L54" i="1"/>
  <c r="Q54" i="1"/>
  <c r="U51" i="1"/>
  <c r="G55" i="1"/>
  <c r="L55" i="1"/>
  <c r="Q55" i="1"/>
  <c r="U52" i="1"/>
  <c r="L56" i="1"/>
  <c r="U53" i="1"/>
  <c r="G57" i="1"/>
  <c r="L57" i="1"/>
  <c r="Q57" i="1"/>
  <c r="U54" i="1"/>
  <c r="G58" i="1"/>
  <c r="L58" i="1"/>
  <c r="Q58" i="1"/>
  <c r="U55" i="1"/>
  <c r="G59" i="1"/>
  <c r="L59" i="1"/>
  <c r="Q59" i="1"/>
  <c r="U56" i="1"/>
  <c r="G60" i="1"/>
  <c r="L60" i="1"/>
  <c r="Q60" i="1"/>
  <c r="U57" i="1"/>
  <c r="G61" i="1"/>
  <c r="L61" i="1"/>
  <c r="Q61" i="1"/>
  <c r="U58" i="1"/>
  <c r="G62" i="1"/>
  <c r="L62" i="1"/>
  <c r="Q62" i="1"/>
  <c r="U59" i="1"/>
  <c r="G63" i="1"/>
  <c r="Q63" i="1"/>
  <c r="U60" i="1"/>
  <c r="G64" i="1"/>
  <c r="Q64" i="1"/>
  <c r="U61" i="1"/>
  <c r="G65" i="1"/>
  <c r="L65" i="1"/>
  <c r="Q65" i="1"/>
  <c r="U62" i="1"/>
  <c r="G66" i="1"/>
  <c r="Q66" i="1"/>
  <c r="U63" i="1"/>
  <c r="U64" i="1"/>
  <c r="U65" i="1"/>
  <c r="G69" i="1"/>
  <c r="L69" i="1"/>
  <c r="Q69" i="1"/>
  <c r="U66" i="1"/>
  <c r="G70" i="1"/>
  <c r="L70" i="1"/>
  <c r="Q70" i="1"/>
  <c r="G71" i="1"/>
  <c r="L71" i="1"/>
  <c r="Q71" i="1"/>
  <c r="G72" i="1"/>
  <c r="L72" i="1"/>
  <c r="Q72" i="1"/>
  <c r="U69" i="1"/>
  <c r="G73" i="1"/>
  <c r="L73" i="1"/>
  <c r="Q73" i="1"/>
  <c r="U70" i="1"/>
  <c r="G74" i="1"/>
  <c r="L74" i="1"/>
  <c r="Q74" i="1"/>
  <c r="U71" i="1"/>
  <c r="G75" i="1"/>
  <c r="L75" i="1"/>
  <c r="Q75" i="1"/>
  <c r="U72" i="1"/>
  <c r="G76" i="1"/>
  <c r="L76" i="1"/>
  <c r="Q76" i="1"/>
  <c r="U73" i="1"/>
  <c r="G77" i="1"/>
  <c r="L77" i="1"/>
  <c r="Q77" i="1"/>
  <c r="U74" i="1"/>
  <c r="G78" i="1"/>
  <c r="L78" i="1"/>
  <c r="Q78" i="1"/>
  <c r="U75" i="1"/>
  <c r="G79" i="1"/>
  <c r="L79" i="1"/>
  <c r="Q79" i="1"/>
  <c r="U76" i="1"/>
  <c r="G80" i="1"/>
  <c r="U77" i="1"/>
  <c r="L81" i="1"/>
  <c r="Q81" i="1"/>
  <c r="G82" i="1"/>
  <c r="L82" i="1"/>
  <c r="Q82" i="1"/>
  <c r="G83" i="1"/>
  <c r="L83" i="1"/>
  <c r="Q83" i="1"/>
  <c r="G84" i="1"/>
  <c r="L84" i="1"/>
  <c r="Q84" i="1"/>
  <c r="G85" i="1"/>
  <c r="L85" i="1"/>
  <c r="Q85" i="1"/>
  <c r="G86" i="1"/>
  <c r="Q86" i="1"/>
  <c r="G87" i="1"/>
  <c r="L87" i="1"/>
  <c r="Q87" i="1"/>
  <c r="U81" i="1" l="1"/>
  <c r="U87" i="1" s="1"/>
  <c r="G88" i="1"/>
  <c r="U84" i="1" s="1"/>
  <c r="L88" i="1"/>
  <c r="U85" i="1" s="1"/>
  <c r="Q88" i="1"/>
  <c r="U86" i="1" s="1"/>
  <c r="U88" i="1" l="1"/>
  <c r="S88" i="1" s="1"/>
</calcChain>
</file>

<file path=xl/sharedStrings.xml><?xml version="1.0" encoding="utf-8"?>
<sst xmlns="http://schemas.openxmlformats.org/spreadsheetml/2006/main" count="246" uniqueCount="228">
  <si>
    <t>Name:</t>
  </si>
  <si>
    <t>Cell:</t>
  </si>
  <si>
    <t>Moving To:</t>
  </si>
  <si>
    <t>ENTRANCE HALL</t>
  </si>
  <si>
    <t>LOUNGE</t>
  </si>
  <si>
    <t>KITCHEN/APPLIANCE</t>
  </si>
  <si>
    <t>Chair</t>
  </si>
  <si>
    <t>1 Seater</t>
  </si>
  <si>
    <t>Clock: wall</t>
  </si>
  <si>
    <t>Bench</t>
  </si>
  <si>
    <t>2 Seater</t>
  </si>
  <si>
    <t>Bed (Double)</t>
  </si>
  <si>
    <t>Ent Hall Table</t>
  </si>
  <si>
    <t>Bed (Single)</t>
  </si>
  <si>
    <t>Clothes Dry stand</t>
  </si>
  <si>
    <t>Chairs</t>
  </si>
  <si>
    <t>Hat / Coat Stand</t>
  </si>
  <si>
    <t>Daybed/Sofa/Bench</t>
  </si>
  <si>
    <t>Dishwasher</t>
  </si>
  <si>
    <t>Dres Table</t>
  </si>
  <si>
    <t>Tel Table</t>
  </si>
  <si>
    <t>Chair: Arm/wing/Lazy</t>
  </si>
  <si>
    <t>Fans &amp; Heaters</t>
  </si>
  <si>
    <t>T.V.</t>
  </si>
  <si>
    <t>DINING ROOM</t>
  </si>
  <si>
    <t>Dstv,DvD,VcR, Cd rack</t>
  </si>
  <si>
    <t>Freezer: Chest</t>
  </si>
  <si>
    <t>Table</t>
  </si>
  <si>
    <t>Cabinet L</t>
  </si>
  <si>
    <t>Hi-Fi</t>
  </si>
  <si>
    <t>Fridge: Upright</t>
  </si>
  <si>
    <t>Cabinet M</t>
  </si>
  <si>
    <t>D/Room Chair</t>
  </si>
  <si>
    <t>Fridge Side by Side</t>
  </si>
  <si>
    <t>MISCELLANEOUS</t>
  </si>
  <si>
    <t>Hi-Fi Stand/Cabinet</t>
  </si>
  <si>
    <t>Ironing Board</t>
  </si>
  <si>
    <t>Bean Bag</t>
  </si>
  <si>
    <t>Bags:</t>
  </si>
  <si>
    <t>Microwave Oven</t>
  </si>
  <si>
    <t>Organ</t>
  </si>
  <si>
    <t>Canoe / Paddle Ski</t>
  </si>
  <si>
    <t>Ottoman</t>
  </si>
  <si>
    <t>Stove</t>
  </si>
  <si>
    <t xml:space="preserve">Carpets   </t>
  </si>
  <si>
    <t>Piano: Grand</t>
  </si>
  <si>
    <t>BOXES - Large</t>
  </si>
  <si>
    <t>Piano: Upright</t>
  </si>
  <si>
    <t>Tumble Drier</t>
  </si>
  <si>
    <t>Vacuum-Cleaner</t>
  </si>
  <si>
    <t>Tea Trolley</t>
  </si>
  <si>
    <t>Children Chair &amp; Table</t>
  </si>
  <si>
    <t>Welshdresser</t>
  </si>
  <si>
    <t>Washing Machine</t>
  </si>
  <si>
    <t>Fish Tank</t>
  </si>
  <si>
    <t>FAMILY ROOM</t>
  </si>
  <si>
    <t>T.V.: Big Screen</t>
  </si>
  <si>
    <t>GARAGE/GARDEN</t>
  </si>
  <si>
    <t xml:space="preserve">Glass Tops </t>
  </si>
  <si>
    <t>T.V.: Flatscreen</t>
  </si>
  <si>
    <t>Bicycle</t>
  </si>
  <si>
    <t>Heater: Patio</t>
  </si>
  <si>
    <t>Bin: Garbage</t>
  </si>
  <si>
    <t>Jungle Gym</t>
  </si>
  <si>
    <t>Bar Fridge / Stool</t>
  </si>
  <si>
    <t>Bird Cage</t>
  </si>
  <si>
    <t>Birdbath</t>
  </si>
  <si>
    <t>Plastic  Black Bags</t>
  </si>
  <si>
    <t>Chair - Plastic</t>
  </si>
  <si>
    <t>Chair - Stackable</t>
  </si>
  <si>
    <t>Portable Aircon</t>
  </si>
  <si>
    <t>BEDROOMS</t>
  </si>
  <si>
    <t xml:space="preserve">Pot Plant Stands   </t>
  </si>
  <si>
    <t>Bed (King)</t>
  </si>
  <si>
    <t>Side Table</t>
  </si>
  <si>
    <t>Bed (Queen)</t>
  </si>
  <si>
    <t>Cooler Box</t>
  </si>
  <si>
    <t>STUDY / OFFICE</t>
  </si>
  <si>
    <t>Bed (Double or 3/4)</t>
  </si>
  <si>
    <t>Cabinet/ File (2 Draw)</t>
  </si>
  <si>
    <t>Fishing Rods</t>
  </si>
  <si>
    <t>Prams</t>
  </si>
  <si>
    <t>Cabinet File (4 Draw)</t>
  </si>
  <si>
    <t>Bed (Sleeper Couch)</t>
  </si>
  <si>
    <t>Garden Bench</t>
  </si>
  <si>
    <t xml:space="preserve">Safes / RIFFLE </t>
  </si>
  <si>
    <t>Bed (double Bunker)</t>
  </si>
  <si>
    <t>Garden Ornaments</t>
  </si>
  <si>
    <t>Sandpit</t>
  </si>
  <si>
    <t>Computer Stand</t>
  </si>
  <si>
    <t>Bed Lamps</t>
  </si>
  <si>
    <t>Garden Tools</t>
  </si>
  <si>
    <t>Satellite Dish</t>
  </si>
  <si>
    <t xml:space="preserve">ComputerPrinter/Fax </t>
  </si>
  <si>
    <t>Golf Bag  / Cart</t>
  </si>
  <si>
    <t>Snooker / Pool Table (1/4)</t>
  </si>
  <si>
    <t>Hose Pipe</t>
  </si>
  <si>
    <t>Snooker / Pool Table (1/2)</t>
  </si>
  <si>
    <t>Cheval Mirror</t>
  </si>
  <si>
    <t>Snooker Table (FS)</t>
  </si>
  <si>
    <t>Suitcase</t>
  </si>
  <si>
    <t>Cot / Compactum</t>
  </si>
  <si>
    <t>Doors/Tops/ Selves</t>
  </si>
  <si>
    <t>Lawn Mower</t>
  </si>
  <si>
    <t>Drawing Board /Table</t>
  </si>
  <si>
    <t>Dulmp Valet</t>
  </si>
  <si>
    <t>Lounger</t>
  </si>
  <si>
    <t>Umbrella &amp; Stand</t>
  </si>
  <si>
    <t>Easels</t>
  </si>
  <si>
    <t>Futon - Single</t>
  </si>
  <si>
    <t>Steel Shelving Rack</t>
  </si>
  <si>
    <t>Exercise Bike/walker</t>
  </si>
  <si>
    <t>Futon - Double</t>
  </si>
  <si>
    <t>Table - Plastic</t>
  </si>
  <si>
    <t>XXXXXXXXXXXXXXXXXXXXXXX</t>
  </si>
  <si>
    <t>Exercise:T/mill/H/Walker</t>
  </si>
  <si>
    <t>Headboard</t>
  </si>
  <si>
    <t>Gym - ALL in One</t>
  </si>
  <si>
    <t>Kist/ Toy Box</t>
  </si>
  <si>
    <t>Toolbox / Trunk</t>
  </si>
  <si>
    <t>OFFICE USE ONLY:</t>
  </si>
  <si>
    <t>Office Chair</t>
  </si>
  <si>
    <t>Column 1</t>
  </si>
  <si>
    <t>Room Divider</t>
  </si>
  <si>
    <t>Tall Boy Drawer</t>
  </si>
  <si>
    <t>Welder/Compressor</t>
  </si>
  <si>
    <t>Column 2</t>
  </si>
  <si>
    <t>Wheelbarrow</t>
  </si>
  <si>
    <t>Column 3</t>
  </si>
  <si>
    <t>Work /  Saw Bench</t>
  </si>
  <si>
    <t>Column 4</t>
  </si>
  <si>
    <t>XXXXXXXXXXXXXXXX</t>
  </si>
  <si>
    <t>XXXXXXXXXXXXXXXXX</t>
  </si>
  <si>
    <t>XXXXXXXXXXXXXXXXXX</t>
  </si>
  <si>
    <t>TOTAL VOLUME</t>
  </si>
  <si>
    <t>Moving Date:</t>
  </si>
  <si>
    <t>Accessibility Comments:</t>
  </si>
  <si>
    <t xml:space="preserve">Half Moon/corner </t>
  </si>
  <si>
    <t>Server/Sideboard</t>
  </si>
  <si>
    <t xml:space="preserve"> FLATLET</t>
  </si>
  <si>
    <t>Liquor Cab /Wine rack</t>
  </si>
  <si>
    <t>Sewing Machine</t>
  </si>
  <si>
    <t>Carpet Cleaner</t>
  </si>
  <si>
    <t>Brooms/Mops /Buckets</t>
  </si>
  <si>
    <t>Cupboard:Kitchen Unit</t>
  </si>
  <si>
    <t xml:space="preserve">Fridge/Freezer </t>
  </si>
  <si>
    <t>Veggie Rack/Dust Bin</t>
  </si>
  <si>
    <t>Braai/Weber</t>
  </si>
  <si>
    <t>Chair-Wood/Cast  Iron</t>
  </si>
  <si>
    <t>Concrete Bench/Table</t>
  </si>
  <si>
    <t>Weedeater</t>
  </si>
  <si>
    <t>Table -Wood/Cast Iron</t>
  </si>
  <si>
    <t>Water features/Statues</t>
  </si>
  <si>
    <t xml:space="preserve">Paintings/Pictures/Mirrors  </t>
  </si>
  <si>
    <t>Plastic/Storage Crates</t>
  </si>
  <si>
    <t>Camp Stool/Table Folding</t>
  </si>
  <si>
    <t>Pedestal /B/side table</t>
  </si>
  <si>
    <t>2 DOOR Filing Cab</t>
  </si>
  <si>
    <t xml:space="preserve"> </t>
  </si>
  <si>
    <t>CUSTOMER DETAILS</t>
  </si>
  <si>
    <t xml:space="preserve">Moving From: </t>
  </si>
  <si>
    <t>ACCESSIBILITY COMMENTS</t>
  </si>
  <si>
    <t>Is there a lift or stairs that we may use during the collection?</t>
  </si>
  <si>
    <t>Is there a lift or stairs that we may use during the delivery?</t>
  </si>
  <si>
    <t>Clock: Grand Father</t>
  </si>
  <si>
    <t>Qty</t>
  </si>
  <si>
    <t>What floor at the collection address (eg. Ground, 1st, 2nd floor)?</t>
  </si>
  <si>
    <t>What floor at the delivery address (eg. Ground, 1st, 2nd floor)?</t>
  </si>
  <si>
    <t>INVENTORY LIST</t>
  </si>
  <si>
    <t>QUOTE IS BASED ON YOUR INVENTORY LIST ABOVE</t>
  </si>
  <si>
    <t>3 Seater</t>
  </si>
  <si>
    <t>4 Seater</t>
  </si>
  <si>
    <t>6 Seater Corner Unit</t>
  </si>
  <si>
    <t>Wardrobe (2 Door)</t>
  </si>
  <si>
    <t>Hi-Fi Speakers L</t>
  </si>
  <si>
    <t>Hi-Fi Speakers S</t>
  </si>
  <si>
    <t>D/Table (10 seater)</t>
  </si>
  <si>
    <t>D/Table (8 seater)</t>
  </si>
  <si>
    <t>Lamp: Large</t>
  </si>
  <si>
    <t>D/Table (6 seater)</t>
  </si>
  <si>
    <t>Lamp: Small</t>
  </si>
  <si>
    <t>D/Table (4 seater)</t>
  </si>
  <si>
    <t>D/Table round (8 seat)</t>
  </si>
  <si>
    <t>D/Table round (6 seat)</t>
  </si>
  <si>
    <t>BOXES - Medium</t>
  </si>
  <si>
    <t>ShowCase/Display-L</t>
  </si>
  <si>
    <t>BOXES - Small</t>
  </si>
  <si>
    <t xml:space="preserve">ShowCase/Display - M </t>
  </si>
  <si>
    <t>Bar Unit L</t>
  </si>
  <si>
    <t>Bar Unit M</t>
  </si>
  <si>
    <t>TV Cab/ Plasma - L</t>
  </si>
  <si>
    <t>TV Cab/ Plasma -M</t>
  </si>
  <si>
    <t>Bookcase L</t>
  </si>
  <si>
    <t>Wall Unit (1pc)</t>
  </si>
  <si>
    <t>Bookcase M</t>
  </si>
  <si>
    <t>Wall Unit (2pc)</t>
  </si>
  <si>
    <t>Coffee Table L</t>
  </si>
  <si>
    <t>Wall Unit (3pc)</t>
  </si>
  <si>
    <t>Coffee Table M</t>
  </si>
  <si>
    <t>Glass table L</t>
  </si>
  <si>
    <t>Glass table M</t>
  </si>
  <si>
    <t xml:space="preserve">Pot Plants (L)  </t>
  </si>
  <si>
    <t xml:space="preserve">Pot Plants (M)   </t>
  </si>
  <si>
    <t xml:space="preserve">Pot Plants (S)   </t>
  </si>
  <si>
    <t>Chest of Drawers - L</t>
  </si>
  <si>
    <t>Credenza - L</t>
  </si>
  <si>
    <t>Chest of Drawers - M</t>
  </si>
  <si>
    <t>Credenza - M</t>
  </si>
  <si>
    <t>Kennel - L</t>
  </si>
  <si>
    <t>Desk - L</t>
  </si>
  <si>
    <t>Kennel - M</t>
  </si>
  <si>
    <t>Desk - M</t>
  </si>
  <si>
    <t>Ladder - L</t>
  </si>
  <si>
    <t>Tent / GAZEBO</t>
  </si>
  <si>
    <t>Desk L-shape</t>
  </si>
  <si>
    <t>Dressing Table (L)</t>
  </si>
  <si>
    <t>Ladder - S</t>
  </si>
  <si>
    <t>trampoline - L</t>
  </si>
  <si>
    <t>Dressing Table (M)</t>
  </si>
  <si>
    <t>Trampoline - S</t>
  </si>
  <si>
    <t>Safe - L</t>
  </si>
  <si>
    <t>Safe - M</t>
  </si>
  <si>
    <t>Wardrobe (3 Door)</t>
  </si>
  <si>
    <t xml:space="preserve">          </t>
  </si>
  <si>
    <r>
      <rPr>
        <sz val="8"/>
        <rFont val="Arial"/>
        <family val="2"/>
      </rPr>
      <t>Table/Butchers Block</t>
    </r>
    <r>
      <rPr>
        <sz val="9"/>
        <rFont val="Arial"/>
        <family val="2"/>
      </rPr>
      <t xml:space="preserve"> </t>
    </r>
  </si>
  <si>
    <r>
      <rPr>
        <sz val="8"/>
        <rFont val="Arial"/>
        <family val="2"/>
      </rPr>
      <t>Clothing</t>
    </r>
    <r>
      <rPr>
        <sz val="9"/>
        <rFont val="Arial"/>
        <family val="2"/>
      </rPr>
      <t>/</t>
    </r>
    <r>
      <rPr>
        <sz val="8"/>
        <rFont val="Arial"/>
        <family val="2"/>
      </rPr>
      <t>Laun Basket</t>
    </r>
  </si>
  <si>
    <t xml:space="preserve">Cape Town Furniture Moving Company  </t>
  </si>
  <si>
    <t xml:space="preserve">info@caperemovals.co.za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</si>
</sst>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7"/>
      <color rgb="FFFF0000"/>
      <name val="Arial"/>
      <family val="2"/>
    </font>
    <font>
      <b/>
      <sz val="14"/>
      <color rgb="FF0033CC"/>
      <name val="Arial"/>
      <family val="2"/>
    </font>
    <font>
      <b/>
      <sz val="9"/>
      <color rgb="FFFF0000"/>
      <name val="Arial"/>
      <family val="2"/>
    </font>
    <font>
      <b/>
      <sz val="11"/>
      <color rgb="FF0033CC"/>
      <name val="Arial"/>
      <family val="2"/>
    </font>
    <font>
      <u/>
      <sz val="10"/>
      <color theme="10"/>
      <name val="Arial"/>
    </font>
    <font>
      <b/>
      <sz val="14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u/>
      <sz val="9"/>
      <color rgb="FFC00000"/>
      <name val="Arial"/>
      <family val="2"/>
    </font>
    <font>
      <b/>
      <sz val="9"/>
      <color theme="0"/>
      <name val="Arial"/>
      <family val="2"/>
    </font>
    <font>
      <b/>
      <sz val="8"/>
      <color rgb="FF0033CC"/>
      <name val="Arial"/>
      <family val="2"/>
    </font>
    <font>
      <sz val="9"/>
      <color theme="0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/>
      <diagonal/>
    </border>
    <border>
      <left style="dotted">
        <color theme="1" tint="0.499984740745262"/>
      </left>
      <right style="dotted">
        <color theme="1" tint="0.499984740745262"/>
      </right>
      <top/>
      <bottom style="dotted">
        <color theme="1" tint="0.499984740745262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51">
    <xf numFmtId="0" fontId="0" fillId="0" borderId="0" xfId="0"/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0" fontId="15" fillId="4" borderId="2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27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27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6" xfId="0" applyFont="1" applyBorder="1" applyAlignment="1">
      <alignment horizontal="left" vertical="center"/>
    </xf>
    <xf numFmtId="0" fontId="17" fillId="4" borderId="26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4" borderId="26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4" borderId="27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12" fillId="4" borderId="26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2" fillId="4" borderId="27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7" xfId="0" applyFont="1" applyFill="1" applyBorder="1" applyAlignment="1" applyProtection="1">
      <alignment horizontal="center" vertical="center"/>
      <protection locked="0"/>
    </xf>
    <xf numFmtId="0" fontId="5" fillId="7" borderId="9" xfId="0" applyFont="1" applyFill="1" applyBorder="1" applyAlignment="1">
      <alignment vertical="center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>
      <alignment vertical="center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23" fillId="6" borderId="1" xfId="0" applyFont="1" applyFill="1" applyBorder="1" applyAlignment="1">
      <alignment vertical="center"/>
    </xf>
    <xf numFmtId="0" fontId="24" fillId="6" borderId="13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/>
    </xf>
    <xf numFmtId="0" fontId="5" fillId="7" borderId="27" xfId="0" applyFont="1" applyFill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vertical="center"/>
    </xf>
    <xf numFmtId="0" fontId="5" fillId="7" borderId="27" xfId="0" applyFont="1" applyFill="1" applyBorder="1" applyAlignment="1">
      <alignment vertical="center"/>
    </xf>
    <xf numFmtId="0" fontId="6" fillId="7" borderId="27" xfId="0" applyFont="1" applyFill="1" applyBorder="1" applyAlignment="1">
      <alignment vertical="center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7" borderId="0" xfId="0" applyFont="1" applyFill="1" applyBorder="1" applyAlignment="1" applyProtection="1">
      <alignment horizontal="left" vertical="center"/>
      <protection locked="0"/>
    </xf>
    <xf numFmtId="0" fontId="4" fillId="0" borderId="0" xfId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6" fillId="7" borderId="0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5" fillId="5" borderId="26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6" fillId="7" borderId="0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33CC"/>
      <color rgb="FF71F21A"/>
      <color rgb="FF00FF00"/>
      <color rgb="FFA9F874"/>
      <color rgb="FF98F658"/>
      <color rgb="FF91F54D"/>
      <color rgb="FF82FA90"/>
      <color rgb="FF003399"/>
      <color rgb="FFBEE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98151</xdr:colOff>
      <xdr:row>1</xdr:row>
      <xdr:rowOff>57150</xdr:rowOff>
    </xdr:from>
    <xdr:to>
      <xdr:col>6</xdr:col>
      <xdr:colOff>236776</xdr:colOff>
      <xdr:row>4</xdr:row>
      <xdr:rowOff>41413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68" y="173107"/>
          <a:ext cx="2002212" cy="870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caperemovals.co.za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W91"/>
  <sheetViews>
    <sheetView showGridLines="0" tabSelected="1" zoomScale="115" zoomScaleNormal="115" zoomScaleSheetLayoutView="100" workbookViewId="0">
      <selection activeCell="Y41" sqref="Y41"/>
    </sheetView>
  </sheetViews>
  <sheetFormatPr defaultColWidth="9.140625" defaultRowHeight="12.75" x14ac:dyDescent="0.2"/>
  <cols>
    <col min="1" max="1" width="2.7109375" style="50" customWidth="1"/>
    <col min="2" max="2" width="13" style="50" customWidth="1"/>
    <col min="3" max="3" width="10.28515625" style="50" customWidth="1"/>
    <col min="4" max="4" width="4.5703125" style="50" customWidth="1"/>
    <col min="5" max="5" width="4.7109375" style="50" hidden="1" customWidth="1"/>
    <col min="6" max="6" width="1.140625" style="54" hidden="1" customWidth="1"/>
    <col min="7" max="7" width="4.7109375" style="50" customWidth="1"/>
    <col min="8" max="8" width="24.7109375" style="50" customWidth="1"/>
    <col min="9" max="9" width="4.7109375" style="50" customWidth="1"/>
    <col min="10" max="10" width="3" style="50" hidden="1" customWidth="1"/>
    <col min="11" max="11" width="0.140625" style="54" customWidth="1"/>
    <col min="12" max="12" width="4.7109375" style="50" customWidth="1"/>
    <col min="13" max="13" width="19.7109375" style="50" customWidth="1"/>
    <col min="14" max="14" width="4.7109375" style="50" customWidth="1"/>
    <col min="15" max="15" width="4.7109375" style="50" hidden="1" customWidth="1"/>
    <col min="16" max="16" width="0.140625" style="54" customWidth="1"/>
    <col min="17" max="17" width="4.7109375" style="50" customWidth="1"/>
    <col min="18" max="18" width="21.7109375" style="50" customWidth="1"/>
    <col min="19" max="19" width="4.7109375" style="50" customWidth="1"/>
    <col min="20" max="20" width="4.7109375" style="50" hidden="1" customWidth="1"/>
    <col min="21" max="21" width="4.7109375" style="50" customWidth="1"/>
    <col min="22" max="16384" width="9.140625" style="50"/>
  </cols>
  <sheetData>
    <row r="1" spans="1:22" ht="9" customHeight="1" thickBot="1" x14ac:dyDescent="0.25">
      <c r="A1" s="62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54"/>
    </row>
    <row r="2" spans="1:22" ht="42" customHeight="1" x14ac:dyDescent="0.2">
      <c r="A2" s="62"/>
      <c r="B2" s="1" t="s">
        <v>223</v>
      </c>
      <c r="C2" s="2"/>
      <c r="D2" s="2"/>
      <c r="E2" s="2"/>
      <c r="F2" s="2"/>
      <c r="G2" s="2"/>
      <c r="H2" s="2"/>
      <c r="I2" s="126" t="s">
        <v>226</v>
      </c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7"/>
    </row>
    <row r="3" spans="1:22" ht="13.5" customHeight="1" x14ac:dyDescent="0.2">
      <c r="A3" s="6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23" t="s">
        <v>227</v>
      </c>
      <c r="S3" s="124"/>
      <c r="T3" s="124"/>
      <c r="U3" s="125"/>
    </row>
    <row r="4" spans="1:22" ht="14.25" customHeight="1" x14ac:dyDescent="0.2">
      <c r="A4" s="62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7"/>
    </row>
    <row r="5" spans="1:22" ht="7.5" customHeight="1" x14ac:dyDescent="0.2">
      <c r="A5" s="62"/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6"/>
      <c r="V5" s="54"/>
    </row>
    <row r="6" spans="1:22" ht="18" customHeight="1" x14ac:dyDescent="0.2">
      <c r="A6" s="62"/>
      <c r="B6" s="137" t="s">
        <v>159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9"/>
    </row>
    <row r="7" spans="1:22" s="63" customFormat="1" ht="3.95" customHeight="1" x14ac:dyDescent="0.2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</row>
    <row r="8" spans="1:22" ht="18" customHeight="1" x14ac:dyDescent="0.2">
      <c r="A8" s="62"/>
      <c r="B8" s="60" t="s">
        <v>0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9"/>
      <c r="U8" s="20"/>
    </row>
    <row r="9" spans="1:22" ht="3" customHeight="1" x14ac:dyDescent="0.2">
      <c r="A9" s="62"/>
      <c r="B9" s="60"/>
      <c r="C9" s="10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3"/>
      <c r="U9" s="14"/>
    </row>
    <row r="10" spans="1:22" ht="18" customHeight="1" x14ac:dyDescent="0.2">
      <c r="A10" s="64"/>
      <c r="B10" s="60" t="s">
        <v>1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21"/>
      <c r="U10" s="22"/>
    </row>
    <row r="11" spans="1:22" ht="3" customHeight="1" x14ac:dyDescent="0.2">
      <c r="A11" s="64"/>
      <c r="B11" s="60"/>
      <c r="C11" s="105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5"/>
      <c r="U11" s="16"/>
    </row>
    <row r="12" spans="1:22" s="65" customFormat="1" ht="18" customHeight="1" x14ac:dyDescent="0.2">
      <c r="A12" s="64"/>
      <c r="B12" s="60" t="s">
        <v>135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9"/>
      <c r="U12" s="20"/>
    </row>
    <row r="13" spans="1:22" s="65" customFormat="1" ht="3" customHeight="1" x14ac:dyDescent="0.2">
      <c r="A13" s="64"/>
      <c r="B13" s="60"/>
      <c r="C13" s="10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3"/>
      <c r="U13" s="14"/>
    </row>
    <row r="14" spans="1:22" ht="18" customHeight="1" x14ac:dyDescent="0.2">
      <c r="A14" s="62"/>
      <c r="B14" s="61" t="s">
        <v>160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7"/>
      <c r="U14" s="18"/>
    </row>
    <row r="15" spans="1:22" ht="3" customHeight="1" x14ac:dyDescent="0.2">
      <c r="A15" s="62"/>
      <c r="B15" s="61"/>
      <c r="C15" s="107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1"/>
      <c r="U15" s="12"/>
    </row>
    <row r="16" spans="1:22" ht="18" customHeight="1" x14ac:dyDescent="0.2">
      <c r="A16" s="62"/>
      <c r="B16" s="61" t="s">
        <v>2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7"/>
      <c r="U16" s="18"/>
    </row>
    <row r="17" spans="1:22" s="39" customFormat="1" ht="18" customHeight="1" x14ac:dyDescent="0.2">
      <c r="A17" s="38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8"/>
    </row>
    <row r="18" spans="1:22" ht="18" customHeight="1" x14ac:dyDescent="0.2">
      <c r="A18" s="62"/>
      <c r="B18" s="137" t="s">
        <v>161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9"/>
    </row>
    <row r="19" spans="1:22" s="63" customFormat="1" ht="3.95" customHeight="1" x14ac:dyDescent="0.2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</row>
    <row r="20" spans="1:22" ht="18" customHeight="1" x14ac:dyDescent="0.2">
      <c r="A20" s="62"/>
      <c r="B20" s="30" t="s">
        <v>166</v>
      </c>
      <c r="C20" s="31"/>
      <c r="D20" s="31"/>
      <c r="E20" s="31"/>
      <c r="F20" s="31"/>
      <c r="G20" s="31"/>
      <c r="H20" s="31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9"/>
      <c r="U20" s="20"/>
    </row>
    <row r="21" spans="1:22" ht="3" customHeight="1" x14ac:dyDescent="0.2">
      <c r="A21" s="62"/>
      <c r="B21" s="24"/>
      <c r="C21" s="25"/>
      <c r="D21" s="25"/>
      <c r="E21" s="25"/>
      <c r="F21" s="25"/>
      <c r="G21" s="25"/>
      <c r="H21" s="25"/>
      <c r="I21" s="108"/>
      <c r="J21" s="108"/>
      <c r="K21" s="108"/>
      <c r="L21" s="108"/>
      <c r="M21" s="109"/>
      <c r="N21" s="109"/>
      <c r="O21" s="109"/>
      <c r="P21" s="109"/>
      <c r="Q21" s="109"/>
      <c r="R21" s="109"/>
      <c r="S21" s="109"/>
      <c r="T21" s="32"/>
      <c r="U21" s="33"/>
    </row>
    <row r="22" spans="1:22" ht="18" customHeight="1" x14ac:dyDescent="0.2">
      <c r="A22" s="62"/>
      <c r="B22" s="28" t="s">
        <v>162</v>
      </c>
      <c r="C22" s="29"/>
      <c r="D22" s="29"/>
      <c r="E22" s="29"/>
      <c r="F22" s="29"/>
      <c r="G22" s="29"/>
      <c r="H22" s="29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9"/>
      <c r="U22" s="20"/>
    </row>
    <row r="23" spans="1:22" ht="3" customHeight="1" x14ac:dyDescent="0.2">
      <c r="A23" s="62"/>
      <c r="B23" s="26"/>
      <c r="C23" s="27"/>
      <c r="D23" s="27"/>
      <c r="E23" s="27"/>
      <c r="F23" s="27"/>
      <c r="G23" s="27"/>
      <c r="H23" s="27"/>
      <c r="I23" s="110"/>
      <c r="J23" s="110"/>
      <c r="K23" s="110"/>
      <c r="L23" s="110"/>
      <c r="M23" s="11"/>
      <c r="N23" s="11"/>
      <c r="O23" s="11"/>
      <c r="P23" s="11"/>
      <c r="Q23" s="11"/>
      <c r="R23" s="11"/>
      <c r="S23" s="11"/>
      <c r="T23" s="13"/>
      <c r="U23" s="14"/>
    </row>
    <row r="24" spans="1:22" ht="18" customHeight="1" x14ac:dyDescent="0.2">
      <c r="A24" s="62"/>
      <c r="B24" s="28" t="s">
        <v>167</v>
      </c>
      <c r="C24" s="29"/>
      <c r="D24" s="29"/>
      <c r="E24" s="29"/>
      <c r="F24" s="29"/>
      <c r="G24" s="29"/>
      <c r="H24" s="29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9"/>
      <c r="U24" s="20"/>
    </row>
    <row r="25" spans="1:22" ht="3" customHeight="1" x14ac:dyDescent="0.2">
      <c r="A25" s="62"/>
      <c r="B25" s="26"/>
      <c r="C25" s="27"/>
      <c r="D25" s="27"/>
      <c r="E25" s="27"/>
      <c r="F25" s="27"/>
      <c r="G25" s="27"/>
      <c r="H25" s="27"/>
      <c r="I25" s="110"/>
      <c r="J25" s="110"/>
      <c r="K25" s="110"/>
      <c r="L25" s="110"/>
      <c r="M25" s="23"/>
      <c r="N25" s="11"/>
      <c r="O25" s="11"/>
      <c r="P25" s="11"/>
      <c r="Q25" s="11"/>
      <c r="R25" s="11"/>
      <c r="S25" s="11"/>
      <c r="T25" s="13"/>
      <c r="U25" s="14"/>
    </row>
    <row r="26" spans="1:22" ht="18" customHeight="1" x14ac:dyDescent="0.2">
      <c r="A26" s="62"/>
      <c r="B26" s="28" t="s">
        <v>163</v>
      </c>
      <c r="C26" s="29"/>
      <c r="D26" s="29"/>
      <c r="E26" s="29"/>
      <c r="F26" s="29"/>
      <c r="G26" s="29"/>
      <c r="H26" s="29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9"/>
      <c r="U26" s="20"/>
    </row>
    <row r="27" spans="1:22" ht="3" customHeight="1" x14ac:dyDescent="0.2">
      <c r="A27" s="62"/>
      <c r="B27" s="26"/>
      <c r="C27" s="27"/>
      <c r="D27" s="27"/>
      <c r="E27" s="27"/>
      <c r="F27" s="27"/>
      <c r="G27" s="27"/>
      <c r="H27" s="27"/>
      <c r="I27" s="110"/>
      <c r="J27" s="110"/>
      <c r="K27" s="110"/>
      <c r="L27" s="110"/>
      <c r="M27" s="11"/>
      <c r="N27" s="11"/>
      <c r="O27" s="11"/>
      <c r="P27" s="11"/>
      <c r="Q27" s="11"/>
      <c r="R27" s="11"/>
      <c r="S27" s="11"/>
      <c r="T27" s="13"/>
      <c r="U27" s="14"/>
    </row>
    <row r="28" spans="1:22" ht="18.75" customHeight="1" x14ac:dyDescent="0.2">
      <c r="A28" s="62"/>
      <c r="B28" s="28" t="s">
        <v>136</v>
      </c>
      <c r="C28" s="36"/>
      <c r="D28" s="36"/>
      <c r="E28" s="36"/>
      <c r="F28" s="36"/>
      <c r="G28" s="36"/>
      <c r="H28" s="36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9"/>
      <c r="U28" s="20"/>
    </row>
    <row r="29" spans="1:22" ht="18" customHeight="1" x14ac:dyDescent="0.2">
      <c r="A29" s="62"/>
      <c r="B29" s="35"/>
      <c r="C29" s="36"/>
      <c r="D29" s="36"/>
      <c r="E29" s="36"/>
      <c r="F29" s="36"/>
      <c r="G29" s="36"/>
      <c r="H29" s="36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40"/>
      <c r="U29" s="41"/>
      <c r="V29" s="62"/>
    </row>
    <row r="30" spans="1:22" s="63" customFormat="1" ht="18" customHeight="1" x14ac:dyDescent="0.2">
      <c r="B30" s="35"/>
      <c r="C30" s="36"/>
      <c r="D30" s="36"/>
      <c r="E30" s="36"/>
      <c r="F30" s="36"/>
      <c r="G30" s="36"/>
      <c r="H30" s="36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42"/>
      <c r="U30" s="43"/>
    </row>
    <row r="31" spans="1:22" ht="18" customHeight="1" x14ac:dyDescent="0.2">
      <c r="A31" s="17"/>
      <c r="B31" s="137" t="s">
        <v>168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9"/>
      <c r="V31" s="17"/>
    </row>
    <row r="32" spans="1:22" ht="2.25" customHeight="1" x14ac:dyDescent="0.2">
      <c r="A32" s="17"/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2"/>
      <c r="V32" s="69"/>
    </row>
    <row r="33" spans="1:22" ht="13.5" thickBot="1" x14ac:dyDescent="0.25">
      <c r="A33" s="62"/>
      <c r="B33" s="116"/>
      <c r="C33" s="117"/>
      <c r="D33" s="73" t="s">
        <v>165</v>
      </c>
      <c r="E33" s="73"/>
      <c r="F33" s="73"/>
      <c r="G33" s="73" t="s">
        <v>158</v>
      </c>
      <c r="H33" s="73"/>
      <c r="I33" s="73" t="s">
        <v>165</v>
      </c>
      <c r="J33" s="73" t="s">
        <v>158</v>
      </c>
      <c r="K33" s="73" t="s">
        <v>158</v>
      </c>
      <c r="L33" s="73" t="s">
        <v>158</v>
      </c>
      <c r="M33" s="73"/>
      <c r="N33" s="73" t="s">
        <v>165</v>
      </c>
      <c r="O33" s="73"/>
      <c r="P33" s="73"/>
      <c r="Q33" s="73" t="s">
        <v>158</v>
      </c>
      <c r="R33" s="73"/>
      <c r="S33" s="73" t="s">
        <v>165</v>
      </c>
      <c r="T33" s="73"/>
      <c r="U33" s="74" t="s">
        <v>158</v>
      </c>
      <c r="V33" s="62"/>
    </row>
    <row r="34" spans="1:22" ht="13.5" thickBot="1" x14ac:dyDescent="0.25">
      <c r="A34" s="62"/>
      <c r="B34" s="113" t="s">
        <v>3</v>
      </c>
      <c r="C34" s="114"/>
      <c r="D34" s="114"/>
      <c r="E34" s="114"/>
      <c r="F34" s="114"/>
      <c r="G34" s="115"/>
      <c r="H34" s="113" t="s">
        <v>4</v>
      </c>
      <c r="I34" s="114"/>
      <c r="J34" s="114"/>
      <c r="K34" s="114"/>
      <c r="L34" s="114"/>
      <c r="M34" s="113" t="s">
        <v>5</v>
      </c>
      <c r="N34" s="114"/>
      <c r="O34" s="114"/>
      <c r="P34" s="114"/>
      <c r="Q34" s="115"/>
      <c r="R34" s="113" t="s">
        <v>139</v>
      </c>
      <c r="S34" s="114"/>
      <c r="T34" s="114"/>
      <c r="U34" s="114"/>
    </row>
    <row r="35" spans="1:22" x14ac:dyDescent="0.2">
      <c r="A35" s="62"/>
      <c r="B35" s="118" t="s">
        <v>6</v>
      </c>
      <c r="C35" s="119"/>
      <c r="D35" s="97"/>
      <c r="E35" s="44">
        <v>0.2</v>
      </c>
      <c r="F35" s="44"/>
      <c r="G35" s="84">
        <f t="shared" ref="G35:G41" si="0">SUM(D35*E35)</f>
        <v>0</v>
      </c>
      <c r="H35" s="87" t="s">
        <v>7</v>
      </c>
      <c r="I35" s="97"/>
      <c r="J35" s="44">
        <v>0.6</v>
      </c>
      <c r="K35" s="44"/>
      <c r="L35" s="88">
        <f t="shared" ref="L35:L62" si="1">SUM(I35:I35)*(J35)</f>
        <v>0</v>
      </c>
      <c r="M35" s="91" t="s">
        <v>143</v>
      </c>
      <c r="N35" s="97"/>
      <c r="O35" s="44">
        <v>0.2</v>
      </c>
      <c r="P35" s="44"/>
      <c r="Q35" s="88">
        <f t="shared" ref="Q35:Q55" si="2">SUM(N35*O35)</f>
        <v>0</v>
      </c>
      <c r="R35" s="91" t="s">
        <v>7</v>
      </c>
      <c r="S35" s="97"/>
      <c r="T35" s="44">
        <v>0.6</v>
      </c>
      <c r="U35" s="92">
        <f t="shared" ref="U35:U43" si="3">SUM(S35*T35)</f>
        <v>0</v>
      </c>
    </row>
    <row r="36" spans="1:22" x14ac:dyDescent="0.2">
      <c r="A36" s="62"/>
      <c r="B36" s="118" t="s">
        <v>8</v>
      </c>
      <c r="C36" s="119"/>
      <c r="D36" s="98"/>
      <c r="E36" s="44">
        <v>0.1</v>
      </c>
      <c r="F36" s="44"/>
      <c r="G36" s="84">
        <f t="shared" si="0"/>
        <v>0</v>
      </c>
      <c r="H36" s="87" t="s">
        <v>10</v>
      </c>
      <c r="I36" s="98"/>
      <c r="J36" s="44">
        <v>1.2</v>
      </c>
      <c r="K36" s="44"/>
      <c r="L36" s="88">
        <f t="shared" si="1"/>
        <v>0</v>
      </c>
      <c r="M36" s="87" t="s">
        <v>9</v>
      </c>
      <c r="N36" s="98"/>
      <c r="O36" s="44">
        <v>0.5</v>
      </c>
      <c r="P36" s="44"/>
      <c r="Q36" s="88">
        <f t="shared" si="2"/>
        <v>0</v>
      </c>
      <c r="R36" s="91" t="s">
        <v>10</v>
      </c>
      <c r="S36" s="98"/>
      <c r="T36" s="44">
        <v>1.2</v>
      </c>
      <c r="U36" s="92">
        <f t="shared" si="3"/>
        <v>0</v>
      </c>
    </row>
    <row r="37" spans="1:22" x14ac:dyDescent="0.2">
      <c r="A37" s="62"/>
      <c r="B37" s="118" t="s">
        <v>164</v>
      </c>
      <c r="C37" s="119"/>
      <c r="D37" s="98"/>
      <c r="E37" s="44">
        <v>0.3</v>
      </c>
      <c r="F37" s="44"/>
      <c r="G37" s="84">
        <f t="shared" si="0"/>
        <v>0</v>
      </c>
      <c r="H37" s="87" t="s">
        <v>170</v>
      </c>
      <c r="I37" s="98"/>
      <c r="J37" s="44">
        <v>1.8</v>
      </c>
      <c r="K37" s="44"/>
      <c r="L37" s="88">
        <f t="shared" si="1"/>
        <v>0</v>
      </c>
      <c r="M37" s="91" t="s">
        <v>144</v>
      </c>
      <c r="N37" s="98"/>
      <c r="O37" s="44">
        <v>1</v>
      </c>
      <c r="P37" s="44"/>
      <c r="Q37" s="88">
        <f t="shared" si="2"/>
        <v>0</v>
      </c>
      <c r="R37" s="91" t="s">
        <v>11</v>
      </c>
      <c r="S37" s="98"/>
      <c r="T37" s="44">
        <v>1.4</v>
      </c>
      <c r="U37" s="92">
        <f t="shared" si="3"/>
        <v>0</v>
      </c>
    </row>
    <row r="38" spans="1:22" x14ac:dyDescent="0.2">
      <c r="A38" s="62"/>
      <c r="B38" s="118" t="s">
        <v>12</v>
      </c>
      <c r="C38" s="119"/>
      <c r="D38" s="98"/>
      <c r="E38" s="44">
        <v>0.2</v>
      </c>
      <c r="F38" s="44"/>
      <c r="G38" s="84">
        <f t="shared" si="0"/>
        <v>0</v>
      </c>
      <c r="H38" s="87" t="s">
        <v>171</v>
      </c>
      <c r="I38" s="98"/>
      <c r="J38" s="44">
        <v>2.4</v>
      </c>
      <c r="K38" s="44"/>
      <c r="L38" s="88">
        <f t="shared" si="1"/>
        <v>0</v>
      </c>
      <c r="M38" s="87" t="s">
        <v>6</v>
      </c>
      <c r="N38" s="98"/>
      <c r="O38" s="44">
        <v>0.2</v>
      </c>
      <c r="P38" s="44"/>
      <c r="Q38" s="88">
        <f t="shared" si="2"/>
        <v>0</v>
      </c>
      <c r="R38" s="91" t="s">
        <v>13</v>
      </c>
      <c r="S38" s="98"/>
      <c r="T38" s="44">
        <v>0.9</v>
      </c>
      <c r="U38" s="92">
        <f t="shared" si="3"/>
        <v>0</v>
      </c>
    </row>
    <row r="39" spans="1:22" x14ac:dyDescent="0.2">
      <c r="A39" s="62"/>
      <c r="B39" s="118" t="s">
        <v>137</v>
      </c>
      <c r="C39" s="119"/>
      <c r="D39" s="98"/>
      <c r="E39" s="44">
        <v>0.1</v>
      </c>
      <c r="F39" s="44"/>
      <c r="G39" s="84">
        <f t="shared" si="0"/>
        <v>0</v>
      </c>
      <c r="H39" s="87" t="s">
        <v>172</v>
      </c>
      <c r="I39" s="98"/>
      <c r="J39" s="44">
        <v>3.6</v>
      </c>
      <c r="K39" s="44"/>
      <c r="L39" s="88">
        <f t="shared" si="1"/>
        <v>0</v>
      </c>
      <c r="M39" s="87" t="s">
        <v>14</v>
      </c>
      <c r="N39" s="98"/>
      <c r="O39" s="44">
        <v>7.0000000000000007E-2</v>
      </c>
      <c r="P39" s="44"/>
      <c r="Q39" s="88">
        <f>SUM(N39*O39)</f>
        <v>0</v>
      </c>
      <c r="R39" s="91" t="s">
        <v>15</v>
      </c>
      <c r="S39" s="98"/>
      <c r="T39" s="44">
        <v>0.2</v>
      </c>
      <c r="U39" s="92">
        <f t="shared" si="3"/>
        <v>0</v>
      </c>
    </row>
    <row r="40" spans="1:22" x14ac:dyDescent="0.2">
      <c r="A40" s="62"/>
      <c r="B40" s="118" t="s">
        <v>16</v>
      </c>
      <c r="C40" s="119"/>
      <c r="D40" s="98"/>
      <c r="E40" s="44">
        <v>0.14000000000000001</v>
      </c>
      <c r="F40" s="44"/>
      <c r="G40" s="84">
        <f t="shared" si="0"/>
        <v>0</v>
      </c>
      <c r="H40" s="87" t="s">
        <v>17</v>
      </c>
      <c r="I40" s="98"/>
      <c r="J40" s="44">
        <v>1</v>
      </c>
      <c r="K40" s="44"/>
      <c r="L40" s="88">
        <f t="shared" si="1"/>
        <v>0</v>
      </c>
      <c r="M40" s="87" t="s">
        <v>18</v>
      </c>
      <c r="N40" s="98"/>
      <c r="O40" s="44">
        <v>0.3</v>
      </c>
      <c r="P40" s="44"/>
      <c r="Q40" s="88">
        <f t="shared" si="2"/>
        <v>0</v>
      </c>
      <c r="R40" s="91" t="s">
        <v>19</v>
      </c>
      <c r="S40" s="98"/>
      <c r="T40" s="44">
        <v>0.5</v>
      </c>
      <c r="U40" s="92">
        <f t="shared" si="3"/>
        <v>0</v>
      </c>
    </row>
    <row r="41" spans="1:22" ht="13.5" thickBot="1" x14ac:dyDescent="0.25">
      <c r="A41" s="62"/>
      <c r="B41" s="118" t="s">
        <v>20</v>
      </c>
      <c r="C41" s="119"/>
      <c r="D41" s="96"/>
      <c r="E41" s="44">
        <v>0.25</v>
      </c>
      <c r="F41" s="44"/>
      <c r="G41" s="84">
        <f t="shared" si="0"/>
        <v>0</v>
      </c>
      <c r="H41" s="87" t="s">
        <v>21</v>
      </c>
      <c r="I41" s="98"/>
      <c r="J41" s="44">
        <v>1</v>
      </c>
      <c r="K41" s="44"/>
      <c r="L41" s="88">
        <f t="shared" si="1"/>
        <v>0</v>
      </c>
      <c r="M41" s="87" t="s">
        <v>22</v>
      </c>
      <c r="N41" s="98"/>
      <c r="O41" s="44">
        <v>0.12</v>
      </c>
      <c r="P41" s="44"/>
      <c r="Q41" s="88">
        <f t="shared" si="2"/>
        <v>0</v>
      </c>
      <c r="R41" s="91" t="s">
        <v>23</v>
      </c>
      <c r="S41" s="98"/>
      <c r="T41" s="44">
        <v>0.3</v>
      </c>
      <c r="U41" s="92">
        <f t="shared" si="3"/>
        <v>0</v>
      </c>
    </row>
    <row r="42" spans="1:22" ht="13.5" thickBot="1" x14ac:dyDescent="0.25">
      <c r="A42" s="62"/>
      <c r="B42" s="113" t="s">
        <v>24</v>
      </c>
      <c r="C42" s="114"/>
      <c r="D42" s="114"/>
      <c r="E42" s="114"/>
      <c r="F42" s="114"/>
      <c r="G42" s="115"/>
      <c r="H42" s="87" t="s">
        <v>25</v>
      </c>
      <c r="I42" s="98"/>
      <c r="J42" s="44">
        <v>0.01</v>
      </c>
      <c r="K42" s="44"/>
      <c r="L42" s="88">
        <f t="shared" si="1"/>
        <v>0</v>
      </c>
      <c r="M42" s="87" t="s">
        <v>26</v>
      </c>
      <c r="N42" s="98"/>
      <c r="O42" s="44">
        <v>0.5</v>
      </c>
      <c r="P42" s="44"/>
      <c r="Q42" s="88">
        <f t="shared" si="2"/>
        <v>0</v>
      </c>
      <c r="R42" s="91" t="s">
        <v>27</v>
      </c>
      <c r="S42" s="98"/>
      <c r="T42" s="44">
        <v>0.6</v>
      </c>
      <c r="U42" s="92">
        <f t="shared" si="3"/>
        <v>0</v>
      </c>
    </row>
    <row r="43" spans="1:22" x14ac:dyDescent="0.2">
      <c r="A43" s="62"/>
      <c r="B43" s="118" t="s">
        <v>28</v>
      </c>
      <c r="C43" s="119"/>
      <c r="D43" s="97"/>
      <c r="E43" s="44">
        <v>0.7</v>
      </c>
      <c r="F43" s="44"/>
      <c r="G43" s="85">
        <f>SUM(D43*E43)</f>
        <v>0</v>
      </c>
      <c r="H43" s="87" t="s">
        <v>29</v>
      </c>
      <c r="I43" s="98"/>
      <c r="J43" s="44">
        <v>6.5000000000000002E-2</v>
      </c>
      <c r="K43" s="44"/>
      <c r="L43" s="88">
        <f t="shared" si="1"/>
        <v>0</v>
      </c>
      <c r="M43" s="87" t="s">
        <v>30</v>
      </c>
      <c r="N43" s="98"/>
      <c r="O43" s="44">
        <v>0.6</v>
      </c>
      <c r="P43" s="44"/>
      <c r="Q43" s="88">
        <f t="shared" si="2"/>
        <v>0</v>
      </c>
      <c r="R43" s="91" t="s">
        <v>173</v>
      </c>
      <c r="S43" s="98"/>
      <c r="T43" s="44">
        <v>1</v>
      </c>
      <c r="U43" s="92">
        <f t="shared" si="3"/>
        <v>0</v>
      </c>
    </row>
    <row r="44" spans="1:22" ht="13.5" thickBot="1" x14ac:dyDescent="0.25">
      <c r="A44" s="62"/>
      <c r="B44" s="118" t="s">
        <v>31</v>
      </c>
      <c r="C44" s="119"/>
      <c r="D44" s="98"/>
      <c r="E44" s="44">
        <v>0.5</v>
      </c>
      <c r="F44" s="44"/>
      <c r="G44" s="85">
        <f t="shared" ref="G44:G55" si="4">SUM(D44*E44)</f>
        <v>0</v>
      </c>
      <c r="H44" s="87" t="s">
        <v>174</v>
      </c>
      <c r="I44" s="98"/>
      <c r="J44" s="44">
        <v>6.5000000000000002E-2</v>
      </c>
      <c r="K44" s="44"/>
      <c r="L44" s="88">
        <f t="shared" si="1"/>
        <v>0</v>
      </c>
      <c r="M44" s="87" t="s">
        <v>145</v>
      </c>
      <c r="N44" s="98"/>
      <c r="O44" s="44">
        <v>0.8</v>
      </c>
      <c r="P44" s="44"/>
      <c r="Q44" s="88">
        <f t="shared" si="2"/>
        <v>0</v>
      </c>
      <c r="R44" s="101"/>
      <c r="S44" s="112"/>
      <c r="T44" s="49"/>
      <c r="U44" s="102"/>
    </row>
    <row r="45" spans="1:22" ht="13.5" thickBot="1" x14ac:dyDescent="0.25">
      <c r="A45" s="62"/>
      <c r="B45" s="118" t="s">
        <v>32</v>
      </c>
      <c r="C45" s="119"/>
      <c r="D45" s="98"/>
      <c r="E45" s="44">
        <v>0.2</v>
      </c>
      <c r="F45" s="44"/>
      <c r="G45" s="85">
        <f t="shared" si="4"/>
        <v>0</v>
      </c>
      <c r="H45" s="87" t="s">
        <v>175</v>
      </c>
      <c r="I45" s="98"/>
      <c r="J45" s="44">
        <v>4.4999999999999998E-2</v>
      </c>
      <c r="K45" s="44"/>
      <c r="L45" s="88">
        <f t="shared" si="1"/>
        <v>0</v>
      </c>
      <c r="M45" s="87" t="s">
        <v>33</v>
      </c>
      <c r="N45" s="98"/>
      <c r="O45" s="44">
        <v>1.5</v>
      </c>
      <c r="P45" s="44"/>
      <c r="Q45" s="88">
        <f t="shared" si="2"/>
        <v>0</v>
      </c>
      <c r="R45" s="113" t="s">
        <v>34</v>
      </c>
      <c r="S45" s="114"/>
      <c r="T45" s="114"/>
      <c r="U45" s="114"/>
    </row>
    <row r="46" spans="1:22" x14ac:dyDescent="0.2">
      <c r="A46" s="62"/>
      <c r="B46" s="118" t="s">
        <v>176</v>
      </c>
      <c r="C46" s="119"/>
      <c r="D46" s="98"/>
      <c r="E46" s="44">
        <v>2</v>
      </c>
      <c r="F46" s="44"/>
      <c r="G46" s="85">
        <f t="shared" si="4"/>
        <v>0</v>
      </c>
      <c r="H46" s="87" t="s">
        <v>35</v>
      </c>
      <c r="I46" s="98"/>
      <c r="J46" s="44">
        <v>0.1</v>
      </c>
      <c r="K46" s="44"/>
      <c r="L46" s="88">
        <f t="shared" si="1"/>
        <v>0</v>
      </c>
      <c r="M46" s="87" t="s">
        <v>36</v>
      </c>
      <c r="N46" s="98"/>
      <c r="O46" s="44">
        <v>0.05</v>
      </c>
      <c r="P46" s="44"/>
      <c r="Q46" s="88">
        <f t="shared" si="2"/>
        <v>0</v>
      </c>
      <c r="R46" s="87" t="s">
        <v>37</v>
      </c>
      <c r="S46" s="97"/>
      <c r="T46" s="44">
        <v>0.12</v>
      </c>
      <c r="U46" s="92">
        <f t="shared" ref="U46:U50" si="5">SUM(S46*T46)</f>
        <v>0</v>
      </c>
    </row>
    <row r="47" spans="1:22" x14ac:dyDescent="0.2">
      <c r="A47" s="62"/>
      <c r="B47" s="118" t="s">
        <v>177</v>
      </c>
      <c r="C47" s="119"/>
      <c r="D47" s="98"/>
      <c r="E47" s="44">
        <v>1.1000000000000001</v>
      </c>
      <c r="F47" s="44"/>
      <c r="G47" s="85">
        <f t="shared" si="4"/>
        <v>0</v>
      </c>
      <c r="H47" s="87" t="s">
        <v>178</v>
      </c>
      <c r="I47" s="98"/>
      <c r="J47" s="44">
        <v>0.15</v>
      </c>
      <c r="K47" s="44"/>
      <c r="L47" s="88">
        <f t="shared" si="1"/>
        <v>0</v>
      </c>
      <c r="M47" s="87" t="s">
        <v>141</v>
      </c>
      <c r="N47" s="98"/>
      <c r="O47" s="44">
        <v>0.06</v>
      </c>
      <c r="P47" s="44"/>
      <c r="Q47" s="88">
        <f t="shared" si="2"/>
        <v>0</v>
      </c>
      <c r="R47" s="87" t="s">
        <v>38</v>
      </c>
      <c r="S47" s="98"/>
      <c r="T47" s="44">
        <v>0.06</v>
      </c>
      <c r="U47" s="92">
        <f t="shared" si="5"/>
        <v>0</v>
      </c>
    </row>
    <row r="48" spans="1:22" x14ac:dyDescent="0.2">
      <c r="A48" s="62"/>
      <c r="B48" s="118" t="s">
        <v>179</v>
      </c>
      <c r="C48" s="119"/>
      <c r="D48" s="98"/>
      <c r="E48" s="44">
        <v>1</v>
      </c>
      <c r="F48" s="44"/>
      <c r="G48" s="85">
        <f t="shared" si="4"/>
        <v>0</v>
      </c>
      <c r="H48" s="87" t="s">
        <v>180</v>
      </c>
      <c r="I48" s="98"/>
      <c r="J48" s="44">
        <v>0.1</v>
      </c>
      <c r="K48" s="44"/>
      <c r="L48" s="88">
        <f t="shared" si="1"/>
        <v>0</v>
      </c>
      <c r="M48" s="87" t="s">
        <v>39</v>
      </c>
      <c r="N48" s="98"/>
      <c r="O48" s="44">
        <v>0.08</v>
      </c>
      <c r="P48" s="44"/>
      <c r="Q48" s="88">
        <f t="shared" si="2"/>
        <v>0</v>
      </c>
      <c r="R48" s="87" t="s">
        <v>155</v>
      </c>
      <c r="S48" s="98"/>
      <c r="T48" s="44">
        <v>0.1</v>
      </c>
      <c r="U48" s="92">
        <f t="shared" si="5"/>
        <v>0</v>
      </c>
    </row>
    <row r="49" spans="1:21" x14ac:dyDescent="0.2">
      <c r="A49" s="62"/>
      <c r="B49" s="118" t="s">
        <v>181</v>
      </c>
      <c r="C49" s="119"/>
      <c r="D49" s="98"/>
      <c r="E49" s="44">
        <v>0.8</v>
      </c>
      <c r="F49" s="44"/>
      <c r="G49" s="85">
        <f t="shared" si="4"/>
        <v>0</v>
      </c>
      <c r="H49" s="87" t="s">
        <v>40</v>
      </c>
      <c r="I49" s="98"/>
      <c r="J49" s="44">
        <v>0.8</v>
      </c>
      <c r="K49" s="44"/>
      <c r="L49" s="88">
        <f t="shared" si="1"/>
        <v>0</v>
      </c>
      <c r="M49" s="87" t="s">
        <v>142</v>
      </c>
      <c r="N49" s="98"/>
      <c r="O49" s="44">
        <v>0.1</v>
      </c>
      <c r="P49" s="44"/>
      <c r="Q49" s="88">
        <f t="shared" si="2"/>
        <v>0</v>
      </c>
      <c r="R49" s="87" t="s">
        <v>41</v>
      </c>
      <c r="S49" s="98"/>
      <c r="T49" s="44">
        <v>0.2</v>
      </c>
      <c r="U49" s="92">
        <f t="shared" si="5"/>
        <v>0</v>
      </c>
    </row>
    <row r="50" spans="1:21" x14ac:dyDescent="0.2">
      <c r="A50" s="62"/>
      <c r="B50" s="120" t="s">
        <v>182</v>
      </c>
      <c r="C50" s="121"/>
      <c r="D50" s="98"/>
      <c r="E50" s="44">
        <v>1.1000000000000001</v>
      </c>
      <c r="F50" s="44"/>
      <c r="G50" s="85">
        <f t="shared" si="4"/>
        <v>0</v>
      </c>
      <c r="H50" s="87" t="s">
        <v>42</v>
      </c>
      <c r="I50" s="98"/>
      <c r="J50" s="44">
        <v>5.6000000000000001E-2</v>
      </c>
      <c r="K50" s="44"/>
      <c r="L50" s="88">
        <f t="shared" si="1"/>
        <v>0</v>
      </c>
      <c r="M50" s="87" t="s">
        <v>43</v>
      </c>
      <c r="N50" s="98"/>
      <c r="O50" s="44">
        <v>0.5</v>
      </c>
      <c r="P50" s="44"/>
      <c r="Q50" s="88">
        <f t="shared" si="2"/>
        <v>0</v>
      </c>
      <c r="R50" s="87" t="s">
        <v>44</v>
      </c>
      <c r="S50" s="98"/>
      <c r="T50" s="44">
        <v>0.6</v>
      </c>
      <c r="U50" s="92">
        <f t="shared" si="5"/>
        <v>0</v>
      </c>
    </row>
    <row r="51" spans="1:21" x14ac:dyDescent="0.2">
      <c r="A51" s="62"/>
      <c r="B51" s="120" t="s">
        <v>183</v>
      </c>
      <c r="C51" s="121"/>
      <c r="D51" s="98"/>
      <c r="E51" s="44">
        <v>0.8</v>
      </c>
      <c r="F51" s="44"/>
      <c r="G51" s="85">
        <f t="shared" si="4"/>
        <v>0</v>
      </c>
      <c r="H51" s="87" t="s">
        <v>45</v>
      </c>
      <c r="I51" s="100"/>
      <c r="J51" s="44">
        <v>3.15</v>
      </c>
      <c r="K51" s="44"/>
      <c r="L51" s="88">
        <f t="shared" si="1"/>
        <v>0</v>
      </c>
      <c r="M51" s="87" t="s">
        <v>224</v>
      </c>
      <c r="N51" s="98"/>
      <c r="O51" s="44">
        <v>0.6</v>
      </c>
      <c r="P51" s="44"/>
      <c r="Q51" s="88">
        <f t="shared" si="2"/>
        <v>0</v>
      </c>
      <c r="R51" s="87" t="s">
        <v>51</v>
      </c>
      <c r="S51" s="98"/>
      <c r="T51" s="44">
        <v>0.12</v>
      </c>
      <c r="U51" s="92">
        <f t="shared" ref="U51:U60" si="6">SUM(S51*T51)</f>
        <v>0</v>
      </c>
    </row>
    <row r="52" spans="1:21" x14ac:dyDescent="0.2">
      <c r="A52" s="62"/>
      <c r="B52" s="120" t="s">
        <v>140</v>
      </c>
      <c r="C52" s="121"/>
      <c r="D52" s="98"/>
      <c r="E52" s="44">
        <v>0.5</v>
      </c>
      <c r="F52" s="44"/>
      <c r="G52" s="85">
        <f t="shared" si="4"/>
        <v>0</v>
      </c>
      <c r="H52" s="87" t="s">
        <v>47</v>
      </c>
      <c r="I52" s="100"/>
      <c r="J52" s="44">
        <v>1</v>
      </c>
      <c r="K52" s="44"/>
      <c r="L52" s="88">
        <f t="shared" si="1"/>
        <v>0</v>
      </c>
      <c r="M52" s="87" t="s">
        <v>48</v>
      </c>
      <c r="N52" s="98"/>
      <c r="O52" s="44">
        <v>0.3</v>
      </c>
      <c r="P52" s="44"/>
      <c r="Q52" s="88">
        <f t="shared" si="2"/>
        <v>0</v>
      </c>
      <c r="R52" s="87" t="s">
        <v>54</v>
      </c>
      <c r="S52" s="98"/>
      <c r="T52" s="44">
        <v>0.12</v>
      </c>
      <c r="U52" s="92">
        <f t="shared" si="6"/>
        <v>0</v>
      </c>
    </row>
    <row r="53" spans="1:21" x14ac:dyDescent="0.2">
      <c r="A53" s="62"/>
      <c r="B53" s="118" t="s">
        <v>138</v>
      </c>
      <c r="C53" s="119"/>
      <c r="D53" s="98"/>
      <c r="E53" s="44">
        <v>0.6</v>
      </c>
      <c r="F53" s="44"/>
      <c r="G53" s="85">
        <f>SUM(D53*E53)</f>
        <v>0</v>
      </c>
      <c r="H53" s="87" t="s">
        <v>185</v>
      </c>
      <c r="I53" s="98"/>
      <c r="J53" s="44">
        <v>0.6</v>
      </c>
      <c r="K53" s="44"/>
      <c r="L53" s="88">
        <f t="shared" si="1"/>
        <v>0</v>
      </c>
      <c r="M53" s="87" t="s">
        <v>49</v>
      </c>
      <c r="N53" s="98"/>
      <c r="O53" s="44">
        <v>0.06</v>
      </c>
      <c r="P53" s="44"/>
      <c r="Q53" s="88">
        <f t="shared" si="2"/>
        <v>0</v>
      </c>
      <c r="R53" s="87" t="s">
        <v>58</v>
      </c>
      <c r="S53" s="98"/>
      <c r="T53" s="44">
        <v>0.05</v>
      </c>
      <c r="U53" s="92">
        <f t="shared" si="6"/>
        <v>0</v>
      </c>
    </row>
    <row r="54" spans="1:21" x14ac:dyDescent="0.2">
      <c r="A54" s="62"/>
      <c r="B54" s="118" t="s">
        <v>50</v>
      </c>
      <c r="C54" s="119"/>
      <c r="D54" s="98"/>
      <c r="E54" s="44">
        <v>0.5</v>
      </c>
      <c r="F54" s="44"/>
      <c r="G54" s="85">
        <f t="shared" si="4"/>
        <v>0</v>
      </c>
      <c r="H54" s="87" t="s">
        <v>187</v>
      </c>
      <c r="I54" s="98"/>
      <c r="J54" s="44">
        <v>0.4</v>
      </c>
      <c r="K54" s="44"/>
      <c r="L54" s="88">
        <f t="shared" si="1"/>
        <v>0</v>
      </c>
      <c r="M54" s="91" t="s">
        <v>146</v>
      </c>
      <c r="N54" s="98"/>
      <c r="O54" s="44">
        <v>0.15</v>
      </c>
      <c r="P54" s="44"/>
      <c r="Q54" s="88">
        <f t="shared" si="2"/>
        <v>0</v>
      </c>
      <c r="R54" s="87" t="s">
        <v>61</v>
      </c>
      <c r="S54" s="98"/>
      <c r="T54" s="44">
        <v>0.2</v>
      </c>
      <c r="U54" s="92">
        <f t="shared" si="6"/>
        <v>0</v>
      </c>
    </row>
    <row r="55" spans="1:21" ht="13.5" thickBot="1" x14ac:dyDescent="0.25">
      <c r="A55" s="62"/>
      <c r="B55" s="118" t="s">
        <v>52</v>
      </c>
      <c r="C55" s="119"/>
      <c r="D55" s="96"/>
      <c r="E55" s="44">
        <v>1</v>
      </c>
      <c r="F55" s="44"/>
      <c r="G55" s="85">
        <f t="shared" si="4"/>
        <v>0</v>
      </c>
      <c r="H55" s="87" t="s">
        <v>23</v>
      </c>
      <c r="I55" s="98"/>
      <c r="J55" s="44">
        <v>0.3</v>
      </c>
      <c r="K55" s="44"/>
      <c r="L55" s="88">
        <f t="shared" si="1"/>
        <v>0</v>
      </c>
      <c r="M55" s="87" t="s">
        <v>53</v>
      </c>
      <c r="N55" s="96"/>
      <c r="O55" s="44">
        <v>0.3</v>
      </c>
      <c r="P55" s="44"/>
      <c r="Q55" s="88">
        <f t="shared" si="2"/>
        <v>0</v>
      </c>
      <c r="R55" s="87" t="s">
        <v>63</v>
      </c>
      <c r="S55" s="98"/>
      <c r="T55" s="44">
        <v>7</v>
      </c>
      <c r="U55" s="92">
        <f t="shared" si="6"/>
        <v>0</v>
      </c>
    </row>
    <row r="56" spans="1:21" ht="13.5" thickBot="1" x14ac:dyDescent="0.25">
      <c r="A56" s="62"/>
      <c r="B56" s="113" t="s">
        <v>55</v>
      </c>
      <c r="C56" s="114"/>
      <c r="D56" s="114"/>
      <c r="E56" s="114"/>
      <c r="F56" s="114"/>
      <c r="G56" s="115"/>
      <c r="H56" s="87" t="s">
        <v>56</v>
      </c>
      <c r="I56" s="98"/>
      <c r="J56" s="44">
        <v>0.6</v>
      </c>
      <c r="K56" s="44"/>
      <c r="L56" s="88">
        <f t="shared" si="1"/>
        <v>0</v>
      </c>
      <c r="M56" s="113" t="s">
        <v>57</v>
      </c>
      <c r="N56" s="114"/>
      <c r="O56" s="114"/>
      <c r="P56" s="114"/>
      <c r="Q56" s="115"/>
      <c r="R56" s="87" t="s">
        <v>60</v>
      </c>
      <c r="S56" s="98"/>
      <c r="T56" s="44">
        <v>0.55000000000000004</v>
      </c>
      <c r="U56" s="92">
        <f t="shared" si="6"/>
        <v>0</v>
      </c>
    </row>
    <row r="57" spans="1:21" x14ac:dyDescent="0.2">
      <c r="A57" s="62"/>
      <c r="B57" s="118" t="s">
        <v>188</v>
      </c>
      <c r="C57" s="119"/>
      <c r="D57" s="104"/>
      <c r="E57" s="44">
        <v>2.5</v>
      </c>
      <c r="F57" s="49"/>
      <c r="G57" s="84">
        <f>SUM(D57*E57)</f>
        <v>0</v>
      </c>
      <c r="H57" s="87" t="s">
        <v>59</v>
      </c>
      <c r="I57" s="98"/>
      <c r="J57" s="44">
        <v>0.03</v>
      </c>
      <c r="K57" s="44"/>
      <c r="L57" s="88">
        <f t="shared" si="1"/>
        <v>0</v>
      </c>
      <c r="M57" s="87" t="s">
        <v>60</v>
      </c>
      <c r="N57" s="97"/>
      <c r="O57" s="44">
        <v>0.3</v>
      </c>
      <c r="P57" s="49"/>
      <c r="Q57" s="88">
        <f t="shared" ref="Q57:Q87" si="7">SUM(N57*O57)</f>
        <v>0</v>
      </c>
      <c r="R57" s="87" t="s">
        <v>153</v>
      </c>
      <c r="S57" s="98"/>
      <c r="T57" s="44">
        <v>0.05</v>
      </c>
      <c r="U57" s="92">
        <f t="shared" si="6"/>
        <v>0</v>
      </c>
    </row>
    <row r="58" spans="1:21" x14ac:dyDescent="0.2">
      <c r="A58" s="62"/>
      <c r="B58" s="118" t="s">
        <v>189</v>
      </c>
      <c r="C58" s="119"/>
      <c r="D58" s="98"/>
      <c r="E58" s="44">
        <v>1.25</v>
      </c>
      <c r="F58" s="49"/>
      <c r="G58" s="84">
        <f t="shared" ref="G58:G66" si="8">SUM(D58*E58)</f>
        <v>0</v>
      </c>
      <c r="H58" s="87" t="s">
        <v>190</v>
      </c>
      <c r="I58" s="98"/>
      <c r="J58" s="44">
        <v>0.4</v>
      </c>
      <c r="K58" s="44"/>
      <c r="L58" s="88">
        <f t="shared" si="1"/>
        <v>0</v>
      </c>
      <c r="M58" s="87" t="s">
        <v>62</v>
      </c>
      <c r="N58" s="98"/>
      <c r="O58" s="44">
        <v>0.25</v>
      </c>
      <c r="P58" s="49"/>
      <c r="Q58" s="88">
        <f t="shared" si="7"/>
        <v>0</v>
      </c>
      <c r="R58" s="87" t="s">
        <v>67</v>
      </c>
      <c r="S58" s="98"/>
      <c r="T58" s="44">
        <v>0.1</v>
      </c>
      <c r="U58" s="92">
        <f t="shared" si="6"/>
        <v>0</v>
      </c>
    </row>
    <row r="59" spans="1:21" x14ac:dyDescent="0.2">
      <c r="A59" s="62"/>
      <c r="B59" s="118" t="s">
        <v>64</v>
      </c>
      <c r="C59" s="119"/>
      <c r="D59" s="98"/>
      <c r="E59" s="44">
        <v>0.2</v>
      </c>
      <c r="F59" s="49"/>
      <c r="G59" s="84">
        <f>SUM(D59*E59)</f>
        <v>0</v>
      </c>
      <c r="H59" s="87" t="s">
        <v>191</v>
      </c>
      <c r="I59" s="98"/>
      <c r="J59" s="44">
        <v>0.3</v>
      </c>
      <c r="K59" s="44"/>
      <c r="L59" s="88">
        <f t="shared" si="1"/>
        <v>0</v>
      </c>
      <c r="M59" s="87" t="s">
        <v>65</v>
      </c>
      <c r="N59" s="98"/>
      <c r="O59" s="44">
        <v>0.1</v>
      </c>
      <c r="P59" s="49"/>
      <c r="Q59" s="88">
        <f t="shared" si="7"/>
        <v>0</v>
      </c>
      <c r="R59" s="87" t="s">
        <v>154</v>
      </c>
      <c r="S59" s="98"/>
      <c r="T59" s="44">
        <v>0.17</v>
      </c>
      <c r="U59" s="92">
        <f t="shared" si="6"/>
        <v>0</v>
      </c>
    </row>
    <row r="60" spans="1:21" x14ac:dyDescent="0.2">
      <c r="A60" s="62"/>
      <c r="B60" s="118" t="s">
        <v>192</v>
      </c>
      <c r="C60" s="119"/>
      <c r="D60" s="98"/>
      <c r="E60" s="44">
        <v>1</v>
      </c>
      <c r="F60" s="49"/>
      <c r="G60" s="84">
        <f t="shared" si="8"/>
        <v>0</v>
      </c>
      <c r="H60" s="87" t="s">
        <v>193</v>
      </c>
      <c r="I60" s="98"/>
      <c r="J60" s="44">
        <v>0.5</v>
      </c>
      <c r="K60" s="44"/>
      <c r="L60" s="88">
        <f t="shared" si="1"/>
        <v>0</v>
      </c>
      <c r="M60" s="87" t="s">
        <v>66</v>
      </c>
      <c r="N60" s="98"/>
      <c r="O60" s="44">
        <v>0.05</v>
      </c>
      <c r="P60" s="49"/>
      <c r="Q60" s="88">
        <f t="shared" si="7"/>
        <v>0</v>
      </c>
      <c r="R60" s="87" t="s">
        <v>70</v>
      </c>
      <c r="S60" s="98"/>
      <c r="T60" s="44">
        <v>0.15</v>
      </c>
      <c r="U60" s="92">
        <f t="shared" si="6"/>
        <v>0</v>
      </c>
    </row>
    <row r="61" spans="1:21" x14ac:dyDescent="0.2">
      <c r="A61" s="62"/>
      <c r="B61" s="118" t="s">
        <v>194</v>
      </c>
      <c r="C61" s="119"/>
      <c r="D61" s="98"/>
      <c r="E61" s="44">
        <v>0.5</v>
      </c>
      <c r="F61" s="49"/>
      <c r="G61" s="84">
        <f t="shared" si="8"/>
        <v>0</v>
      </c>
      <c r="H61" s="87" t="s">
        <v>195</v>
      </c>
      <c r="I61" s="98"/>
      <c r="J61" s="44">
        <v>1</v>
      </c>
      <c r="K61" s="44"/>
      <c r="L61" s="88">
        <f t="shared" si="1"/>
        <v>0</v>
      </c>
      <c r="M61" s="87" t="s">
        <v>147</v>
      </c>
      <c r="N61" s="98"/>
      <c r="O61" s="44">
        <v>0.4</v>
      </c>
      <c r="P61" s="49"/>
      <c r="Q61" s="88">
        <f t="shared" si="7"/>
        <v>0</v>
      </c>
      <c r="R61" s="87" t="s">
        <v>72</v>
      </c>
      <c r="S61" s="98"/>
      <c r="T61" s="44">
        <v>0.15</v>
      </c>
      <c r="U61" s="92">
        <f t="shared" ref="U61:U77" si="9">SUM(S61*T61)</f>
        <v>0</v>
      </c>
    </row>
    <row r="62" spans="1:21" x14ac:dyDescent="0.2">
      <c r="A62" s="62"/>
      <c r="B62" s="118" t="s">
        <v>196</v>
      </c>
      <c r="C62" s="119"/>
      <c r="D62" s="98"/>
      <c r="E62" s="44">
        <v>0.4</v>
      </c>
      <c r="F62" s="49"/>
      <c r="G62" s="84">
        <f t="shared" si="8"/>
        <v>0</v>
      </c>
      <c r="H62" s="87" t="s">
        <v>197</v>
      </c>
      <c r="I62" s="98"/>
      <c r="J62" s="44">
        <v>1.5</v>
      </c>
      <c r="K62" s="44"/>
      <c r="L62" s="88">
        <f t="shared" si="1"/>
        <v>0</v>
      </c>
      <c r="M62" s="87" t="s">
        <v>68</v>
      </c>
      <c r="N62" s="98"/>
      <c r="O62" s="44">
        <v>0.2</v>
      </c>
      <c r="P62" s="49"/>
      <c r="Q62" s="88">
        <f t="shared" si="7"/>
        <v>0</v>
      </c>
      <c r="R62" s="87" t="s">
        <v>201</v>
      </c>
      <c r="S62" s="98"/>
      <c r="T62" s="44">
        <v>0.6</v>
      </c>
      <c r="U62" s="92">
        <f t="shared" si="9"/>
        <v>0</v>
      </c>
    </row>
    <row r="63" spans="1:21" ht="13.5" thickBot="1" x14ac:dyDescent="0.25">
      <c r="A63" s="62"/>
      <c r="B63" s="118" t="s">
        <v>198</v>
      </c>
      <c r="C63" s="119"/>
      <c r="D63" s="98"/>
      <c r="E63" s="44">
        <v>0.2</v>
      </c>
      <c r="F63" s="49"/>
      <c r="G63" s="84">
        <f t="shared" si="8"/>
        <v>0</v>
      </c>
      <c r="H63" s="87"/>
      <c r="I63" s="111"/>
      <c r="J63" s="89"/>
      <c r="K63" s="89"/>
      <c r="L63" s="103"/>
      <c r="M63" s="87" t="s">
        <v>69</v>
      </c>
      <c r="N63" s="98"/>
      <c r="O63" s="44">
        <v>0.15</v>
      </c>
      <c r="P63" s="49"/>
      <c r="Q63" s="88">
        <f t="shared" si="7"/>
        <v>0</v>
      </c>
      <c r="R63" s="87" t="s">
        <v>202</v>
      </c>
      <c r="S63" s="98"/>
      <c r="T63" s="44">
        <v>0.4</v>
      </c>
      <c r="U63" s="92">
        <f t="shared" si="9"/>
        <v>0</v>
      </c>
    </row>
    <row r="64" spans="1:21" ht="13.5" thickBot="1" x14ac:dyDescent="0.25">
      <c r="A64" s="62"/>
      <c r="B64" s="118" t="s">
        <v>199</v>
      </c>
      <c r="C64" s="119"/>
      <c r="D64" s="98"/>
      <c r="E64" s="44">
        <v>1</v>
      </c>
      <c r="F64" s="49"/>
      <c r="G64" s="84">
        <f t="shared" si="8"/>
        <v>0</v>
      </c>
      <c r="H64" s="113" t="s">
        <v>71</v>
      </c>
      <c r="I64" s="114"/>
      <c r="J64" s="114"/>
      <c r="K64" s="114"/>
      <c r="L64" s="115"/>
      <c r="M64" s="91" t="s">
        <v>148</v>
      </c>
      <c r="N64" s="98"/>
      <c r="O64" s="44">
        <v>0.3</v>
      </c>
      <c r="P64" s="49"/>
      <c r="Q64" s="88">
        <f t="shared" si="7"/>
        <v>0</v>
      </c>
      <c r="R64" s="87" t="s">
        <v>203</v>
      </c>
      <c r="S64" s="98"/>
      <c r="T64" s="44">
        <v>0.2</v>
      </c>
      <c r="U64" s="92">
        <f t="shared" si="9"/>
        <v>0</v>
      </c>
    </row>
    <row r="65" spans="1:21" x14ac:dyDescent="0.2">
      <c r="A65" s="62"/>
      <c r="B65" s="118" t="s">
        <v>200</v>
      </c>
      <c r="C65" s="119"/>
      <c r="D65" s="98"/>
      <c r="E65" s="44">
        <v>0.6</v>
      </c>
      <c r="F65" s="49"/>
      <c r="G65" s="84">
        <f t="shared" si="8"/>
        <v>0</v>
      </c>
      <c r="H65" s="87" t="s">
        <v>73</v>
      </c>
      <c r="I65" s="97" t="s">
        <v>158</v>
      </c>
      <c r="J65" s="44">
        <v>2</v>
      </c>
      <c r="K65" s="49"/>
      <c r="L65" s="88">
        <f t="shared" ref="L65:L87" si="10">SUM(I65:I65)*(J65)</f>
        <v>0</v>
      </c>
      <c r="M65" s="91" t="s">
        <v>149</v>
      </c>
      <c r="N65" s="98"/>
      <c r="O65" s="44">
        <v>0.15</v>
      </c>
      <c r="P65" s="49"/>
      <c r="Q65" s="88">
        <f t="shared" si="7"/>
        <v>0</v>
      </c>
      <c r="R65" s="87" t="s">
        <v>81</v>
      </c>
      <c r="S65" s="98"/>
      <c r="T65" s="44">
        <v>0.3</v>
      </c>
      <c r="U65" s="92">
        <f t="shared" si="9"/>
        <v>0</v>
      </c>
    </row>
    <row r="66" spans="1:21" ht="13.5" thickBot="1" x14ac:dyDescent="0.25">
      <c r="A66" s="62"/>
      <c r="B66" s="118" t="s">
        <v>74</v>
      </c>
      <c r="C66" s="119"/>
      <c r="D66" s="96"/>
      <c r="E66" s="44">
        <v>0.2</v>
      </c>
      <c r="F66" s="49"/>
      <c r="G66" s="84">
        <f t="shared" si="8"/>
        <v>0</v>
      </c>
      <c r="H66" s="87" t="s">
        <v>75</v>
      </c>
      <c r="I66" s="98"/>
      <c r="J66" s="44">
        <v>1.6</v>
      </c>
      <c r="K66" s="49"/>
      <c r="L66" s="88">
        <f t="shared" si="10"/>
        <v>0</v>
      </c>
      <c r="M66" s="87" t="s">
        <v>76</v>
      </c>
      <c r="N66" s="98"/>
      <c r="O66" s="44">
        <v>0.12</v>
      </c>
      <c r="P66" s="49"/>
      <c r="Q66" s="88">
        <f t="shared" si="7"/>
        <v>0</v>
      </c>
      <c r="R66" s="87" t="s">
        <v>85</v>
      </c>
      <c r="S66" s="98"/>
      <c r="T66" s="44">
        <v>0.113</v>
      </c>
      <c r="U66" s="92">
        <f t="shared" si="9"/>
        <v>0</v>
      </c>
    </row>
    <row r="67" spans="1:21" ht="13.5" thickBot="1" x14ac:dyDescent="0.25">
      <c r="A67" s="62"/>
      <c r="B67" s="113" t="s">
        <v>77</v>
      </c>
      <c r="C67" s="114"/>
      <c r="D67" s="114"/>
      <c r="E67" s="114"/>
      <c r="F67" s="114"/>
      <c r="G67" s="115"/>
      <c r="H67" s="87" t="s">
        <v>78</v>
      </c>
      <c r="I67" s="98"/>
      <c r="J67" s="44">
        <v>1.4</v>
      </c>
      <c r="K67" s="49"/>
      <c r="L67" s="88">
        <f t="shared" si="10"/>
        <v>0</v>
      </c>
      <c r="M67" s="87" t="s">
        <v>150</v>
      </c>
      <c r="N67" s="98"/>
      <c r="O67" s="44">
        <v>0.12</v>
      </c>
      <c r="P67" s="49"/>
      <c r="Q67" s="88">
        <f t="shared" si="7"/>
        <v>0</v>
      </c>
      <c r="R67" s="87" t="s">
        <v>88</v>
      </c>
      <c r="S67" s="98"/>
      <c r="T67" s="44">
        <v>0.11</v>
      </c>
      <c r="U67" s="92">
        <f t="shared" si="9"/>
        <v>0</v>
      </c>
    </row>
    <row r="68" spans="1:21" x14ac:dyDescent="0.2">
      <c r="A68" s="62"/>
      <c r="B68" s="118" t="s">
        <v>79</v>
      </c>
      <c r="C68" s="119"/>
      <c r="D68" s="97"/>
      <c r="E68" s="44">
        <v>0.2</v>
      </c>
      <c r="F68" s="49"/>
      <c r="G68" s="86">
        <f>SUM(D68*E68)</f>
        <v>0</v>
      </c>
      <c r="H68" s="89" t="s">
        <v>13</v>
      </c>
      <c r="I68" s="98"/>
      <c r="J68" s="44">
        <v>0.9</v>
      </c>
      <c r="K68" s="49"/>
      <c r="L68" s="88">
        <f t="shared" si="10"/>
        <v>0</v>
      </c>
      <c r="M68" s="87" t="s">
        <v>80</v>
      </c>
      <c r="N68" s="98"/>
      <c r="O68" s="44">
        <v>0.1</v>
      </c>
      <c r="P68" s="49"/>
      <c r="Q68" s="88">
        <f t="shared" si="7"/>
        <v>0</v>
      </c>
      <c r="R68" s="87" t="s">
        <v>92</v>
      </c>
      <c r="S68" s="98"/>
      <c r="T68" s="44">
        <v>0.18</v>
      </c>
      <c r="U68" s="92">
        <f t="shared" si="9"/>
        <v>0</v>
      </c>
    </row>
    <row r="69" spans="1:21" x14ac:dyDescent="0.2">
      <c r="A69" s="62"/>
      <c r="B69" s="118" t="s">
        <v>82</v>
      </c>
      <c r="C69" s="119"/>
      <c r="D69" s="98"/>
      <c r="E69" s="44">
        <v>0.4</v>
      </c>
      <c r="F69" s="49"/>
      <c r="G69" s="86">
        <f t="shared" ref="G69:G87" si="11">SUM(D69*E69)</f>
        <v>0</v>
      </c>
      <c r="H69" s="89" t="s">
        <v>83</v>
      </c>
      <c r="I69" s="98"/>
      <c r="J69" s="44">
        <v>1</v>
      </c>
      <c r="K69" s="49"/>
      <c r="L69" s="88">
        <f t="shared" si="10"/>
        <v>0</v>
      </c>
      <c r="M69" s="87" t="s">
        <v>84</v>
      </c>
      <c r="N69" s="98"/>
      <c r="O69" s="44">
        <v>0.5</v>
      </c>
      <c r="P69" s="49"/>
      <c r="Q69" s="88">
        <f t="shared" si="7"/>
        <v>0</v>
      </c>
      <c r="R69" s="87" t="s">
        <v>95</v>
      </c>
      <c r="S69" s="98"/>
      <c r="T69" s="44">
        <v>0.25</v>
      </c>
      <c r="U69" s="92">
        <f t="shared" si="9"/>
        <v>0</v>
      </c>
    </row>
    <row r="70" spans="1:21" x14ac:dyDescent="0.2">
      <c r="A70" s="62"/>
      <c r="B70" s="118" t="s">
        <v>157</v>
      </c>
      <c r="C70" s="119"/>
      <c r="D70" s="98"/>
      <c r="E70" s="44">
        <v>1</v>
      </c>
      <c r="F70" s="49"/>
      <c r="G70" s="86">
        <f t="shared" si="11"/>
        <v>0</v>
      </c>
      <c r="H70" s="89" t="s">
        <v>86</v>
      </c>
      <c r="I70" s="98"/>
      <c r="J70" s="44">
        <v>1.8</v>
      </c>
      <c r="K70" s="49"/>
      <c r="L70" s="88">
        <f t="shared" si="10"/>
        <v>0</v>
      </c>
      <c r="M70" s="87" t="s">
        <v>87</v>
      </c>
      <c r="N70" s="98"/>
      <c r="O70" s="44">
        <v>0.15</v>
      </c>
      <c r="P70" s="49"/>
      <c r="Q70" s="88">
        <f t="shared" si="7"/>
        <v>0</v>
      </c>
      <c r="R70" s="87" t="s">
        <v>97</v>
      </c>
      <c r="S70" s="98"/>
      <c r="T70" s="44">
        <v>1.4</v>
      </c>
      <c r="U70" s="92">
        <f t="shared" si="9"/>
        <v>0</v>
      </c>
    </row>
    <row r="71" spans="1:21" x14ac:dyDescent="0.2">
      <c r="A71" s="62"/>
      <c r="B71" s="118" t="s">
        <v>89</v>
      </c>
      <c r="C71" s="119"/>
      <c r="D71" s="98"/>
      <c r="E71" s="44">
        <v>0.4</v>
      </c>
      <c r="F71" s="49"/>
      <c r="G71" s="86">
        <f t="shared" si="11"/>
        <v>0</v>
      </c>
      <c r="H71" s="89" t="s">
        <v>90</v>
      </c>
      <c r="I71" s="98"/>
      <c r="J71" s="44">
        <v>0.03</v>
      </c>
      <c r="K71" s="49"/>
      <c r="L71" s="88">
        <f t="shared" si="10"/>
        <v>0</v>
      </c>
      <c r="M71" s="87" t="s">
        <v>91</v>
      </c>
      <c r="N71" s="98"/>
      <c r="O71" s="44">
        <v>0.2</v>
      </c>
      <c r="P71" s="49"/>
      <c r="Q71" s="88">
        <f t="shared" si="7"/>
        <v>0</v>
      </c>
      <c r="R71" s="87" t="s">
        <v>99</v>
      </c>
      <c r="S71" s="98"/>
      <c r="T71" s="44">
        <v>2</v>
      </c>
      <c r="U71" s="92">
        <f t="shared" si="9"/>
        <v>0</v>
      </c>
    </row>
    <row r="72" spans="1:21" x14ac:dyDescent="0.2">
      <c r="A72" s="62"/>
      <c r="B72" s="118" t="s">
        <v>93</v>
      </c>
      <c r="C72" s="119"/>
      <c r="D72" s="98"/>
      <c r="E72" s="44">
        <v>0.03</v>
      </c>
      <c r="F72" s="49"/>
      <c r="G72" s="86">
        <f t="shared" si="11"/>
        <v>0</v>
      </c>
      <c r="H72" s="89" t="s">
        <v>204</v>
      </c>
      <c r="I72" s="98"/>
      <c r="J72" s="44">
        <v>1</v>
      </c>
      <c r="K72" s="49"/>
      <c r="L72" s="88">
        <f t="shared" si="10"/>
        <v>0</v>
      </c>
      <c r="M72" s="87" t="s">
        <v>94</v>
      </c>
      <c r="N72" s="98"/>
      <c r="O72" s="44">
        <v>0.2</v>
      </c>
      <c r="P72" s="49"/>
      <c r="Q72" s="88">
        <f t="shared" si="7"/>
        <v>0</v>
      </c>
      <c r="R72" s="87" t="s">
        <v>100</v>
      </c>
      <c r="S72" s="98"/>
      <c r="T72" s="44">
        <v>0.2</v>
      </c>
      <c r="U72" s="92">
        <f t="shared" si="9"/>
        <v>0</v>
      </c>
    </row>
    <row r="73" spans="1:21" x14ac:dyDescent="0.2">
      <c r="A73" s="62"/>
      <c r="B73" s="118" t="s">
        <v>205</v>
      </c>
      <c r="C73" s="119"/>
      <c r="D73" s="98"/>
      <c r="E73" s="44">
        <v>1</v>
      </c>
      <c r="F73" s="49"/>
      <c r="G73" s="86">
        <f t="shared" si="11"/>
        <v>0</v>
      </c>
      <c r="H73" s="89" t="s">
        <v>206</v>
      </c>
      <c r="I73" s="98"/>
      <c r="J73" s="44">
        <v>0.5</v>
      </c>
      <c r="K73" s="49"/>
      <c r="L73" s="88">
        <f t="shared" si="10"/>
        <v>0</v>
      </c>
      <c r="M73" s="87" t="s">
        <v>96</v>
      </c>
      <c r="N73" s="98"/>
      <c r="O73" s="44">
        <v>0.1</v>
      </c>
      <c r="P73" s="49"/>
      <c r="Q73" s="88">
        <f t="shared" si="7"/>
        <v>0</v>
      </c>
      <c r="R73" s="87" t="s">
        <v>213</v>
      </c>
      <c r="S73" s="98"/>
      <c r="T73" s="44">
        <v>0.13</v>
      </c>
      <c r="U73" s="92">
        <f t="shared" si="9"/>
        <v>0</v>
      </c>
    </row>
    <row r="74" spans="1:21" x14ac:dyDescent="0.2">
      <c r="A74" s="62"/>
      <c r="B74" s="118" t="s">
        <v>207</v>
      </c>
      <c r="C74" s="119"/>
      <c r="D74" s="98"/>
      <c r="E74" s="44">
        <v>0.8</v>
      </c>
      <c r="F74" s="49"/>
      <c r="G74" s="86">
        <f t="shared" si="11"/>
        <v>0</v>
      </c>
      <c r="H74" s="89" t="s">
        <v>98</v>
      </c>
      <c r="I74" s="98"/>
      <c r="J74" s="44">
        <v>0.2</v>
      </c>
      <c r="K74" s="49"/>
      <c r="L74" s="88">
        <f t="shared" si="10"/>
        <v>0</v>
      </c>
      <c r="M74" s="87" t="s">
        <v>208</v>
      </c>
      <c r="N74" s="98"/>
      <c r="O74" s="44">
        <v>1</v>
      </c>
      <c r="P74" s="49"/>
      <c r="Q74" s="88">
        <f t="shared" si="7"/>
        <v>0</v>
      </c>
      <c r="R74" s="87" t="s">
        <v>217</v>
      </c>
      <c r="S74" s="98"/>
      <c r="T74" s="44">
        <v>1.5</v>
      </c>
      <c r="U74" s="92">
        <f t="shared" si="9"/>
        <v>0</v>
      </c>
    </row>
    <row r="75" spans="1:21" x14ac:dyDescent="0.2">
      <c r="A75" s="62"/>
      <c r="B75" s="118" t="s">
        <v>209</v>
      </c>
      <c r="C75" s="119"/>
      <c r="D75" s="98"/>
      <c r="E75" s="44">
        <v>0.9</v>
      </c>
      <c r="F75" s="49"/>
      <c r="G75" s="86">
        <f t="shared" si="11"/>
        <v>0</v>
      </c>
      <c r="H75" s="89" t="s">
        <v>225</v>
      </c>
      <c r="I75" s="98"/>
      <c r="J75" s="44">
        <v>0.1</v>
      </c>
      <c r="K75" s="49"/>
      <c r="L75" s="88">
        <f t="shared" si="10"/>
        <v>0</v>
      </c>
      <c r="M75" s="87" t="s">
        <v>210</v>
      </c>
      <c r="N75" s="98"/>
      <c r="O75" s="44">
        <v>0.5</v>
      </c>
      <c r="P75" s="49"/>
      <c r="Q75" s="88">
        <f t="shared" si="7"/>
        <v>0</v>
      </c>
      <c r="R75" s="87" t="s">
        <v>219</v>
      </c>
      <c r="S75" s="98"/>
      <c r="T75" s="44">
        <v>0.5</v>
      </c>
      <c r="U75" s="92">
        <f t="shared" si="9"/>
        <v>0</v>
      </c>
    </row>
    <row r="76" spans="1:21" x14ac:dyDescent="0.2">
      <c r="A76" s="62"/>
      <c r="B76" s="118" t="s">
        <v>211</v>
      </c>
      <c r="C76" s="119"/>
      <c r="D76" s="98"/>
      <c r="E76" s="44">
        <v>0.6</v>
      </c>
      <c r="F76" s="49"/>
      <c r="G76" s="86">
        <f t="shared" si="11"/>
        <v>0</v>
      </c>
      <c r="H76" s="89" t="s">
        <v>101</v>
      </c>
      <c r="I76" s="98"/>
      <c r="J76" s="44">
        <v>1</v>
      </c>
      <c r="K76" s="49"/>
      <c r="L76" s="88">
        <f t="shared" si="10"/>
        <v>0</v>
      </c>
      <c r="M76" s="87" t="s">
        <v>212</v>
      </c>
      <c r="N76" s="98"/>
      <c r="O76" s="44">
        <v>0.5</v>
      </c>
      <c r="P76" s="49"/>
      <c r="Q76" s="88">
        <f t="shared" si="7"/>
        <v>0</v>
      </c>
      <c r="R76" s="87" t="s">
        <v>107</v>
      </c>
      <c r="S76" s="98"/>
      <c r="T76" s="44">
        <v>0.25</v>
      </c>
      <c r="U76" s="92">
        <f t="shared" si="9"/>
        <v>0</v>
      </c>
    </row>
    <row r="77" spans="1:21" x14ac:dyDescent="0.2">
      <c r="A77" s="62"/>
      <c r="B77" s="118" t="s">
        <v>214</v>
      </c>
      <c r="C77" s="119"/>
      <c r="D77" s="98"/>
      <c r="E77" s="44">
        <v>1</v>
      </c>
      <c r="F77" s="49"/>
      <c r="G77" s="86">
        <f t="shared" si="11"/>
        <v>0</v>
      </c>
      <c r="H77" s="89" t="s">
        <v>215</v>
      </c>
      <c r="I77" s="98"/>
      <c r="J77" s="44">
        <v>0.75</v>
      </c>
      <c r="K77" s="49"/>
      <c r="L77" s="88">
        <f t="shared" si="10"/>
        <v>0</v>
      </c>
      <c r="M77" s="87" t="s">
        <v>216</v>
      </c>
      <c r="N77" s="98"/>
      <c r="O77" s="44">
        <v>0.25</v>
      </c>
      <c r="P77" s="49"/>
      <c r="Q77" s="88">
        <f t="shared" si="7"/>
        <v>0</v>
      </c>
      <c r="R77" s="87"/>
      <c r="S77" s="98"/>
      <c r="T77" s="44">
        <v>4.5</v>
      </c>
      <c r="U77" s="92">
        <f t="shared" si="9"/>
        <v>0</v>
      </c>
    </row>
    <row r="78" spans="1:21" x14ac:dyDescent="0.2">
      <c r="A78" s="62"/>
      <c r="B78" s="118" t="s">
        <v>102</v>
      </c>
      <c r="C78" s="119"/>
      <c r="D78" s="98"/>
      <c r="E78" s="44">
        <v>7.0000000000000007E-2</v>
      </c>
      <c r="F78" s="49"/>
      <c r="G78" s="86">
        <f t="shared" si="11"/>
        <v>0</v>
      </c>
      <c r="H78" s="89" t="s">
        <v>218</v>
      </c>
      <c r="I78" s="98"/>
      <c r="J78" s="44">
        <v>0.5</v>
      </c>
      <c r="K78" s="49"/>
      <c r="L78" s="88">
        <f t="shared" si="10"/>
        <v>0</v>
      </c>
      <c r="M78" s="87" t="s">
        <v>103</v>
      </c>
      <c r="N78" s="98"/>
      <c r="O78" s="44">
        <v>5</v>
      </c>
      <c r="P78" s="49"/>
      <c r="Q78" s="88">
        <f t="shared" si="7"/>
        <v>0</v>
      </c>
      <c r="R78" s="95" t="s">
        <v>46</v>
      </c>
      <c r="S78" s="98"/>
      <c r="T78" s="44">
        <v>0.25</v>
      </c>
      <c r="U78" s="92">
        <f t="shared" ref="U78:U80" si="12">SUM(S78*T78)</f>
        <v>0</v>
      </c>
    </row>
    <row r="79" spans="1:21" x14ac:dyDescent="0.2">
      <c r="A79" s="62"/>
      <c r="B79" s="118" t="s">
        <v>104</v>
      </c>
      <c r="C79" s="119"/>
      <c r="D79" s="98"/>
      <c r="E79" s="44">
        <v>7.0000000000000007E-2</v>
      </c>
      <c r="F79" s="49"/>
      <c r="G79" s="86">
        <f t="shared" si="11"/>
        <v>0</v>
      </c>
      <c r="H79" s="89" t="s">
        <v>105</v>
      </c>
      <c r="I79" s="98"/>
      <c r="J79" s="44">
        <v>0.8</v>
      </c>
      <c r="K79" s="49"/>
      <c r="L79" s="88">
        <f t="shared" si="10"/>
        <v>0</v>
      </c>
      <c r="M79" s="87" t="s">
        <v>106</v>
      </c>
      <c r="N79" s="98"/>
      <c r="O79" s="44">
        <v>0.12</v>
      </c>
      <c r="P79" s="49"/>
      <c r="Q79" s="88">
        <f t="shared" si="7"/>
        <v>0</v>
      </c>
      <c r="R79" s="95" t="s">
        <v>184</v>
      </c>
      <c r="S79" s="98"/>
      <c r="T79" s="44">
        <v>0.1</v>
      </c>
      <c r="U79" s="92">
        <f t="shared" si="12"/>
        <v>0</v>
      </c>
    </row>
    <row r="80" spans="1:21" ht="13.5" thickBot="1" x14ac:dyDescent="0.25">
      <c r="A80" s="62"/>
      <c r="B80" s="118" t="s">
        <v>108</v>
      </c>
      <c r="C80" s="119"/>
      <c r="D80" s="98"/>
      <c r="E80" s="44">
        <v>7.0000000000000007E-2</v>
      </c>
      <c r="F80" s="49"/>
      <c r="G80" s="86">
        <f t="shared" si="11"/>
        <v>0</v>
      </c>
      <c r="H80" s="89" t="s">
        <v>109</v>
      </c>
      <c r="I80" s="98" t="s">
        <v>158</v>
      </c>
      <c r="J80" s="44">
        <v>1</v>
      </c>
      <c r="K80" s="49"/>
      <c r="L80" s="88">
        <f t="shared" si="10"/>
        <v>0</v>
      </c>
      <c r="M80" s="87" t="s">
        <v>110</v>
      </c>
      <c r="N80" s="98"/>
      <c r="O80" s="44">
        <v>0.12</v>
      </c>
      <c r="P80" s="49"/>
      <c r="Q80" s="88">
        <f t="shared" si="7"/>
        <v>0</v>
      </c>
      <c r="R80" s="95" t="s">
        <v>186</v>
      </c>
      <c r="S80" s="96"/>
      <c r="T80" s="44">
        <v>0.05</v>
      </c>
      <c r="U80" s="93">
        <f t="shared" si="12"/>
        <v>0</v>
      </c>
    </row>
    <row r="81" spans="1:23" ht="13.5" thickBot="1" x14ac:dyDescent="0.25">
      <c r="A81" s="62"/>
      <c r="B81" s="118" t="s">
        <v>111</v>
      </c>
      <c r="C81" s="119"/>
      <c r="D81" s="99"/>
      <c r="E81" s="44">
        <v>0.6</v>
      </c>
      <c r="F81" s="49"/>
      <c r="G81" s="86">
        <f t="shared" si="11"/>
        <v>0</v>
      </c>
      <c r="H81" s="89" t="s">
        <v>112</v>
      </c>
      <c r="I81" s="98"/>
      <c r="J81" s="44">
        <v>1.5</v>
      </c>
      <c r="K81" s="49"/>
      <c r="L81" s="88">
        <f t="shared" si="10"/>
        <v>0</v>
      </c>
      <c r="M81" s="87" t="s">
        <v>113</v>
      </c>
      <c r="N81" s="98"/>
      <c r="O81" s="44">
        <v>0.1</v>
      </c>
      <c r="P81" s="49"/>
      <c r="Q81" s="88">
        <f t="shared" si="7"/>
        <v>0</v>
      </c>
      <c r="R81" s="130" t="s">
        <v>114</v>
      </c>
      <c r="S81" s="131"/>
      <c r="T81" s="133"/>
      <c r="U81" s="51">
        <f>SUM(U35:U80)</f>
        <v>0</v>
      </c>
    </row>
    <row r="82" spans="1:23" ht="13.5" thickBot="1" x14ac:dyDescent="0.25">
      <c r="A82" s="62"/>
      <c r="B82" s="118" t="s">
        <v>115</v>
      </c>
      <c r="C82" s="119"/>
      <c r="D82" s="99"/>
      <c r="E82" s="44">
        <v>1</v>
      </c>
      <c r="F82" s="49"/>
      <c r="G82" s="86">
        <f t="shared" si="11"/>
        <v>0</v>
      </c>
      <c r="H82" s="89" t="s">
        <v>116</v>
      </c>
      <c r="I82" s="98"/>
      <c r="J82" s="44">
        <v>0.4</v>
      </c>
      <c r="K82" s="49"/>
      <c r="L82" s="88">
        <f t="shared" si="10"/>
        <v>0</v>
      </c>
      <c r="M82" s="91" t="s">
        <v>151</v>
      </c>
      <c r="N82" s="98"/>
      <c r="O82" s="44">
        <v>0.3</v>
      </c>
      <c r="P82" s="49"/>
      <c r="Q82" s="88">
        <f t="shared" si="7"/>
        <v>0</v>
      </c>
      <c r="R82" s="134" t="s">
        <v>114</v>
      </c>
      <c r="S82" s="135"/>
      <c r="T82" s="136"/>
      <c r="U82" s="52"/>
    </row>
    <row r="83" spans="1:23" ht="13.5" thickBot="1" x14ac:dyDescent="0.25">
      <c r="A83" s="62"/>
      <c r="B83" s="118" t="s">
        <v>117</v>
      </c>
      <c r="C83" s="119"/>
      <c r="D83" s="98"/>
      <c r="E83" s="44">
        <v>3.7</v>
      </c>
      <c r="F83" s="49"/>
      <c r="G83" s="86">
        <f t="shared" si="11"/>
        <v>0</v>
      </c>
      <c r="H83" s="89" t="s">
        <v>118</v>
      </c>
      <c r="I83" s="98"/>
      <c r="J83" s="44">
        <v>0.25</v>
      </c>
      <c r="K83" s="49"/>
      <c r="L83" s="88">
        <f t="shared" si="10"/>
        <v>0</v>
      </c>
      <c r="M83" s="87" t="s">
        <v>119</v>
      </c>
      <c r="N83" s="98"/>
      <c r="O83" s="44">
        <v>0.25</v>
      </c>
      <c r="P83" s="49"/>
      <c r="Q83" s="88">
        <f t="shared" si="7"/>
        <v>0</v>
      </c>
      <c r="R83" s="147" t="s">
        <v>120</v>
      </c>
      <c r="S83" s="148"/>
      <c r="T83" s="148"/>
      <c r="U83" s="149"/>
    </row>
    <row r="84" spans="1:23" x14ac:dyDescent="0.2">
      <c r="A84" s="62"/>
      <c r="B84" s="118" t="s">
        <v>121</v>
      </c>
      <c r="C84" s="119"/>
      <c r="D84" s="99"/>
      <c r="E84" s="44">
        <v>0.2</v>
      </c>
      <c r="F84" s="49"/>
      <c r="G84" s="86">
        <f t="shared" si="11"/>
        <v>0</v>
      </c>
      <c r="H84" s="90" t="s">
        <v>156</v>
      </c>
      <c r="I84" s="98"/>
      <c r="J84" s="44">
        <v>0.15</v>
      </c>
      <c r="K84" s="49"/>
      <c r="L84" s="88">
        <f t="shared" si="10"/>
        <v>0</v>
      </c>
      <c r="M84" s="91" t="s">
        <v>152</v>
      </c>
      <c r="N84" s="98"/>
      <c r="O84" s="44">
        <v>0.16</v>
      </c>
      <c r="P84" s="49"/>
      <c r="Q84" s="88">
        <f t="shared" si="7"/>
        <v>0</v>
      </c>
      <c r="R84" s="75" t="s">
        <v>122</v>
      </c>
      <c r="S84" s="76"/>
      <c r="T84" s="45"/>
      <c r="U84" s="46">
        <f>SUM(G88)</f>
        <v>0</v>
      </c>
    </row>
    <row r="85" spans="1:23" x14ac:dyDescent="0.2">
      <c r="A85" s="62"/>
      <c r="B85" s="118" t="s">
        <v>123</v>
      </c>
      <c r="C85" s="119"/>
      <c r="D85" s="99"/>
      <c r="E85" s="44">
        <v>0.1</v>
      </c>
      <c r="F85" s="49"/>
      <c r="G85" s="86">
        <f t="shared" si="11"/>
        <v>0</v>
      </c>
      <c r="H85" s="89" t="s">
        <v>124</v>
      </c>
      <c r="I85" s="98"/>
      <c r="J85" s="44">
        <v>0.4</v>
      </c>
      <c r="K85" s="49"/>
      <c r="L85" s="88">
        <f t="shared" si="10"/>
        <v>0</v>
      </c>
      <c r="M85" s="87" t="s">
        <v>125</v>
      </c>
      <c r="N85" s="98"/>
      <c r="O85" s="44">
        <v>0.16</v>
      </c>
      <c r="P85" s="49"/>
      <c r="Q85" s="88">
        <f t="shared" si="7"/>
        <v>0</v>
      </c>
      <c r="R85" s="77" t="s">
        <v>126</v>
      </c>
      <c r="S85" s="78"/>
      <c r="T85" s="47"/>
      <c r="U85" s="48">
        <f>SUM(L88)</f>
        <v>0</v>
      </c>
    </row>
    <row r="86" spans="1:23" x14ac:dyDescent="0.2">
      <c r="A86" s="62"/>
      <c r="B86" s="118" t="s">
        <v>220</v>
      </c>
      <c r="C86" s="119"/>
      <c r="D86" s="99"/>
      <c r="E86" s="44">
        <v>0.3</v>
      </c>
      <c r="F86" s="49"/>
      <c r="G86" s="86">
        <f t="shared" si="11"/>
        <v>0</v>
      </c>
      <c r="H86" s="89" t="s">
        <v>173</v>
      </c>
      <c r="I86" s="98"/>
      <c r="J86" s="44">
        <v>1</v>
      </c>
      <c r="K86" s="49"/>
      <c r="L86" s="88">
        <f t="shared" si="10"/>
        <v>0</v>
      </c>
      <c r="M86" s="87" t="s">
        <v>127</v>
      </c>
      <c r="N86" s="98"/>
      <c r="O86" s="44">
        <v>0.3</v>
      </c>
      <c r="P86" s="49"/>
      <c r="Q86" s="88">
        <f t="shared" si="7"/>
        <v>0</v>
      </c>
      <c r="R86" s="77" t="s">
        <v>128</v>
      </c>
      <c r="S86" s="78"/>
      <c r="T86" s="47"/>
      <c r="U86" s="48">
        <f>SUM(Q88)</f>
        <v>0</v>
      </c>
    </row>
    <row r="87" spans="1:23" ht="13.5" thickBot="1" x14ac:dyDescent="0.25">
      <c r="A87" s="62"/>
      <c r="B87" s="118" t="s">
        <v>221</v>
      </c>
      <c r="C87" s="119"/>
      <c r="D87" s="96"/>
      <c r="E87" s="49">
        <v>0.15</v>
      </c>
      <c r="F87" s="49"/>
      <c r="G87" s="86">
        <f t="shared" si="11"/>
        <v>0</v>
      </c>
      <c r="H87" s="89" t="s">
        <v>222</v>
      </c>
      <c r="I87" s="96"/>
      <c r="J87" s="44">
        <v>1.5</v>
      </c>
      <c r="L87" s="88">
        <f t="shared" si="10"/>
        <v>0</v>
      </c>
      <c r="M87" s="87" t="s">
        <v>129</v>
      </c>
      <c r="N87" s="96"/>
      <c r="O87" s="44">
        <v>0.7</v>
      </c>
      <c r="P87" s="94"/>
      <c r="Q87" s="88">
        <f t="shared" si="7"/>
        <v>0</v>
      </c>
      <c r="R87" s="79" t="s">
        <v>130</v>
      </c>
      <c r="S87" s="80"/>
      <c r="T87" s="55"/>
      <c r="U87" s="56">
        <f>SUM(U81)</f>
        <v>0</v>
      </c>
    </row>
    <row r="88" spans="1:23" ht="13.5" thickBot="1" x14ac:dyDescent="0.25">
      <c r="A88" s="62"/>
      <c r="B88" s="130" t="s">
        <v>131</v>
      </c>
      <c r="C88" s="131"/>
      <c r="D88" s="131"/>
      <c r="E88" s="131"/>
      <c r="F88" s="57"/>
      <c r="G88" s="58">
        <f>SUM(G35:G87)</f>
        <v>0</v>
      </c>
      <c r="H88" s="132" t="s">
        <v>132</v>
      </c>
      <c r="I88" s="131"/>
      <c r="J88" s="131"/>
      <c r="K88" s="57"/>
      <c r="L88" s="51">
        <f>SUM(L35:L87)</f>
        <v>0</v>
      </c>
      <c r="M88" s="130" t="s">
        <v>133</v>
      </c>
      <c r="N88" s="131"/>
      <c r="O88" s="131"/>
      <c r="P88" s="57"/>
      <c r="Q88" s="51">
        <f>SUM(Q35:Q87)</f>
        <v>0</v>
      </c>
      <c r="R88" s="81" t="s">
        <v>134</v>
      </c>
      <c r="S88" s="82">
        <f>SUM(U88)</f>
        <v>0</v>
      </c>
      <c r="T88" s="83"/>
      <c r="U88" s="82">
        <f>SUM(U84:U87)</f>
        <v>0</v>
      </c>
      <c r="W88" s="53"/>
    </row>
    <row r="89" spans="1:23" ht="18" customHeight="1" thickBot="1" x14ac:dyDescent="0.25">
      <c r="A89" s="62"/>
      <c r="B89" s="140" t="s">
        <v>169</v>
      </c>
      <c r="C89" s="141"/>
      <c r="D89" s="141"/>
      <c r="E89" s="141"/>
      <c r="F89" s="142"/>
      <c r="G89" s="142"/>
      <c r="H89" s="141"/>
      <c r="I89" s="141"/>
      <c r="J89" s="141"/>
      <c r="K89" s="142"/>
      <c r="L89" s="142"/>
      <c r="M89" s="141"/>
      <c r="N89" s="141"/>
      <c r="O89" s="141"/>
      <c r="P89" s="142"/>
      <c r="Q89" s="142"/>
      <c r="R89" s="142"/>
      <c r="S89" s="142"/>
      <c r="T89" s="142"/>
      <c r="U89" s="143"/>
    </row>
    <row r="90" spans="1:23" x14ac:dyDescent="0.2">
      <c r="A90" s="62"/>
      <c r="H90" s="49"/>
      <c r="I90" s="49"/>
      <c r="R90" s="59"/>
    </row>
    <row r="91" spans="1:23" x14ac:dyDescent="0.2">
      <c r="A91" s="62"/>
    </row>
  </sheetData>
  <sheetProtection password="CC3D" sheet="1" objects="1" scenarios="1"/>
  <protectedRanges>
    <protectedRange sqref="S35:S43 N57:N87 I35:I62 D43:D54 D35:D40 H12:H13 B17:C17 I65:I87 D57:D66 D68:D88 D26:D28 N35:N55 D20:D23 D8:D11 G24:G25 S46:S80" name="Range1"/>
  </protectedRanges>
  <customSheetViews>
    <customSheetView guid="{78C63A3A-A687-4144-8760-BBA238487138}" hiddenColumns="1">
      <selection activeCell="N5" sqref="N5:T5"/>
      <rowBreaks count="1" manualBreakCount="1">
        <brk id="64" max="16383" man="1"/>
      </rowBreaks>
      <pageMargins left="0" right="0" top="0" bottom="0" header="0" footer="0"/>
      <printOptions horizontalCentered="1" verticalCentered="1"/>
      <pageSetup paperSize="9" scale="98" fitToHeight="2" orientation="portrait" horizontalDpi="300" verticalDpi="300" r:id="rId1"/>
      <headerFooter alignWithMargins="0"/>
    </customSheetView>
  </customSheetViews>
  <mergeCells count="85">
    <mergeCell ref="B89:U89"/>
    <mergeCell ref="B34:G34"/>
    <mergeCell ref="H34:L34"/>
    <mergeCell ref="M34:Q34"/>
    <mergeCell ref="B6:U6"/>
    <mergeCell ref="R83:U83"/>
    <mergeCell ref="R45:U45"/>
    <mergeCell ref="R34:U34"/>
    <mergeCell ref="B18:U18"/>
    <mergeCell ref="I26:S26"/>
    <mergeCell ref="I24:S24"/>
    <mergeCell ref="I22:S22"/>
    <mergeCell ref="I20:S20"/>
    <mergeCell ref="B1:U1"/>
    <mergeCell ref="B88:E88"/>
    <mergeCell ref="H88:J88"/>
    <mergeCell ref="M88:O88"/>
    <mergeCell ref="R81:T81"/>
    <mergeCell ref="R82:T82"/>
    <mergeCell ref="B31:U31"/>
    <mergeCell ref="B5:U5"/>
    <mergeCell ref="R3:U3"/>
    <mergeCell ref="I2:U2"/>
    <mergeCell ref="C16:S16"/>
    <mergeCell ref="C14:S14"/>
    <mergeCell ref="C12:S12"/>
    <mergeCell ref="C10:S10"/>
    <mergeCell ref="C8:S8"/>
    <mergeCell ref="I28:S29"/>
    <mergeCell ref="B87:C87"/>
    <mergeCell ref="B86:C86"/>
    <mergeCell ref="B85:C85"/>
    <mergeCell ref="B84:C84"/>
    <mergeCell ref="B83:C83"/>
    <mergeCell ref="B82:C82"/>
    <mergeCell ref="B81:C81"/>
    <mergeCell ref="B80:C80"/>
    <mergeCell ref="B79:C79"/>
    <mergeCell ref="B78:C78"/>
    <mergeCell ref="B77:C77"/>
    <mergeCell ref="B76:C76"/>
    <mergeCell ref="B75:C75"/>
    <mergeCell ref="B74:C74"/>
    <mergeCell ref="B73:C73"/>
    <mergeCell ref="B72:C72"/>
    <mergeCell ref="B71:C71"/>
    <mergeCell ref="B70:C70"/>
    <mergeCell ref="B69:C69"/>
    <mergeCell ref="B68:C68"/>
    <mergeCell ref="B66:C66"/>
    <mergeCell ref="B65:C65"/>
    <mergeCell ref="B64:C64"/>
    <mergeCell ref="B63:C63"/>
    <mergeCell ref="B62:C62"/>
    <mergeCell ref="B61:C61"/>
    <mergeCell ref="B60:C60"/>
    <mergeCell ref="B59:C59"/>
    <mergeCell ref="B58:C58"/>
    <mergeCell ref="B57:C57"/>
    <mergeCell ref="B55:C55"/>
    <mergeCell ref="B54:C54"/>
    <mergeCell ref="B53:C53"/>
    <mergeCell ref="B52:C52"/>
    <mergeCell ref="B51:C51"/>
    <mergeCell ref="B50:C50"/>
    <mergeCell ref="B49:C49"/>
    <mergeCell ref="B48:C48"/>
    <mergeCell ref="B47:C47"/>
    <mergeCell ref="B46:C46"/>
    <mergeCell ref="M56:Q56"/>
    <mergeCell ref="H64:L64"/>
    <mergeCell ref="B67:G67"/>
    <mergeCell ref="B56:G56"/>
    <mergeCell ref="B33:C33"/>
    <mergeCell ref="B42:G42"/>
    <mergeCell ref="B39:C39"/>
    <mergeCell ref="B38:C38"/>
    <mergeCell ref="B37:C37"/>
    <mergeCell ref="B36:C36"/>
    <mergeCell ref="B35:C35"/>
    <mergeCell ref="B45:C45"/>
    <mergeCell ref="B44:C44"/>
    <mergeCell ref="B43:C43"/>
    <mergeCell ref="B41:C41"/>
    <mergeCell ref="B40:C40"/>
  </mergeCells>
  <phoneticPr fontId="0" type="noConversion"/>
  <hyperlinks>
    <hyperlink ref="R3" r:id="rId2" xr:uid="{00000000-0004-0000-0000-000000000000}"/>
  </hyperlinks>
  <printOptions horizontalCentered="1" verticalCentered="1"/>
  <pageMargins left="0.25" right="0.25" top="0.28000000000000003" bottom="0.27" header="0.3" footer="0.3"/>
  <pageSetup paperSize="9" scale="71" fitToHeight="2" orientation="portrait" horizontalDpi="300" verticalDpi="300" r:id="rId3"/>
  <headerFooter alignWithMargins="0"/>
  <colBreaks count="1" manualBreakCount="1">
    <brk id="21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2.75" x14ac:dyDescent="0.2"/>
  <sheetData/>
  <customSheetViews>
    <customSheetView guid="{78C63A3A-A687-4144-8760-BBA238487138}">
      <pageMargins left="0" right="0" top="0" bottom="0" header="0" footer="0"/>
    </customSheetView>
  </customSheetView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Inventory</vt:lpstr>
      <vt:lpstr>Sheet1</vt:lpstr>
      <vt:lpstr>Inventory!Print_Area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Hannes</dc:creator>
  <cp:lastModifiedBy>Bradley</cp:lastModifiedBy>
  <cp:revision/>
  <cp:lastPrinted>2018-06-03T18:02:21Z</cp:lastPrinted>
  <dcterms:created xsi:type="dcterms:W3CDTF">1996-10-14T23:33:28Z</dcterms:created>
  <dcterms:modified xsi:type="dcterms:W3CDTF">2018-06-04T05:59:38Z</dcterms:modified>
</cp:coreProperties>
</file>