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E95E2885-0332-424F-B82C-993290919D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81029"/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6" i="2"/>
  <c r="H17" i="2"/>
  <c r="H19" i="2"/>
  <c r="H28" i="2"/>
  <c r="H30" i="2"/>
  <c r="H32" i="2"/>
  <c r="H34" i="2"/>
  <c r="G36" i="2"/>
  <c r="F36" i="2"/>
  <c r="E11" i="2"/>
  <c r="E12" i="2"/>
  <c r="E13" i="2"/>
  <c r="E14" i="2"/>
  <c r="E15" i="2"/>
  <c r="H15" i="2" s="1"/>
  <c r="E16" i="2"/>
  <c r="E17" i="2"/>
  <c r="E18" i="2"/>
  <c r="H18" i="2" s="1"/>
  <c r="E19" i="2"/>
  <c r="E20" i="2"/>
  <c r="H20" i="2" s="1"/>
  <c r="E21" i="2"/>
  <c r="H21" i="2" s="1"/>
  <c r="E22" i="2"/>
  <c r="H22" i="2" s="1"/>
  <c r="E23" i="2"/>
  <c r="H23" i="2" s="1"/>
  <c r="E24" i="2"/>
  <c r="H24" i="2" s="1"/>
  <c r="E25" i="2"/>
  <c r="H25" i="2" s="1"/>
  <c r="E26" i="2"/>
  <c r="H26" i="2" s="1"/>
  <c r="E27" i="2"/>
  <c r="H27" i="2" s="1"/>
  <c r="E28" i="2"/>
  <c r="E29" i="2"/>
  <c r="H29" i="2" s="1"/>
  <c r="E30" i="2"/>
  <c r="E31" i="2"/>
  <c r="H31" i="2" s="1"/>
  <c r="E32" i="2"/>
  <c r="E33" i="2"/>
  <c r="H33" i="2" s="1"/>
  <c r="E34" i="2"/>
  <c r="E10" i="2"/>
  <c r="D36" i="2"/>
  <c r="C36" i="2"/>
  <c r="E36" i="2" l="1"/>
  <c r="H36" i="2"/>
</calcChain>
</file>

<file path=xl/sharedStrings.xml><?xml version="1.0" encoding="utf-8"?>
<sst xmlns="http://schemas.openxmlformats.org/spreadsheetml/2006/main" count="40" uniqueCount="40">
  <si>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</si>
  <si>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</si>
  <si>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</si>
  <si>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</si>
  <si>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</si>
  <si>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</si>
  <si>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</si>
  <si>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</si>
  <si>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</si>
  <si>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</si>
  <si>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</si>
  <si>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</si>
  <si>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</si>
  <si>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</si>
  <si>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</si>
  <si>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</si>
  <si>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</si>
  <si>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</si>
  <si>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</si>
  <si>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</si>
  <si>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</si>
  <si>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</si>
  <si>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</si>
  <si>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</si>
  <si>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</si>
  <si>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</si>
  <si>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</si>
  <si>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</si>
  <si>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</si>
  <si>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</si>
  <si>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</si>
  <si>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</si>
  <si>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</si>
  <si>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</si>
  <si>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</si>
  <si>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</si>
  <si>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</si>
  <si>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AUDITORIA INTERNA</t>
  </si>
  <si>
    <t>DEPARTAMENTO DE ARCHIVO Y GESTIÓN DOCUMENTAL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</si>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</sst>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color indexed="8"/>
      <name val="Arial"/>
    </font>
    <font>
      <sz val="6.75"/>
      <name val="Arial"/>
      <family val="2"/>
    </font>
    <font>
      <sz val="7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0" xfId="0" applyNumberFormat="1" applyFont="1" applyFill="1" applyBorder="1" applyAlignment="1" applyProtection="1">
      <alignment vertical="center" wrapText="1"/>
      <protection locked="0"/>
    </xf>
    <xf numFmtId="8" fontId="22" fillId="33" borderId="11" xfId="0" applyNumberFormat="1" applyFont="1" applyFill="1" applyBorder="1" applyAlignment="1">
      <alignment vertical="center" wrapText="1"/>
    </xf>
    <xf numFmtId="7" fontId="22" fillId="0" borderId="12" xfId="0" applyNumberFormat="1" applyFont="1" applyBorder="1" applyAlignment="1">
      <alignment wrapText="1"/>
    </xf>
    <xf numFmtId="7" fontId="22" fillId="0" borderId="13" xfId="0" applyNumberFormat="1" applyFont="1" applyBorder="1" applyAlignment="1">
      <alignment wrapText="1"/>
    </xf>
    <xf numFmtId="7" fontId="22" fillId="0" borderId="14" xfId="0" applyNumberFormat="1" applyFont="1" applyBorder="1" applyAlignment="1">
      <alignment wrapText="1"/>
    </xf>
    <xf numFmtId="7" fontId="23" fillId="0" borderId="13" xfId="0" applyNumberFormat="1" applyFont="1" applyBorder="1" applyAlignment="1">
      <alignment wrapText="1"/>
    </xf>
    <xf numFmtId="0" fontId="24" fillId="34" borderId="0" xfId="44" applyFont="1" applyFill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 applyProtection="1">
      <alignment horizontal="left" vertical="top" wrapText="1"/>
      <protection locked="0"/>
    </xf>
    <xf numFmtId="0" fontId="24" fillId="34" borderId="17" xfId="44" applyFont="1" applyFill="1" applyBorder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>
      <alignment horizontal="justify" vertical="center" wrapText="1"/>
    </xf>
    <xf numFmtId="37" fontId="25" fillId="35" borderId="19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 vertical="center"/>
    </xf>
    <xf numFmtId="37" fontId="25" fillId="35" borderId="10" xfId="45" applyNumberFormat="1" applyFont="1" applyFill="1" applyBorder="1" applyAlignment="1" applyProtection="1">
      <alignment horizontal="center" vertical="center" wrapText="1"/>
    </xf>
    <xf numFmtId="0" fontId="24" fillId="0" borderId="0" xfId="44" applyFont="1"/>
    <xf numFmtId="0" fontId="6" fillId="2" borderId="0" xfId="6"/>
    <xf numFmtId="7" fontId="27" fillId="0" borderId="13" xfId="0" applyNumberFormat="1" applyFont="1" applyBorder="1" applyAlignment="1">
      <alignment vertical="top" wrapText="1"/>
    </xf>
    <xf numFmtId="7" fontId="27" fillId="0" borderId="10" xfId="0" applyNumberFormat="1" applyFont="1" applyBorder="1" applyAlignment="1">
      <alignment vertical="top" wrapText="1"/>
    </xf>
    <xf numFmtId="0" fontId="24" fillId="34" borderId="10" xfId="44" applyFont="1" applyFill="1" applyBorder="1" applyAlignment="1">
      <alignment horizontal="justify" vertical="center" wrapText="1"/>
    </xf>
    <xf numFmtId="0" fontId="24" fillId="34" borderId="10" xfId="44" applyFont="1" applyFill="1" applyBorder="1" applyAlignment="1" applyProtection="1">
      <alignment horizontal="left" vertical="center" wrapText="1"/>
      <protection locked="0"/>
    </xf>
    <xf numFmtId="7" fontId="28" fillId="0" borderId="10" xfId="0" applyNumberFormat="1" applyFont="1" applyBorder="1" applyAlignment="1">
      <alignment vertical="top" wrapText="1"/>
    </xf>
    <xf numFmtId="7" fontId="29" fillId="0" borderId="10" xfId="0" applyNumberFormat="1" applyFont="1" applyBorder="1" applyAlignment="1">
      <alignment vertical="top" wrapText="1"/>
    </xf>
    <xf numFmtId="0" fontId="21" fillId="34" borderId="10" xfId="44" applyFont="1" applyFill="1" applyBorder="1" applyAlignment="1">
      <alignment horizontal="left" vertical="center" wrapText="1"/>
    </xf>
    <xf numFmtId="37" fontId="26" fillId="35" borderId="21" xfId="45" applyNumberFormat="1" applyFont="1" applyFill="1" applyBorder="1" applyAlignment="1" applyProtection="1">
      <alignment horizontal="center"/>
    </xf>
    <xf numFmtId="37" fontId="26" fillId="35" borderId="23" xfId="45" applyNumberFormat="1" applyFont="1" applyFill="1" applyBorder="1" applyAlignment="1" applyProtection="1">
      <alignment horizontal="center"/>
    </xf>
    <xf numFmtId="37" fontId="26" fillId="35" borderId="20" xfId="45" applyNumberFormat="1" applyFont="1" applyFill="1" applyBorder="1" applyAlignment="1" applyProtection="1">
      <alignment horizontal="center"/>
    </xf>
    <xf numFmtId="37" fontId="26" fillId="35" borderId="15" xfId="45" applyNumberFormat="1" applyFont="1" applyFill="1" applyBorder="1" applyAlignment="1" applyProtection="1">
      <alignment horizontal="center"/>
    </xf>
    <xf numFmtId="37" fontId="26" fillId="35" borderId="0" xfId="45" applyNumberFormat="1" applyFont="1" applyFill="1" applyBorder="1" applyAlignment="1" applyProtection="1">
      <alignment horizontal="center"/>
    </xf>
    <xf numFmtId="37" fontId="26" fillId="35" borderId="11" xfId="45" applyNumberFormat="1" applyFont="1" applyFill="1" applyBorder="1" applyAlignment="1" applyProtection="1">
      <alignment horizontal="center"/>
    </xf>
    <xf numFmtId="37" fontId="26" fillId="35" borderId="14" xfId="45" applyNumberFormat="1" applyFont="1" applyFill="1" applyBorder="1" applyAlignment="1" applyProtection="1">
      <alignment horizontal="center"/>
    </xf>
    <xf numFmtId="37" fontId="26" fillId="35" borderId="22" xfId="45" applyNumberFormat="1" applyFont="1" applyFill="1" applyBorder="1" applyAlignment="1" applyProtection="1">
      <alignment horizontal="center"/>
    </xf>
    <xf numFmtId="37" fontId="26" fillId="35" borderId="12" xfId="45" applyNumberFormat="1" applyFont="1" applyFill="1" applyBorder="1" applyAlignment="1" applyProtection="1">
      <alignment horizontal="center"/>
    </xf>
    <xf numFmtId="37" fontId="25" fillId="35" borderId="21" xfId="45" applyNumberFormat="1" applyFont="1" applyFill="1" applyBorder="1" applyAlignment="1" applyProtection="1">
      <alignment horizontal="center" vertical="center" wrapText="1"/>
    </xf>
    <xf numFmtId="37" fontId="25" fillId="35" borderId="20" xfId="45" applyNumberFormat="1" applyFont="1" applyFill="1" applyBorder="1" applyAlignment="1" applyProtection="1">
      <alignment horizontal="center" vertical="center"/>
    </xf>
    <xf numFmtId="37" fontId="25" fillId="35" borderId="15" xfId="45" applyNumberFormat="1" applyFont="1" applyFill="1" applyBorder="1" applyAlignment="1" applyProtection="1">
      <alignment horizontal="center" vertical="center"/>
    </xf>
    <xf numFmtId="37" fontId="25" fillId="35" borderId="11" xfId="45" applyNumberFormat="1" applyFont="1" applyFill="1" applyBorder="1" applyAlignment="1" applyProtection="1">
      <alignment horizontal="center" vertical="center"/>
    </xf>
    <xf numFmtId="37" fontId="25" fillId="35" borderId="14" xfId="45" applyNumberFormat="1" applyFont="1" applyFill="1" applyBorder="1" applyAlignment="1" applyProtection="1">
      <alignment horizontal="center" vertical="center"/>
    </xf>
    <xf numFmtId="37" fontId="25" fillId="35" borderId="12" xfId="45" applyNumberFormat="1" applyFont="1" applyFill="1" applyBorder="1" applyAlignment="1" applyProtection="1">
      <alignment horizontal="center" vertical="center"/>
    </xf>
    <xf numFmtId="37" fontId="25" fillId="35" borderId="17" xfId="45" applyNumberFormat="1" applyFont="1" applyFill="1" applyBorder="1" applyAlignment="1" applyProtection="1">
      <alignment horizontal="center"/>
    </xf>
    <xf numFmtId="37" fontId="25" fillId="35" borderId="18" xfId="45" applyNumberFormat="1" applyFont="1" applyFill="1" applyBorder="1" applyAlignment="1" applyProtection="1">
      <alignment horizontal="center"/>
    </xf>
    <xf numFmtId="37" fontId="25" fillId="35" borderId="16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171450</xdr:rowOff>
    </xdr:from>
    <xdr:to>
      <xdr:col>8</xdr:col>
      <xdr:colOff>0</xdr:colOff>
      <xdr:row>42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006669-9580-4272-8792-D8A1B535EE9D}"/>
            </a:ext>
          </a:extLst>
        </xdr:cNvPr>
        <xdr:cNvSpPr txBox="1"/>
      </xdr:nvSpPr>
      <xdr:spPr>
        <a:xfrm>
          <a:off x="0" y="7600950"/>
          <a:ext cx="6096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9525</xdr:colOff>
      <xdr:row>66</xdr:row>
      <xdr:rowOff>9525</xdr:rowOff>
    </xdr:from>
    <xdr:to>
      <xdr:col>8</xdr:col>
      <xdr:colOff>0</xdr:colOff>
      <xdr:row>71</xdr:row>
      <xdr:rowOff>179666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2BF49B-E08A-4532-BED3-7CA8BF85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92025"/>
          <a:ext cx="608647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dimension ref="A1:O65"/>
  <sheetViews>
    <sheetView tabSelected="1" zoomScale="140" zoomScaleNormal="140" workbookViewId="0">
      <selection activeCell="E37" sqref="E37"/>
    </sheetView>
  </sheetViews>
  <sheetFormatPr baseColWidth="10" defaultRowHeight="15" x14ac:dyDescent="0.25"/>
  <cols>
    <col min="1" max="1" width="2" customWidth="1"/>
    <col min="2" max="2" width="36.140625" customWidth="1"/>
    <col min="3" max="8" width="14.28515625" customWidth="1"/>
  </cols>
  <sheetData>
    <row r="1" spans="1:8" x14ac:dyDescent="0.25">
      <c r="A1" s="27" t="s">
        <v>36</v>
      </c>
      <c r="B1" s="28"/>
      <c r="C1" s="28"/>
      <c r="D1" s="28"/>
      <c r="E1" s="28"/>
      <c r="F1" s="28"/>
      <c r="G1" s="28"/>
      <c r="H1" s="29"/>
    </row>
    <row r="2" spans="1:8" x14ac:dyDescent="0.25">
      <c r="A2" s="30" t="s">
        <v>0</v>
      </c>
      <c r="B2" s="31"/>
      <c r="C2" s="31"/>
      <c r="D2" s="31"/>
      <c r="E2" s="31"/>
      <c r="F2" s="31"/>
      <c r="G2" s="31"/>
      <c r="H2" s="32"/>
    </row>
    <row r="3" spans="1:8" x14ac:dyDescent="0.25">
      <c r="A3" s="30" t="s">
        <v>1</v>
      </c>
      <c r="B3" s="31"/>
      <c r="C3" s="31"/>
      <c r="D3" s="31"/>
      <c r="E3" s="31"/>
      <c r="F3" s="31"/>
      <c r="G3" s="31"/>
      <c r="H3" s="32"/>
    </row>
    <row r="4" spans="1:8" x14ac:dyDescent="0.25">
      <c r="A4" s="33" t="s">
        <v>39</v>
      </c>
      <c r="B4" s="34"/>
      <c r="C4" s="34"/>
      <c r="D4" s="34"/>
      <c r="E4" s="34"/>
      <c r="F4" s="34"/>
      <c r="G4" s="34"/>
      <c r="H4" s="35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36" t="s">
        <v>2</v>
      </c>
      <c r="B6" s="37"/>
      <c r="C6" s="42" t="s">
        <v>3</v>
      </c>
      <c r="D6" s="43"/>
      <c r="E6" s="43"/>
      <c r="F6" s="43"/>
      <c r="G6" s="44"/>
      <c r="H6" s="45" t="s">
        <v>4</v>
      </c>
    </row>
    <row r="7" spans="1:8" ht="22.5" x14ac:dyDescent="0.25">
      <c r="A7" s="38"/>
      <c r="B7" s="39"/>
      <c r="C7" s="16" t="s">
        <v>5</v>
      </c>
      <c r="D7" s="17" t="s">
        <v>35</v>
      </c>
      <c r="E7" s="16" t="s">
        <v>6</v>
      </c>
      <c r="F7" s="16" t="s">
        <v>7</v>
      </c>
      <c r="G7" s="16" t="s">
        <v>8</v>
      </c>
      <c r="H7" s="45"/>
    </row>
    <row r="8" spans="1:8" x14ac:dyDescent="0.25">
      <c r="A8" s="40"/>
      <c r="B8" s="41"/>
      <c r="C8" s="15">
        <v>1</v>
      </c>
      <c r="D8" s="15">
        <v>2</v>
      </c>
      <c r="E8" s="15" t="s">
        <v>34</v>
      </c>
      <c r="F8" s="15">
        <v>4</v>
      </c>
      <c r="G8" s="15">
        <v>5</v>
      </c>
      <c r="H8" s="14" t="s">
        <v>9</v>
      </c>
    </row>
    <row r="9" spans="1:8" x14ac:dyDescent="0.25">
      <c r="A9" s="13"/>
      <c r="B9" s="22"/>
      <c r="C9" s="22"/>
      <c r="D9" s="22"/>
      <c r="E9" s="22"/>
      <c r="F9" s="22"/>
      <c r="G9" s="22"/>
      <c r="H9" s="22"/>
    </row>
    <row r="10" spans="1:8" ht="15" customHeight="1" x14ac:dyDescent="0.25">
      <c r="A10" s="12"/>
      <c r="B10" s="23" t="s">
        <v>10</v>
      </c>
      <c r="C10" s="21">
        <v>8087739.3899999997</v>
      </c>
      <c r="D10" s="24">
        <v>-1744081.54</v>
      </c>
      <c r="E10" s="21">
        <f>C10+D10</f>
        <v>6343657.8499999996</v>
      </c>
      <c r="F10" s="21">
        <v>6317078.7300000004</v>
      </c>
      <c r="G10" s="21">
        <v>6317078.7300000004</v>
      </c>
      <c r="H10" s="21">
        <f>E10-F10</f>
        <v>26579.11999999918</v>
      </c>
    </row>
    <row r="11" spans="1:8" ht="15" customHeight="1" x14ac:dyDescent="0.25">
      <c r="A11" s="12"/>
      <c r="B11" s="23" t="s">
        <v>11</v>
      </c>
      <c r="C11" s="21">
        <v>318066.12</v>
      </c>
      <c r="D11" s="25">
        <v>312182.39</v>
      </c>
      <c r="E11" s="21">
        <f t="shared" ref="E11:E34" si="0">C11+D11</f>
        <v>630248.51</v>
      </c>
      <c r="F11" s="21">
        <v>619837.59</v>
      </c>
      <c r="G11" s="21">
        <v>619837.59</v>
      </c>
      <c r="H11" s="21">
        <f t="shared" ref="H11:H34" si="1">E11-F11</f>
        <v>10410.920000000042</v>
      </c>
    </row>
    <row r="12" spans="1:8" ht="15" customHeight="1" x14ac:dyDescent="0.25">
      <c r="A12" s="12"/>
      <c r="B12" s="23" t="s">
        <v>12</v>
      </c>
      <c r="C12" s="21">
        <v>490768.74</v>
      </c>
      <c r="D12" s="25">
        <v>-4795.8500000000004</v>
      </c>
      <c r="E12" s="21">
        <f t="shared" si="0"/>
        <v>485972.89</v>
      </c>
      <c r="F12" s="21">
        <v>485672.89</v>
      </c>
      <c r="G12" s="21">
        <v>485672.89</v>
      </c>
      <c r="H12" s="21">
        <f t="shared" si="1"/>
        <v>300</v>
      </c>
    </row>
    <row r="13" spans="1:8" ht="15" customHeight="1" x14ac:dyDescent="0.25">
      <c r="A13" s="12"/>
      <c r="B13" s="23" t="s">
        <v>13</v>
      </c>
      <c r="C13" s="21">
        <v>9837349.8000000007</v>
      </c>
      <c r="D13" s="24">
        <v>2552018.31</v>
      </c>
      <c r="E13" s="21">
        <f t="shared" si="0"/>
        <v>12389368.110000001</v>
      </c>
      <c r="F13" s="21">
        <v>12164989.66</v>
      </c>
      <c r="G13" s="21">
        <v>11709929.16</v>
      </c>
      <c r="H13" s="21">
        <f t="shared" si="1"/>
        <v>224378.45000000112</v>
      </c>
    </row>
    <row r="14" spans="1:8" ht="15" customHeight="1" x14ac:dyDescent="0.25">
      <c r="A14" s="12"/>
      <c r="B14" s="23" t="s">
        <v>14</v>
      </c>
      <c r="C14" s="21">
        <v>7251990.7300000004</v>
      </c>
      <c r="D14" s="24">
        <v>1824651.32</v>
      </c>
      <c r="E14" s="21">
        <f t="shared" si="0"/>
        <v>9076642.0500000007</v>
      </c>
      <c r="F14" s="21">
        <v>8524351.2400000002</v>
      </c>
      <c r="G14" s="21">
        <v>8524351.2400000002</v>
      </c>
      <c r="H14" s="21">
        <f t="shared" si="1"/>
        <v>552290.81000000052</v>
      </c>
    </row>
    <row r="15" spans="1:8" ht="15" customHeight="1" x14ac:dyDescent="0.25">
      <c r="A15" s="12"/>
      <c r="B15" s="23" t="s">
        <v>15</v>
      </c>
      <c r="C15" s="21">
        <v>1109444</v>
      </c>
      <c r="D15" s="25">
        <v>151701.91</v>
      </c>
      <c r="E15" s="21">
        <f t="shared" si="0"/>
        <v>1261145.9099999999</v>
      </c>
      <c r="F15" s="21">
        <v>1239397.51</v>
      </c>
      <c r="G15" s="21">
        <v>1239397.51</v>
      </c>
      <c r="H15" s="21">
        <f t="shared" si="1"/>
        <v>21748.399999999907</v>
      </c>
    </row>
    <row r="16" spans="1:8" ht="15" customHeight="1" x14ac:dyDescent="0.25">
      <c r="A16" s="12"/>
      <c r="B16" s="23" t="s">
        <v>16</v>
      </c>
      <c r="C16" s="21">
        <v>16390617.029999999</v>
      </c>
      <c r="D16" s="25">
        <v>5628739.9299999997</v>
      </c>
      <c r="E16" s="21">
        <f t="shared" si="0"/>
        <v>22019356.960000001</v>
      </c>
      <c r="F16" s="21">
        <v>19982169.379999999</v>
      </c>
      <c r="G16" s="21">
        <v>19982169.379999999</v>
      </c>
      <c r="H16" s="21">
        <f t="shared" si="1"/>
        <v>2037187.5800000019</v>
      </c>
    </row>
    <row r="17" spans="1:8" ht="15" customHeight="1" x14ac:dyDescent="0.25">
      <c r="A17" s="12"/>
      <c r="B17" s="23" t="s">
        <v>17</v>
      </c>
      <c r="C17" s="21">
        <v>9071962.6199999992</v>
      </c>
      <c r="D17" s="25">
        <v>1118498.6000000001</v>
      </c>
      <c r="E17" s="21">
        <f t="shared" si="0"/>
        <v>10190461.219999999</v>
      </c>
      <c r="F17" s="21">
        <v>9941203.9499999993</v>
      </c>
      <c r="G17" s="21">
        <v>9941203.9499999993</v>
      </c>
      <c r="H17" s="21">
        <f t="shared" si="1"/>
        <v>249257.26999999955</v>
      </c>
    </row>
    <row r="18" spans="1:8" ht="15" customHeight="1" x14ac:dyDescent="0.25">
      <c r="A18" s="12"/>
      <c r="B18" s="23" t="s">
        <v>18</v>
      </c>
      <c r="C18" s="21">
        <v>1299486.22</v>
      </c>
      <c r="D18" s="25">
        <v>-17343.96</v>
      </c>
      <c r="E18" s="21">
        <f t="shared" si="0"/>
        <v>1282142.26</v>
      </c>
      <c r="F18" s="21">
        <v>1276573.3400000001</v>
      </c>
      <c r="G18" s="21">
        <v>1276573.3400000001</v>
      </c>
      <c r="H18" s="21">
        <f t="shared" si="1"/>
        <v>5568.9199999999255</v>
      </c>
    </row>
    <row r="19" spans="1:8" ht="15" customHeight="1" x14ac:dyDescent="0.25">
      <c r="A19" s="12"/>
      <c r="B19" s="23" t="s">
        <v>19</v>
      </c>
      <c r="C19" s="21">
        <v>539701.84</v>
      </c>
      <c r="D19" s="25">
        <v>-18531.63</v>
      </c>
      <c r="E19" s="21">
        <f t="shared" si="0"/>
        <v>521170.20999999996</v>
      </c>
      <c r="F19" s="21">
        <v>515265.54</v>
      </c>
      <c r="G19" s="21">
        <v>515265.54</v>
      </c>
      <c r="H19" s="21">
        <f t="shared" si="1"/>
        <v>5904.6699999999837</v>
      </c>
    </row>
    <row r="20" spans="1:8" ht="15" customHeight="1" x14ac:dyDescent="0.25">
      <c r="A20" s="12"/>
      <c r="B20" s="23" t="s">
        <v>20</v>
      </c>
      <c r="C20" s="21">
        <v>3173228.22</v>
      </c>
      <c r="D20" s="24">
        <v>-194214.14</v>
      </c>
      <c r="E20" s="21">
        <f t="shared" si="0"/>
        <v>2979014.08</v>
      </c>
      <c r="F20" s="21">
        <v>2972672.48</v>
      </c>
      <c r="G20" s="21">
        <v>2972672.48</v>
      </c>
      <c r="H20" s="21">
        <f t="shared" si="1"/>
        <v>6341.6000000000931</v>
      </c>
    </row>
    <row r="21" spans="1:8" x14ac:dyDescent="0.25">
      <c r="A21" s="12"/>
      <c r="B21" s="23" t="s">
        <v>21</v>
      </c>
      <c r="C21" s="21">
        <v>1089465.6100000001</v>
      </c>
      <c r="D21" s="25">
        <v>4835.83</v>
      </c>
      <c r="E21" s="21">
        <f t="shared" si="0"/>
        <v>1094301.4400000002</v>
      </c>
      <c r="F21" s="21">
        <v>1089696.7</v>
      </c>
      <c r="G21" s="21">
        <v>1089696.7</v>
      </c>
      <c r="H21" s="21">
        <f t="shared" si="1"/>
        <v>4604.7400000002235</v>
      </c>
    </row>
    <row r="22" spans="1:8" x14ac:dyDescent="0.25">
      <c r="A22" s="12"/>
      <c r="B22" s="23" t="s">
        <v>22</v>
      </c>
      <c r="C22" s="21">
        <v>402116.45</v>
      </c>
      <c r="D22" s="25">
        <v>-6201.93</v>
      </c>
      <c r="E22" s="21">
        <f t="shared" si="0"/>
        <v>395914.52</v>
      </c>
      <c r="F22" s="21">
        <v>394964.52</v>
      </c>
      <c r="G22" s="21">
        <v>394964.52</v>
      </c>
      <c r="H22" s="21">
        <f t="shared" si="1"/>
        <v>950</v>
      </c>
    </row>
    <row r="23" spans="1:8" x14ac:dyDescent="0.25">
      <c r="A23" s="12"/>
      <c r="B23" s="23" t="s">
        <v>23</v>
      </c>
      <c r="C23" s="21">
        <v>1882016.8</v>
      </c>
      <c r="D23" s="25">
        <v>121836.83</v>
      </c>
      <c r="E23" s="21">
        <f t="shared" si="0"/>
        <v>2003853.6300000001</v>
      </c>
      <c r="F23" s="21">
        <v>1997508.02</v>
      </c>
      <c r="G23" s="21">
        <v>1997508.02</v>
      </c>
      <c r="H23" s="21">
        <f t="shared" si="1"/>
        <v>6345.6100000001024</v>
      </c>
    </row>
    <row r="24" spans="1:8" x14ac:dyDescent="0.25">
      <c r="A24" s="12"/>
      <c r="B24" s="23" t="s">
        <v>33</v>
      </c>
      <c r="C24" s="21">
        <v>5000</v>
      </c>
      <c r="D24" s="25">
        <v>-1184.73</v>
      </c>
      <c r="E24" s="21">
        <f t="shared" si="0"/>
        <v>3815.27</v>
      </c>
      <c r="F24" s="21">
        <v>2191.5500000000002</v>
      </c>
      <c r="G24" s="21">
        <v>2191.5500000000002</v>
      </c>
      <c r="H24" s="21">
        <f t="shared" si="1"/>
        <v>1623.7199999999998</v>
      </c>
    </row>
    <row r="25" spans="1:8" ht="22.5" x14ac:dyDescent="0.25">
      <c r="A25" s="12"/>
      <c r="B25" s="23" t="s">
        <v>24</v>
      </c>
      <c r="C25" s="21">
        <v>456197.21</v>
      </c>
      <c r="D25" s="25">
        <v>21.96</v>
      </c>
      <c r="E25" s="21">
        <f t="shared" si="0"/>
        <v>456219.17000000004</v>
      </c>
      <c r="F25" s="21">
        <v>455099.17</v>
      </c>
      <c r="G25" s="21">
        <v>455099.17</v>
      </c>
      <c r="H25" s="21">
        <f t="shared" si="1"/>
        <v>1120.0000000000582</v>
      </c>
    </row>
    <row r="26" spans="1:8" ht="15" customHeight="1" x14ac:dyDescent="0.25">
      <c r="A26" s="12"/>
      <c r="B26" s="23" t="s">
        <v>25</v>
      </c>
      <c r="C26" s="21">
        <v>1470674.99</v>
      </c>
      <c r="D26" s="25">
        <v>-3628.99</v>
      </c>
      <c r="E26" s="21">
        <f t="shared" si="0"/>
        <v>1467046</v>
      </c>
      <c r="F26" s="21">
        <v>1466422.38</v>
      </c>
      <c r="G26" s="21">
        <v>1466422.38</v>
      </c>
      <c r="H26" s="21">
        <f t="shared" si="1"/>
        <v>623.62000000011176</v>
      </c>
    </row>
    <row r="27" spans="1:8" ht="15" customHeight="1" x14ac:dyDescent="0.25">
      <c r="A27" s="12"/>
      <c r="B27" s="23" t="s">
        <v>26</v>
      </c>
      <c r="C27" s="21">
        <v>222640.28</v>
      </c>
      <c r="D27" s="25">
        <v>4085.05</v>
      </c>
      <c r="E27" s="21">
        <f t="shared" si="0"/>
        <v>226725.33</v>
      </c>
      <c r="F27" s="21">
        <v>223721.66</v>
      </c>
      <c r="G27" s="21">
        <v>223721.66</v>
      </c>
      <c r="H27" s="21">
        <f t="shared" si="1"/>
        <v>3003.6699999999837</v>
      </c>
    </row>
    <row r="28" spans="1:8" ht="15" customHeight="1" x14ac:dyDescent="0.25">
      <c r="A28" s="12"/>
      <c r="B28" s="23" t="s">
        <v>27</v>
      </c>
      <c r="C28" s="21">
        <v>2801066.34</v>
      </c>
      <c r="D28" s="24">
        <v>-1925348.54</v>
      </c>
      <c r="E28" s="21">
        <f t="shared" si="0"/>
        <v>875717.79999999981</v>
      </c>
      <c r="F28" s="21">
        <v>852417.8</v>
      </c>
      <c r="G28" s="21">
        <v>852417.8</v>
      </c>
      <c r="H28" s="21">
        <f t="shared" si="1"/>
        <v>23299.999999999767</v>
      </c>
    </row>
    <row r="29" spans="1:8" ht="15" customHeight="1" x14ac:dyDescent="0.25">
      <c r="A29" s="12"/>
      <c r="B29" s="23" t="s">
        <v>28</v>
      </c>
      <c r="C29" s="21">
        <v>683446.32</v>
      </c>
      <c r="D29" s="25">
        <v>17559.560000000001</v>
      </c>
      <c r="E29" s="21">
        <f t="shared" si="0"/>
        <v>701005.88</v>
      </c>
      <c r="F29" s="21">
        <v>698761.9</v>
      </c>
      <c r="G29" s="21">
        <v>698761.9</v>
      </c>
      <c r="H29" s="21">
        <f t="shared" si="1"/>
        <v>2243.9799999999814</v>
      </c>
    </row>
    <row r="30" spans="1:8" ht="15" customHeight="1" x14ac:dyDescent="0.25">
      <c r="A30" s="12"/>
      <c r="B30" s="23" t="s">
        <v>32</v>
      </c>
      <c r="C30" s="21">
        <v>445028.25</v>
      </c>
      <c r="D30" s="25">
        <v>-8913.7900000000009</v>
      </c>
      <c r="E30" s="21">
        <f t="shared" si="0"/>
        <v>436114.46</v>
      </c>
      <c r="F30" s="21">
        <v>434714.46</v>
      </c>
      <c r="G30" s="21">
        <v>434714.46</v>
      </c>
      <c r="H30" s="21">
        <f t="shared" si="1"/>
        <v>1400</v>
      </c>
    </row>
    <row r="31" spans="1:8" ht="15" customHeight="1" x14ac:dyDescent="0.25">
      <c r="A31" s="12"/>
      <c r="B31" s="23" t="s">
        <v>29</v>
      </c>
      <c r="C31" s="21">
        <v>185768.89</v>
      </c>
      <c r="D31" s="25">
        <v>10413.06</v>
      </c>
      <c r="E31" s="21">
        <f t="shared" si="0"/>
        <v>196181.95</v>
      </c>
      <c r="F31" s="21">
        <v>195981.95</v>
      </c>
      <c r="G31" s="21">
        <v>195981.95</v>
      </c>
      <c r="H31" s="21">
        <f t="shared" si="1"/>
        <v>200</v>
      </c>
    </row>
    <row r="32" spans="1:8" ht="15" customHeight="1" x14ac:dyDescent="0.25">
      <c r="A32" s="12"/>
      <c r="B32" s="23" t="s">
        <v>30</v>
      </c>
      <c r="C32" s="21">
        <v>858011.6</v>
      </c>
      <c r="D32" s="25">
        <v>164904.34</v>
      </c>
      <c r="E32" s="21">
        <f t="shared" si="0"/>
        <v>1022915.94</v>
      </c>
      <c r="F32" s="21">
        <v>1018385.8</v>
      </c>
      <c r="G32" s="21">
        <v>1018385.8</v>
      </c>
      <c r="H32" s="21">
        <f t="shared" si="1"/>
        <v>4530.1399999998976</v>
      </c>
    </row>
    <row r="33" spans="1:15" ht="15" customHeight="1" x14ac:dyDescent="0.25">
      <c r="A33" s="12"/>
      <c r="B33" s="23" t="s">
        <v>37</v>
      </c>
      <c r="C33" s="21">
        <v>485488.44</v>
      </c>
      <c r="D33" s="25">
        <v>10529.65</v>
      </c>
      <c r="E33" s="21">
        <f t="shared" si="0"/>
        <v>496018.09</v>
      </c>
      <c r="F33" s="21">
        <v>495319.09</v>
      </c>
      <c r="G33" s="21">
        <v>495319.09</v>
      </c>
      <c r="H33" s="21">
        <f t="shared" si="1"/>
        <v>699</v>
      </c>
    </row>
    <row r="34" spans="1:15" ht="22.5" customHeight="1" x14ac:dyDescent="0.25">
      <c r="A34" s="12"/>
      <c r="B34" s="23" t="s">
        <v>38</v>
      </c>
      <c r="C34" s="21">
        <v>355415.5</v>
      </c>
      <c r="D34" s="25">
        <v>-24685.72</v>
      </c>
      <c r="E34" s="21">
        <f t="shared" si="0"/>
        <v>330729.78000000003</v>
      </c>
      <c r="F34" s="21">
        <v>330729.78000000003</v>
      </c>
      <c r="G34" s="21">
        <v>330729.78000000003</v>
      </c>
      <c r="H34" s="21">
        <f t="shared" si="1"/>
        <v>0</v>
      </c>
    </row>
    <row r="35" spans="1:15" ht="15" customHeight="1" x14ac:dyDescent="0.25">
      <c r="A35" s="11"/>
      <c r="B35" s="10"/>
      <c r="C35" s="20"/>
      <c r="D35" s="9"/>
      <c r="E35" s="8"/>
      <c r="F35" s="7"/>
      <c r="G35" s="6"/>
      <c r="H35" s="5"/>
    </row>
    <row r="36" spans="1:15" x14ac:dyDescent="0.25">
      <c r="A36" s="26" t="s">
        <v>31</v>
      </c>
      <c r="B36" s="26"/>
      <c r="C36" s="4">
        <f t="shared" ref="C36:H36" si="2">SUM(C10:C34)</f>
        <v>68912691.389999986</v>
      </c>
      <c r="D36" s="4">
        <f>SUM(D10:D34)</f>
        <v>7973047.9199999971</v>
      </c>
      <c r="E36" s="4">
        <f>SUM(E10:E34)</f>
        <v>76885739.309999973</v>
      </c>
      <c r="F36" s="4">
        <f>SUM(F10:F34)</f>
        <v>73695127.090000004</v>
      </c>
      <c r="G36" s="4">
        <f>SUM(G10:G34)</f>
        <v>73240066.590000004</v>
      </c>
      <c r="H36" s="4">
        <f t="shared" si="2"/>
        <v>3190612.2200000025</v>
      </c>
    </row>
    <row r="37" spans="1:15" ht="13.5" customHeight="1" x14ac:dyDescent="0.25"/>
    <row r="38" spans="1:15" s="1" customFormat="1" x14ac:dyDescent="0.25"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" customFormat="1" x14ac:dyDescent="0.25"/>
    <row r="42" spans="1:15" s="2" customFormat="1" ht="12.75" x14ac:dyDescent="0.2"/>
    <row r="43" spans="1:15" s="2" customFormat="1" ht="12.75" x14ac:dyDescent="0.2"/>
    <row r="44" spans="1:15" s="2" customFormat="1" ht="12.75" x14ac:dyDescent="0.2"/>
    <row r="45" spans="1:15" s="2" customFormat="1" ht="12.75" x14ac:dyDescent="0.2"/>
    <row r="46" spans="1:15" s="2" customFormat="1" ht="12.75" x14ac:dyDescent="0.2"/>
    <row r="47" spans="1:15" s="2" customFormat="1" ht="12.75" x14ac:dyDescent="0.2"/>
    <row r="48" spans="1:15" s="2" customFormat="1" ht="12.75" x14ac:dyDescent="0.2"/>
    <row r="49" s="2" customFormat="1" ht="12.75" x14ac:dyDescent="0.2"/>
    <row r="50" s="1" customFormat="1" x14ac:dyDescent="0.25"/>
    <row r="65" spans="10:10" x14ac:dyDescent="0.25">
      <c r="J65" s="19"/>
    </row>
  </sheetData>
  <mergeCells count="8">
    <mergeCell ref="A36:B36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2024-01-18T14:48:23Z</cp:lastPrinted>
  <dcterms:created xsi:type="dcterms:W3CDTF">2022-07-14T15:08:26Z</dcterms:created>
  <dcterms:modified xsi:type="dcterms:W3CDTF">2024-01-18T15:18:01Z</dcterms:modified>
</cp:coreProperties>
</file>