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Community Action Partnership of Central Illinois (CAPCIL)\BOARD REPORTS\June 2019\"/>
    </mc:Choice>
  </mc:AlternateContent>
  <xr:revisionPtr revIDLastSave="0" documentId="8_{4CF1F7A8-7FE2-4410-93F3-A5967D051DD0}" xr6:coauthVersionLast="43" xr6:coauthVersionMax="43" xr10:uidLastSave="{00000000-0000-0000-0000-000000000000}"/>
  <bookViews>
    <workbookView xWindow="-108" yWindow="-108" windowWidth="23256" windowHeight="12576" xr2:uid="{9CE91F93-2337-4E92-B601-E6DCCD410F5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5" i="1" l="1"/>
  <c r="K143" i="1"/>
  <c r="H142" i="1"/>
  <c r="K142" i="1" s="1"/>
  <c r="F141" i="1"/>
  <c r="K141" i="1" s="1"/>
  <c r="F140" i="1"/>
  <c r="K140" i="1" s="1"/>
  <c r="J139" i="1"/>
  <c r="H139" i="1"/>
  <c r="D139" i="1"/>
  <c r="K139" i="1" s="1"/>
  <c r="J138" i="1"/>
  <c r="I138" i="1"/>
  <c r="F138" i="1"/>
  <c r="D138" i="1"/>
  <c r="K138" i="1" s="1"/>
  <c r="J137" i="1"/>
  <c r="H137" i="1"/>
  <c r="F137" i="1"/>
  <c r="D137" i="1"/>
  <c r="K137" i="1" s="1"/>
  <c r="J136" i="1"/>
  <c r="F136" i="1"/>
  <c r="D136" i="1"/>
  <c r="K136" i="1" s="1"/>
  <c r="K135" i="1"/>
  <c r="F135" i="1"/>
  <c r="J134" i="1"/>
  <c r="I134" i="1"/>
  <c r="H134" i="1"/>
  <c r="F134" i="1"/>
  <c r="D134" i="1"/>
  <c r="H133" i="1"/>
  <c r="F133" i="1"/>
  <c r="D133" i="1"/>
  <c r="F132" i="1"/>
  <c r="K132" i="1" s="1"/>
  <c r="C131" i="1"/>
  <c r="K131" i="1" s="1"/>
  <c r="J130" i="1"/>
  <c r="D130" i="1"/>
  <c r="K130" i="1" s="1"/>
  <c r="K129" i="1"/>
  <c r="J129" i="1"/>
  <c r="D129" i="1"/>
  <c r="J128" i="1"/>
  <c r="F128" i="1"/>
  <c r="D128" i="1"/>
  <c r="E127" i="1"/>
  <c r="K127" i="1" s="1"/>
  <c r="J126" i="1"/>
  <c r="I126" i="1"/>
  <c r="H126" i="1"/>
  <c r="G126" i="1"/>
  <c r="F126" i="1"/>
  <c r="E126" i="1"/>
  <c r="D126" i="1"/>
  <c r="C126" i="1"/>
  <c r="E125" i="1"/>
  <c r="K125" i="1" s="1"/>
  <c r="G124" i="1"/>
  <c r="F124" i="1"/>
  <c r="E124" i="1"/>
  <c r="D124" i="1"/>
  <c r="K124" i="1" s="1"/>
  <c r="C124" i="1"/>
  <c r="K123" i="1"/>
  <c r="F123" i="1"/>
  <c r="J122" i="1"/>
  <c r="I122" i="1"/>
  <c r="H122" i="1"/>
  <c r="F122" i="1"/>
  <c r="D122" i="1"/>
  <c r="C122" i="1"/>
  <c r="F121" i="1"/>
  <c r="K121" i="1" s="1"/>
  <c r="F120" i="1"/>
  <c r="K120" i="1" s="1"/>
  <c r="H119" i="1"/>
  <c r="G119" i="1"/>
  <c r="F119" i="1"/>
  <c r="D119" i="1"/>
  <c r="C119" i="1"/>
  <c r="H118" i="1"/>
  <c r="G118" i="1"/>
  <c r="F118" i="1"/>
  <c r="D118" i="1"/>
  <c r="C118" i="1"/>
  <c r="H117" i="1"/>
  <c r="F117" i="1"/>
  <c r="K117" i="1" s="1"/>
  <c r="J116" i="1"/>
  <c r="I116" i="1"/>
  <c r="H116" i="1"/>
  <c r="G116" i="1"/>
  <c r="F116" i="1"/>
  <c r="E116" i="1"/>
  <c r="D116" i="1"/>
  <c r="J115" i="1"/>
  <c r="I115" i="1"/>
  <c r="H115" i="1"/>
  <c r="G115" i="1"/>
  <c r="F115" i="1"/>
  <c r="E115" i="1"/>
  <c r="D115" i="1"/>
  <c r="C115" i="1"/>
  <c r="C114" i="1"/>
  <c r="K114" i="1" s="1"/>
  <c r="J113" i="1"/>
  <c r="I113" i="1"/>
  <c r="H113" i="1"/>
  <c r="G113" i="1"/>
  <c r="F113" i="1"/>
  <c r="E113" i="1"/>
  <c r="D113" i="1"/>
  <c r="C113" i="1"/>
  <c r="K113" i="1" s="1"/>
  <c r="I112" i="1"/>
  <c r="H112" i="1"/>
  <c r="F112" i="1"/>
  <c r="E112" i="1"/>
  <c r="K112" i="1" s="1"/>
  <c r="C112" i="1"/>
  <c r="J111" i="1"/>
  <c r="I111" i="1"/>
  <c r="H111" i="1"/>
  <c r="G111" i="1"/>
  <c r="F111" i="1"/>
  <c r="E111" i="1"/>
  <c r="D111" i="1"/>
  <c r="C111" i="1"/>
  <c r="D110" i="1"/>
  <c r="K110" i="1" s="1"/>
  <c r="J109" i="1"/>
  <c r="I109" i="1"/>
  <c r="H109" i="1"/>
  <c r="G109" i="1"/>
  <c r="F109" i="1"/>
  <c r="E109" i="1"/>
  <c r="D109" i="1"/>
  <c r="C109" i="1"/>
  <c r="J108" i="1"/>
  <c r="I108" i="1"/>
  <c r="H108" i="1"/>
  <c r="G108" i="1"/>
  <c r="F108" i="1"/>
  <c r="E108" i="1"/>
  <c r="D108" i="1"/>
  <c r="C108" i="1"/>
  <c r="F107" i="1"/>
  <c r="K107" i="1" s="1"/>
  <c r="F106" i="1"/>
  <c r="K106" i="1" s="1"/>
  <c r="F105" i="1"/>
  <c r="C105" i="1"/>
  <c r="F104" i="1"/>
  <c r="C104" i="1"/>
  <c r="K104" i="1" s="1"/>
  <c r="J103" i="1"/>
  <c r="I103" i="1"/>
  <c r="H103" i="1"/>
  <c r="G103" i="1"/>
  <c r="F103" i="1"/>
  <c r="E103" i="1"/>
  <c r="D103" i="1"/>
  <c r="C103" i="1"/>
  <c r="K102" i="1"/>
  <c r="G102" i="1"/>
  <c r="J101" i="1"/>
  <c r="I101" i="1"/>
  <c r="H101" i="1"/>
  <c r="G101" i="1"/>
  <c r="F101" i="1"/>
  <c r="E101" i="1"/>
  <c r="D101" i="1"/>
  <c r="C101" i="1"/>
  <c r="H100" i="1"/>
  <c r="F100" i="1"/>
  <c r="D100" i="1"/>
  <c r="F99" i="1"/>
  <c r="D99" i="1"/>
  <c r="C99" i="1"/>
  <c r="J98" i="1"/>
  <c r="I98" i="1"/>
  <c r="H98" i="1"/>
  <c r="G98" i="1"/>
  <c r="F98" i="1"/>
  <c r="E98" i="1"/>
  <c r="D98" i="1"/>
  <c r="C98" i="1"/>
  <c r="J97" i="1"/>
  <c r="I97" i="1"/>
  <c r="H97" i="1"/>
  <c r="G97" i="1"/>
  <c r="F97" i="1"/>
  <c r="E97" i="1"/>
  <c r="D97" i="1"/>
  <c r="C97" i="1"/>
  <c r="J96" i="1"/>
  <c r="I96" i="1"/>
  <c r="H96" i="1"/>
  <c r="G96" i="1"/>
  <c r="F96" i="1"/>
  <c r="E96" i="1"/>
  <c r="D96" i="1"/>
  <c r="C96" i="1"/>
  <c r="J95" i="1"/>
  <c r="I95" i="1"/>
  <c r="H95" i="1"/>
  <c r="G95" i="1"/>
  <c r="F95" i="1"/>
  <c r="E95" i="1"/>
  <c r="D95" i="1"/>
  <c r="C95" i="1"/>
  <c r="J94" i="1"/>
  <c r="I94" i="1"/>
  <c r="H94" i="1"/>
  <c r="G94" i="1"/>
  <c r="F94" i="1"/>
  <c r="E94" i="1"/>
  <c r="D94" i="1"/>
  <c r="C94" i="1"/>
  <c r="I93" i="1"/>
  <c r="H93" i="1"/>
  <c r="K93" i="1" s="1"/>
  <c r="J92" i="1"/>
  <c r="I92" i="1"/>
  <c r="H92" i="1"/>
  <c r="G92" i="1"/>
  <c r="F92" i="1"/>
  <c r="E92" i="1"/>
  <c r="D92" i="1"/>
  <c r="C92" i="1"/>
  <c r="K92" i="1" s="1"/>
  <c r="I91" i="1"/>
  <c r="H91" i="1"/>
  <c r="G91" i="1"/>
  <c r="F91" i="1"/>
  <c r="K91" i="1" s="1"/>
  <c r="D91" i="1"/>
  <c r="C91" i="1"/>
  <c r="J90" i="1"/>
  <c r="F90" i="1"/>
  <c r="D90" i="1"/>
  <c r="C90" i="1"/>
  <c r="J89" i="1"/>
  <c r="I89" i="1"/>
  <c r="H89" i="1"/>
  <c r="G89" i="1"/>
  <c r="F89" i="1"/>
  <c r="E89" i="1"/>
  <c r="D89" i="1"/>
  <c r="C89" i="1"/>
  <c r="G88" i="1"/>
  <c r="F88" i="1"/>
  <c r="K88" i="1" s="1"/>
  <c r="K87" i="1"/>
  <c r="E87" i="1"/>
  <c r="J86" i="1"/>
  <c r="I86" i="1"/>
  <c r="H86" i="1"/>
  <c r="G86" i="1"/>
  <c r="F86" i="1"/>
  <c r="E86" i="1"/>
  <c r="D86" i="1"/>
  <c r="C86" i="1"/>
  <c r="G85" i="1"/>
  <c r="F85" i="1"/>
  <c r="J84" i="1"/>
  <c r="I84" i="1"/>
  <c r="H84" i="1"/>
  <c r="G84" i="1"/>
  <c r="F84" i="1"/>
  <c r="E84" i="1"/>
  <c r="D84" i="1"/>
  <c r="C84" i="1"/>
  <c r="F83" i="1"/>
  <c r="K83" i="1" s="1"/>
  <c r="J82" i="1"/>
  <c r="I82" i="1"/>
  <c r="H82" i="1"/>
  <c r="G82" i="1"/>
  <c r="F82" i="1"/>
  <c r="E82" i="1"/>
  <c r="D82" i="1"/>
  <c r="C82" i="1"/>
  <c r="J81" i="1"/>
  <c r="I81" i="1"/>
  <c r="H81" i="1"/>
  <c r="G81" i="1"/>
  <c r="F81" i="1"/>
  <c r="E81" i="1"/>
  <c r="D81" i="1"/>
  <c r="C81" i="1"/>
  <c r="J80" i="1"/>
  <c r="I80" i="1"/>
  <c r="H80" i="1"/>
  <c r="G80" i="1"/>
  <c r="F80" i="1"/>
  <c r="E80" i="1"/>
  <c r="D80" i="1"/>
  <c r="C80" i="1"/>
  <c r="J79" i="1"/>
  <c r="I79" i="1"/>
  <c r="H79" i="1"/>
  <c r="G79" i="1"/>
  <c r="F79" i="1"/>
  <c r="E79" i="1"/>
  <c r="D79" i="1"/>
  <c r="C79" i="1"/>
  <c r="J78" i="1"/>
  <c r="I78" i="1"/>
  <c r="H78" i="1"/>
  <c r="G78" i="1"/>
  <c r="F78" i="1"/>
  <c r="E78" i="1"/>
  <c r="D78" i="1"/>
  <c r="C78" i="1"/>
  <c r="J77" i="1"/>
  <c r="I77" i="1"/>
  <c r="H77" i="1"/>
  <c r="G77" i="1"/>
  <c r="F77" i="1"/>
  <c r="E77" i="1"/>
  <c r="D77" i="1"/>
  <c r="C77" i="1"/>
  <c r="I76" i="1"/>
  <c r="F76" i="1"/>
  <c r="K76" i="1" s="1"/>
  <c r="J75" i="1"/>
  <c r="I75" i="1"/>
  <c r="H75" i="1"/>
  <c r="G75" i="1"/>
  <c r="F75" i="1"/>
  <c r="E75" i="1"/>
  <c r="D75" i="1"/>
  <c r="C75" i="1"/>
  <c r="K75" i="1" s="1"/>
  <c r="J74" i="1"/>
  <c r="I74" i="1"/>
  <c r="H74" i="1"/>
  <c r="G74" i="1"/>
  <c r="F74" i="1"/>
  <c r="E74" i="1"/>
  <c r="D74" i="1"/>
  <c r="C74" i="1"/>
  <c r="K74" i="1" s="1"/>
  <c r="J73" i="1"/>
  <c r="I73" i="1"/>
  <c r="H73" i="1"/>
  <c r="G73" i="1"/>
  <c r="F73" i="1"/>
  <c r="E73" i="1"/>
  <c r="D73" i="1"/>
  <c r="C73" i="1"/>
  <c r="K73" i="1" s="1"/>
  <c r="J72" i="1"/>
  <c r="I72" i="1"/>
  <c r="H72" i="1"/>
  <c r="G72" i="1"/>
  <c r="F72" i="1"/>
  <c r="E72" i="1"/>
  <c r="D72" i="1"/>
  <c r="C72" i="1"/>
  <c r="K72" i="1" s="1"/>
  <c r="J71" i="1"/>
  <c r="I71" i="1"/>
  <c r="H71" i="1"/>
  <c r="G71" i="1"/>
  <c r="F71" i="1"/>
  <c r="E71" i="1"/>
  <c r="D71" i="1"/>
  <c r="C71" i="1"/>
  <c r="K71" i="1" s="1"/>
  <c r="J70" i="1"/>
  <c r="I70" i="1"/>
  <c r="H70" i="1"/>
  <c r="G70" i="1"/>
  <c r="F70" i="1"/>
  <c r="E70" i="1"/>
  <c r="D70" i="1"/>
  <c r="C70" i="1"/>
  <c r="K70" i="1" s="1"/>
  <c r="J69" i="1"/>
  <c r="I69" i="1"/>
  <c r="H69" i="1"/>
  <c r="G69" i="1"/>
  <c r="F69" i="1"/>
  <c r="E69" i="1"/>
  <c r="D69" i="1"/>
  <c r="C69" i="1"/>
  <c r="K69" i="1" s="1"/>
  <c r="J68" i="1"/>
  <c r="I68" i="1"/>
  <c r="H68" i="1"/>
  <c r="F68" i="1"/>
  <c r="E68" i="1"/>
  <c r="D68" i="1"/>
  <c r="C68" i="1"/>
  <c r="J67" i="1"/>
  <c r="I67" i="1"/>
  <c r="H67" i="1"/>
  <c r="G67" i="1"/>
  <c r="F67" i="1"/>
  <c r="E67" i="1"/>
  <c r="D67" i="1"/>
  <c r="C67" i="1"/>
  <c r="K66" i="1"/>
  <c r="G66" i="1"/>
  <c r="K61" i="1"/>
  <c r="G61" i="1"/>
  <c r="G60" i="1"/>
  <c r="K60" i="1" s="1"/>
  <c r="K59" i="1"/>
  <c r="G59" i="1"/>
  <c r="G58" i="1"/>
  <c r="K58" i="1" s="1"/>
  <c r="K57" i="1"/>
  <c r="G57" i="1"/>
  <c r="G56" i="1"/>
  <c r="K56" i="1" s="1"/>
  <c r="G55" i="1"/>
  <c r="K55" i="1" s="1"/>
  <c r="D54" i="1"/>
  <c r="K54" i="1" s="1"/>
  <c r="K53" i="1"/>
  <c r="D53" i="1"/>
  <c r="D52" i="1"/>
  <c r="K52" i="1" s="1"/>
  <c r="K51" i="1"/>
  <c r="D51" i="1"/>
  <c r="D50" i="1"/>
  <c r="K50" i="1" s="1"/>
  <c r="K49" i="1"/>
  <c r="D49" i="1"/>
  <c r="C48" i="1"/>
  <c r="K48" i="1" s="1"/>
  <c r="D47" i="1"/>
  <c r="K47" i="1" s="1"/>
  <c r="D46" i="1"/>
  <c r="K46" i="1" s="1"/>
  <c r="K45" i="1"/>
  <c r="F45" i="1"/>
  <c r="F44" i="1"/>
  <c r="K44" i="1" s="1"/>
  <c r="K43" i="1"/>
  <c r="F43" i="1"/>
  <c r="F42" i="1"/>
  <c r="K41" i="1"/>
  <c r="J41" i="1"/>
  <c r="D41" i="1"/>
  <c r="J40" i="1"/>
  <c r="D40" i="1"/>
  <c r="K40" i="1" s="1"/>
  <c r="J39" i="1"/>
  <c r="D39" i="1"/>
  <c r="K39" i="1" s="1"/>
  <c r="J38" i="1"/>
  <c r="D38" i="1"/>
  <c r="K38" i="1" s="1"/>
  <c r="K37" i="1"/>
  <c r="E37" i="1"/>
  <c r="E36" i="1"/>
  <c r="K36" i="1" s="1"/>
  <c r="E35" i="1"/>
  <c r="K35" i="1" s="1"/>
  <c r="E34" i="1"/>
  <c r="K34" i="1" s="1"/>
  <c r="E33" i="1"/>
  <c r="K33" i="1" s="1"/>
  <c r="E32" i="1"/>
  <c r="K32" i="1" s="1"/>
  <c r="E31" i="1"/>
  <c r="K31" i="1" s="1"/>
  <c r="E30" i="1"/>
  <c r="C29" i="1"/>
  <c r="K29" i="1" s="1"/>
  <c r="C28" i="1"/>
  <c r="K28" i="1" s="1"/>
  <c r="C27" i="1"/>
  <c r="K27" i="1" s="1"/>
  <c r="C26" i="1"/>
  <c r="C25" i="1"/>
  <c r="K25" i="1" s="1"/>
  <c r="I24" i="1"/>
  <c r="K24" i="1" s="1"/>
  <c r="I23" i="1"/>
  <c r="K23" i="1" s="1"/>
  <c r="I22" i="1"/>
  <c r="K22" i="1" s="1"/>
  <c r="I21" i="1"/>
  <c r="K21" i="1" s="1"/>
  <c r="H20" i="1"/>
  <c r="K20" i="1" s="1"/>
  <c r="I19" i="1"/>
  <c r="H19" i="1"/>
  <c r="I18" i="1"/>
  <c r="H18" i="1"/>
  <c r="K18" i="1" s="1"/>
  <c r="H17" i="1"/>
  <c r="K17" i="1" s="1"/>
  <c r="H16" i="1"/>
  <c r="K16" i="1" s="1"/>
  <c r="I15" i="1"/>
  <c r="H15" i="1"/>
  <c r="K14" i="1"/>
  <c r="H14" i="1"/>
  <c r="K13" i="1"/>
  <c r="H13" i="1"/>
  <c r="I12" i="1"/>
  <c r="H12" i="1"/>
  <c r="I11" i="1"/>
  <c r="K11" i="1" s="1"/>
  <c r="H11" i="1"/>
  <c r="K10" i="1"/>
  <c r="H10" i="1"/>
  <c r="K9" i="1"/>
  <c r="H9" i="1"/>
  <c r="K8" i="1"/>
  <c r="H8" i="1"/>
  <c r="H62" i="1" l="1"/>
  <c r="K12" i="1"/>
  <c r="F62" i="1"/>
  <c r="K67" i="1"/>
  <c r="K68" i="1"/>
  <c r="K86" i="1"/>
  <c r="K101" i="1"/>
  <c r="K115" i="1"/>
  <c r="K116" i="1"/>
  <c r="K122" i="1"/>
  <c r="C62" i="1"/>
  <c r="E62" i="1"/>
  <c r="J62" i="1"/>
  <c r="D144" i="1"/>
  <c r="H144" i="1"/>
  <c r="K77" i="1"/>
  <c r="K78" i="1"/>
  <c r="K79" i="1"/>
  <c r="K80" i="1"/>
  <c r="K81" i="1"/>
  <c r="K82" i="1"/>
  <c r="K89" i="1"/>
  <c r="K90" i="1"/>
  <c r="K100" i="1"/>
  <c r="K108" i="1"/>
  <c r="K109" i="1"/>
  <c r="K118" i="1"/>
  <c r="K126" i="1"/>
  <c r="K134" i="1"/>
  <c r="K15" i="1"/>
  <c r="K19" i="1"/>
  <c r="G144" i="1"/>
  <c r="E144" i="1"/>
  <c r="I144" i="1"/>
  <c r="F144" i="1"/>
  <c r="J144" i="1"/>
  <c r="J146" i="1" s="1"/>
  <c r="K84" i="1"/>
  <c r="K85" i="1"/>
  <c r="K94" i="1"/>
  <c r="K95" i="1"/>
  <c r="K96" i="1"/>
  <c r="K97" i="1"/>
  <c r="K98" i="1"/>
  <c r="K99" i="1"/>
  <c r="K103" i="1"/>
  <c r="K105" i="1"/>
  <c r="K111" i="1"/>
  <c r="K119" i="1"/>
  <c r="K128" i="1"/>
  <c r="K133" i="1"/>
  <c r="E146" i="1"/>
  <c r="G62" i="1"/>
  <c r="K26" i="1"/>
  <c r="K30" i="1"/>
  <c r="K42" i="1"/>
  <c r="D62" i="1"/>
  <c r="D146" i="1" s="1"/>
  <c r="C144" i="1"/>
  <c r="C146" i="1" s="1"/>
  <c r="I62" i="1"/>
  <c r="I146" i="1" s="1"/>
  <c r="F146" i="1" l="1"/>
  <c r="K144" i="1"/>
  <c r="G146" i="1"/>
  <c r="K146" i="1" s="1"/>
  <c r="H146" i="1"/>
  <c r="K62" i="1"/>
</calcChain>
</file>

<file path=xl/sharedStrings.xml><?xml version="1.0" encoding="utf-8"?>
<sst xmlns="http://schemas.openxmlformats.org/spreadsheetml/2006/main" count="303" uniqueCount="259">
  <si>
    <t>Budget to Actual Variance</t>
  </si>
  <si>
    <t>Client Inkake</t>
  </si>
  <si>
    <t>Development</t>
  </si>
  <si>
    <t xml:space="preserve">Energy  </t>
  </si>
  <si>
    <t>Head Start</t>
  </si>
  <si>
    <t xml:space="preserve">Indirect </t>
  </si>
  <si>
    <t xml:space="preserve">Nutrition </t>
  </si>
  <si>
    <t>Transportation</t>
  </si>
  <si>
    <t xml:space="preserve">Volunteer </t>
  </si>
  <si>
    <t>Total</t>
  </si>
  <si>
    <t>Services</t>
  </si>
  <si>
    <t xml:space="preserve">Services </t>
  </si>
  <si>
    <t>Admin</t>
  </si>
  <si>
    <t xml:space="preserve">Revenues </t>
  </si>
  <si>
    <t xml:space="preserve">              '6100</t>
  </si>
  <si>
    <t>AAOA Congregate</t>
  </si>
  <si>
    <t>AAOA Home Delivered</t>
  </si>
  <si>
    <t xml:space="preserve">               '6110</t>
  </si>
  <si>
    <t>Meals on Wheels **</t>
  </si>
  <si>
    <t xml:space="preserve">               '6115</t>
  </si>
  <si>
    <t>EATON **</t>
  </si>
  <si>
    <t xml:space="preserve">               '6120</t>
  </si>
  <si>
    <t>United Way</t>
  </si>
  <si>
    <t xml:space="preserve">               '6105</t>
  </si>
  <si>
    <t>NSIP Congregate</t>
  </si>
  <si>
    <t xml:space="preserve">NSIP Home Delivered </t>
  </si>
  <si>
    <t xml:space="preserve">               '6125</t>
  </si>
  <si>
    <t xml:space="preserve">Logan Co Tax Ref </t>
  </si>
  <si>
    <t xml:space="preserve">               '6130</t>
  </si>
  <si>
    <t>Suggested Donation-CONG</t>
  </si>
  <si>
    <t>Suggested Donation-HD</t>
  </si>
  <si>
    <t xml:space="preserve">               '6160</t>
  </si>
  <si>
    <t>Cash Donation</t>
  </si>
  <si>
    <t xml:space="preserve">               '6200</t>
  </si>
  <si>
    <t>Goods &amp; Services.</t>
  </si>
  <si>
    <t xml:space="preserve">               '6190</t>
  </si>
  <si>
    <t>Food Pantry Co-op</t>
  </si>
  <si>
    <t xml:space="preserve">               '6100</t>
  </si>
  <si>
    <t xml:space="preserve">AAOA Transportation </t>
  </si>
  <si>
    <t xml:space="preserve">               '6132</t>
  </si>
  <si>
    <t xml:space="preserve">Advertinsing on Bus </t>
  </si>
  <si>
    <t>Suggested Donation-Trans</t>
  </si>
  <si>
    <t xml:space="preserve">               '6133</t>
  </si>
  <si>
    <t>ALMH</t>
  </si>
  <si>
    <t xml:space="preserve">               '6135</t>
  </si>
  <si>
    <t xml:space="preserve">CSB </t>
  </si>
  <si>
    <t xml:space="preserve">               '6140</t>
  </si>
  <si>
    <t>Piatt Co SWF</t>
  </si>
  <si>
    <t>Menard Co SWF</t>
  </si>
  <si>
    <t>Mason Co SWF</t>
  </si>
  <si>
    <t>DeWitt Co SWF</t>
  </si>
  <si>
    <t>Liheap</t>
  </si>
  <si>
    <t xml:space="preserve">State Liheap </t>
  </si>
  <si>
    <t>State Weather</t>
  </si>
  <si>
    <t>DOE Weather</t>
  </si>
  <si>
    <t>HHS Weather</t>
  </si>
  <si>
    <t xml:space="preserve">               '6137</t>
  </si>
  <si>
    <t>Ameren</t>
  </si>
  <si>
    <t xml:space="preserve">               '6155</t>
  </si>
  <si>
    <t>Energy Donation</t>
  </si>
  <si>
    <t xml:space="preserve">               '6220</t>
  </si>
  <si>
    <t>Ameren Innovatiaion</t>
  </si>
  <si>
    <t xml:space="preserve">               '6145</t>
  </si>
  <si>
    <t>CNCS</t>
  </si>
  <si>
    <t xml:space="preserve">               '6150</t>
  </si>
  <si>
    <t>IDOA</t>
  </si>
  <si>
    <t>Donors-Volunteer Services</t>
  </si>
  <si>
    <t xml:space="preserve">               '6165</t>
  </si>
  <si>
    <t>CACFP - Head Start</t>
  </si>
  <si>
    <t>Goods &amp; Services -Head Start</t>
  </si>
  <si>
    <t>Cash Head Start</t>
  </si>
  <si>
    <t xml:space="preserve">               '6060</t>
  </si>
  <si>
    <t>CheeseBurger Funds</t>
  </si>
  <si>
    <t xml:space="preserve">              '6020</t>
  </si>
  <si>
    <t xml:space="preserve">Employee Donations </t>
  </si>
  <si>
    <t xml:space="preserve">               '6065 </t>
  </si>
  <si>
    <t>Economic Coalition</t>
  </si>
  <si>
    <t xml:space="preserve">               '6055</t>
  </si>
  <si>
    <t>Retail Sales - On Line</t>
  </si>
  <si>
    <t xml:space="preserve">               '6235</t>
  </si>
  <si>
    <t xml:space="preserve">PC Lease </t>
  </si>
  <si>
    <t xml:space="preserve">               '6007</t>
  </si>
  <si>
    <t>Postage</t>
  </si>
  <si>
    <t xml:space="preserve">               '6225</t>
  </si>
  <si>
    <t>Donor Goods and Services</t>
  </si>
  <si>
    <t xml:space="preserve">Donor Cash </t>
  </si>
  <si>
    <t xml:space="preserve">               '6162</t>
  </si>
  <si>
    <t>PR Revenue</t>
  </si>
  <si>
    <t xml:space="preserve">               '6011</t>
  </si>
  <si>
    <t>Admin Funding</t>
  </si>
  <si>
    <t xml:space="preserve">               '6175</t>
  </si>
  <si>
    <t>Adm Retail Sales</t>
  </si>
  <si>
    <t xml:space="preserve">               '6180</t>
  </si>
  <si>
    <t>Contract Services - Kit</t>
  </si>
  <si>
    <t xml:space="preserve">               '6185</t>
  </si>
  <si>
    <t>General Funds</t>
  </si>
  <si>
    <t xml:space="preserve">               '6230</t>
  </si>
  <si>
    <t>Commissary</t>
  </si>
  <si>
    <t xml:space="preserve">               '6013</t>
  </si>
  <si>
    <t>IPRF Grant</t>
  </si>
  <si>
    <t>Total Revenues</t>
  </si>
  <si>
    <t>Expenses</t>
  </si>
  <si>
    <t xml:space="preserve">               '7005</t>
  </si>
  <si>
    <t>INTEREST EXPENSE</t>
  </si>
  <si>
    <t xml:space="preserve">               '7035</t>
  </si>
  <si>
    <t>PUBLIC RELATIONS EXPENSE</t>
  </si>
  <si>
    <t xml:space="preserve">               '7045</t>
  </si>
  <si>
    <t>INDIRECT COST RATE EXPENSE</t>
  </si>
  <si>
    <t xml:space="preserve">               '7105</t>
  </si>
  <si>
    <t>SALARIES AND WAGES</t>
  </si>
  <si>
    <t xml:space="preserve">               '7108</t>
  </si>
  <si>
    <t>ACCRUED LEAVE</t>
  </si>
  <si>
    <t xml:space="preserve">               '7200</t>
  </si>
  <si>
    <t>RETIREMENT MATCH EXPENSE</t>
  </si>
  <si>
    <t xml:space="preserve">               '7205</t>
  </si>
  <si>
    <t>FICA EXPENSE</t>
  </si>
  <si>
    <t xml:space="preserve">               '7210</t>
  </si>
  <si>
    <t>SUTA EXPENSE</t>
  </si>
  <si>
    <t xml:space="preserve">               '7215</t>
  </si>
  <si>
    <t>DENTAL &amp; VISION</t>
  </si>
  <si>
    <t xml:space="preserve">               '7216</t>
  </si>
  <si>
    <t>LIFE INSURANCE</t>
  </si>
  <si>
    <t xml:space="preserve">               '7218</t>
  </si>
  <si>
    <t>UNUM SHORT TERM DISABILITIY</t>
  </si>
  <si>
    <t>0</t>
  </si>
  <si>
    <t xml:space="preserve">               '7217</t>
  </si>
  <si>
    <t>HEALTH INSURANCE</t>
  </si>
  <si>
    <t xml:space="preserve">               '7220</t>
  </si>
  <si>
    <t>WORKER'S COMPENSATION</t>
  </si>
  <si>
    <t xml:space="preserve">               '7225</t>
  </si>
  <si>
    <t>EMPLOYEE RECRUITMENT</t>
  </si>
  <si>
    <t xml:space="preserve">               '7315</t>
  </si>
  <si>
    <t>AUDITING SERVICE</t>
  </si>
  <si>
    <t xml:space="preserve">               '7320</t>
  </si>
  <si>
    <t>LEGAL SERVICES</t>
  </si>
  <si>
    <t xml:space="preserve">               '7325</t>
  </si>
  <si>
    <t>INSURANCE</t>
  </si>
  <si>
    <t xml:space="preserve">               '7345</t>
  </si>
  <si>
    <t>MENTAL HEALTH OBSERVATIONS</t>
  </si>
  <si>
    <t xml:space="preserve">               '7350</t>
  </si>
  <si>
    <t>OTHER CONTRACT SERVICES</t>
  </si>
  <si>
    <t xml:space="preserve">               '7355</t>
  </si>
  <si>
    <t xml:space="preserve">FILING FEES </t>
  </si>
  <si>
    <t xml:space="preserve">               '7365</t>
  </si>
  <si>
    <t>LABOR-CONTRACT</t>
  </si>
  <si>
    <t xml:space="preserve">               '7366</t>
  </si>
  <si>
    <t>ES LABOR-FURNACE</t>
  </si>
  <si>
    <t xml:space="preserve">               '7402</t>
  </si>
  <si>
    <t xml:space="preserve">BOARD EXPENSES </t>
  </si>
  <si>
    <t xml:space="preserve">               '7405</t>
  </si>
  <si>
    <t>TRAVEL - LOCAL</t>
  </si>
  <si>
    <t xml:space="preserve">               '7410</t>
  </si>
  <si>
    <t>TRAVEL - OUT OF TOWN</t>
  </si>
  <si>
    <t xml:space="preserve">               '7420</t>
  </si>
  <si>
    <t>VEHICLE  FUEL</t>
  </si>
  <si>
    <t xml:space="preserve">               '7422</t>
  </si>
  <si>
    <t>VEHICLE MAINTENANCE</t>
  </si>
  <si>
    <t xml:space="preserve">               '7423</t>
  </si>
  <si>
    <t xml:space="preserve">Vehicle Maintenance Labor </t>
  </si>
  <si>
    <t xml:space="preserve">               '7424</t>
  </si>
  <si>
    <t>VEHICLE INSPECT/REGISTRATIONS</t>
  </si>
  <si>
    <t xml:space="preserve">               '7505</t>
  </si>
  <si>
    <t>SPACE/BLDG RENT</t>
  </si>
  <si>
    <t xml:space="preserve">               '7506</t>
  </si>
  <si>
    <t>UTILITIES</t>
  </si>
  <si>
    <t xml:space="preserve">               '7514</t>
  </si>
  <si>
    <t>GROUNDS MAINTENANCE</t>
  </si>
  <si>
    <t xml:space="preserve">               '7515</t>
  </si>
  <si>
    <t>BUILDING MAINT</t>
  </si>
  <si>
    <t xml:space="preserve">               '7520</t>
  </si>
  <si>
    <t xml:space="preserve">EQUIPMENT REPAIR </t>
  </si>
  <si>
    <t xml:space="preserve">               '7605</t>
  </si>
  <si>
    <t>EQUIPMENT PURCHASE</t>
  </si>
  <si>
    <t xml:space="preserve">               '7607</t>
  </si>
  <si>
    <t>EQUIPMENT LEASE - OTHER</t>
  </si>
  <si>
    <t xml:space="preserve">               '7700</t>
  </si>
  <si>
    <t>COMMISSARY SUPPLIES</t>
  </si>
  <si>
    <t xml:space="preserve">               '7705</t>
  </si>
  <si>
    <t>SUPPLIES</t>
  </si>
  <si>
    <t xml:space="preserve">               '7706</t>
  </si>
  <si>
    <t>EDUCATION SUPPLIES</t>
  </si>
  <si>
    <t xml:space="preserve">               '7707</t>
  </si>
  <si>
    <t>HLTH/MENT'L HLTH/DISABILTY SUP</t>
  </si>
  <si>
    <t xml:space="preserve">               '7709</t>
  </si>
  <si>
    <t>FAMILY SERVICE SUPPLIES</t>
  </si>
  <si>
    <t xml:space="preserve">               '7710</t>
  </si>
  <si>
    <t>CHILD ENROLLMENT ACTIVITIES</t>
  </si>
  <si>
    <t xml:space="preserve">               '7715</t>
  </si>
  <si>
    <t>POSTAGE</t>
  </si>
  <si>
    <t xml:space="preserve">               '7720</t>
  </si>
  <si>
    <t>DUES, FEES &amp; SUBSCRIPTIONS</t>
  </si>
  <si>
    <t xml:space="preserve">               '7750</t>
  </si>
  <si>
    <t>FUNDRAISING EXPENSES</t>
  </si>
  <si>
    <t xml:space="preserve">               '7805</t>
  </si>
  <si>
    <t>TELEPHONE EXPENSE</t>
  </si>
  <si>
    <t xml:space="preserve">               '7807</t>
  </si>
  <si>
    <t>CELLULAR TELEPHONE EXPNSES</t>
  </si>
  <si>
    <t xml:space="preserve">               '7815</t>
  </si>
  <si>
    <t>STAFF TRAINING</t>
  </si>
  <si>
    <t xml:space="preserve">               '7817</t>
  </si>
  <si>
    <t>TEXTBOOK EXPENSE</t>
  </si>
  <si>
    <t xml:space="preserve">               '7820</t>
  </si>
  <si>
    <t>OTHER EXPENSES</t>
  </si>
  <si>
    <t xml:space="preserve">               '7835</t>
  </si>
  <si>
    <t>MEALS</t>
  </si>
  <si>
    <t xml:space="preserve">               '7850</t>
  </si>
  <si>
    <t>BUS PAYMENTS</t>
  </si>
  <si>
    <t xml:space="preserve">               '7905</t>
  </si>
  <si>
    <t>FOOD COSTS</t>
  </si>
  <si>
    <t xml:space="preserve">               '7906</t>
  </si>
  <si>
    <t>MEAL SERVICE SUPPLIES</t>
  </si>
  <si>
    <t xml:space="preserve">               '7908</t>
  </si>
  <si>
    <t>POLICY COUNCIL ACTIVITIES</t>
  </si>
  <si>
    <t xml:space="preserve">               '7910</t>
  </si>
  <si>
    <t>PARENT ACTIVITIES</t>
  </si>
  <si>
    <t xml:space="preserve">               '7913</t>
  </si>
  <si>
    <t>PHYSICALS</t>
  </si>
  <si>
    <t xml:space="preserve">               '7914</t>
  </si>
  <si>
    <t>FIELD TRIP EXPENSES</t>
  </si>
  <si>
    <t xml:space="preserve">               '7915</t>
  </si>
  <si>
    <t>CLIENT ASST PAYMENTS</t>
  </si>
  <si>
    <t xml:space="preserve">               7925</t>
  </si>
  <si>
    <t>ES- CLIENT ASST</t>
  </si>
  <si>
    <t xml:space="preserve">               '7930</t>
  </si>
  <si>
    <t>MATERIAL-CONTRACT</t>
  </si>
  <si>
    <t xml:space="preserve">               '7931</t>
  </si>
  <si>
    <t>ES FURNACE LABOR</t>
  </si>
  <si>
    <t xml:space="preserve">               '7965</t>
  </si>
  <si>
    <t>STIPENDS</t>
  </si>
  <si>
    <t xml:space="preserve">               '7975</t>
  </si>
  <si>
    <t xml:space="preserve">VOL RECOGINITION </t>
  </si>
  <si>
    <t xml:space="preserve">               '7985</t>
  </si>
  <si>
    <t>VOL TRAVEL</t>
  </si>
  <si>
    <t xml:space="preserve">               '7980</t>
  </si>
  <si>
    <t xml:space="preserve">SCHOLARSHIPS </t>
  </si>
  <si>
    <t xml:space="preserve">               '7995</t>
  </si>
  <si>
    <t>DENTAL SERVICES - CLIENT ASST</t>
  </si>
  <si>
    <t xml:space="preserve">               '8605</t>
  </si>
  <si>
    <t>INK VOLUNTEER</t>
  </si>
  <si>
    <t xml:space="preserve">               '8606</t>
  </si>
  <si>
    <t>INK SPACE</t>
  </si>
  <si>
    <t xml:space="preserve">               '8609</t>
  </si>
  <si>
    <t>INK CLASS ACTIVITIES</t>
  </si>
  <si>
    <t xml:space="preserve">               '8611</t>
  </si>
  <si>
    <t>INK MATERIALS</t>
  </si>
  <si>
    <t xml:space="preserve">               '8612</t>
  </si>
  <si>
    <t>INK OTHER</t>
  </si>
  <si>
    <t xml:space="preserve">               '8613</t>
  </si>
  <si>
    <t>INK PROFESSIONALS</t>
  </si>
  <si>
    <t xml:space="preserve">               '8617</t>
  </si>
  <si>
    <t xml:space="preserve">INK FOOD </t>
  </si>
  <si>
    <t xml:space="preserve">               '8614</t>
  </si>
  <si>
    <t>INK POLICY COUNCIL</t>
  </si>
  <si>
    <t xml:space="preserve">               '8615</t>
  </si>
  <si>
    <t>INK VOL CLASSROOM</t>
  </si>
  <si>
    <t xml:space="preserve">               '8618</t>
  </si>
  <si>
    <t>INK TRAVEL</t>
  </si>
  <si>
    <t>Total Expenses</t>
  </si>
  <si>
    <t xml:space="preserve">                              Excess (Deficit) Of Rev Over Exp Before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</si>
</sst>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7">
    <xf numFmtId="0" fontId="0" fillId="0" borderId="0" xfId="0"/>
    <xf numFmtId="6" fontId="2" fillId="3" borderId="0" xfId="0" applyNumberFormat="1" applyFont="1" applyFill="1"/>
    <xf numFmtId="6" fontId="2" fillId="3" borderId="0" xfId="1" applyNumberFormat="1" applyFont="1" applyFill="1"/>
    <xf numFmtId="6" fontId="3" fillId="3" borderId="0" xfId="0" applyNumberFormat="1" applyFont="1" applyFill="1"/>
    <xf numFmtId="6" fontId="2" fillId="3" borderId="2" xfId="0" applyNumberFormat="1" applyFont="1" applyFill="1" applyBorder="1"/>
    <xf numFmtId="6" fontId="2" fillId="3" borderId="3" xfId="0" applyNumberFormat="1" applyFont="1" applyFill="1" applyBorder="1"/>
    <xf numFmtId="6" fontId="2" fillId="3" borderId="2" xfId="1" applyNumberFormat="1" applyFont="1" applyFill="1" applyBorder="1"/>
    <xf numFmtId="6" fontId="4" fillId="3" borderId="2" xfId="0" applyNumberFormat="1" applyFont="1" applyFill="1" applyBorder="1"/>
    <xf numFmtId="6" fontId="2" fillId="3" borderId="4" xfId="0" applyNumberFormat="1" applyFont="1" applyFill="1" applyBorder="1"/>
    <xf numFmtId="6" fontId="2" fillId="3" borderId="4" xfId="1" applyNumberFormat="1" applyFont="1" applyFill="1" applyBorder="1"/>
    <xf numFmtId="6" fontId="2" fillId="3" borderId="5" xfId="0" applyNumberFormat="1" applyFont="1" applyFill="1" applyBorder="1"/>
    <xf numFmtId="6" fontId="2" fillId="3" borderId="5" xfId="1" applyNumberFormat="1" applyFont="1" applyFill="1" applyBorder="1"/>
    <xf numFmtId="6" fontId="3" fillId="3" borderId="5" xfId="0" applyNumberFormat="1" applyFont="1" applyFill="1" applyBorder="1"/>
    <xf numFmtId="6" fontId="4" fillId="3" borderId="5" xfId="0" applyNumberFormat="1" applyFont="1" applyFill="1" applyBorder="1"/>
    <xf numFmtId="6" fontId="4" fillId="3" borderId="6" xfId="0" applyNumberFormat="1" applyFont="1" applyFill="1" applyBorder="1"/>
    <xf numFmtId="6" fontId="1" fillId="2" borderId="1" xfId="2" applyNumberFormat="1" applyBorder="1"/>
    <xf numFmtId="6" fontId="2" fillId="3" borderId="7" xfId="1" applyNumberFormat="1" applyFont="1" applyFill="1" applyBorder="1"/>
    <xf numFmtId="6" fontId="3" fillId="3" borderId="7" xfId="1" applyNumberFormat="1" applyFont="1" applyFill="1" applyBorder="1"/>
    <xf numFmtId="6" fontId="2" fillId="3" borderId="8" xfId="1" applyNumberFormat="1" applyFont="1" applyFill="1" applyBorder="1"/>
    <xf numFmtId="6" fontId="2" fillId="3" borderId="7" xfId="0" applyNumberFormat="1" applyFont="1" applyFill="1" applyBorder="1"/>
    <xf numFmtId="6" fontId="2" fillId="3" borderId="7" xfId="0" quotePrefix="1" applyNumberFormat="1" applyFont="1" applyFill="1" applyBorder="1" applyAlignment="1">
      <alignment horizontal="left" vertical="top" wrapText="1"/>
    </xf>
    <xf numFmtId="6" fontId="2" fillId="3" borderId="7" xfId="0" applyNumberFormat="1" applyFont="1" applyFill="1" applyBorder="1" applyAlignment="1">
      <alignment horizontal="left" vertical="top" wrapText="1"/>
    </xf>
    <xf numFmtId="6" fontId="4" fillId="3" borderId="7" xfId="0" applyNumberFormat="1" applyFont="1" applyFill="1" applyBorder="1"/>
    <xf numFmtId="6" fontId="2" fillId="3" borderId="7" xfId="0" quotePrefix="1" applyNumberFormat="1" applyFont="1" applyFill="1" applyBorder="1"/>
    <xf numFmtId="6" fontId="5" fillId="3" borderId="7" xfId="1" applyNumberFormat="1" applyFont="1" applyFill="1" applyBorder="1"/>
    <xf numFmtId="6" fontId="2" fillId="3" borderId="0" xfId="0" applyNumberFormat="1" applyFont="1" applyFill="1" applyAlignment="1">
      <alignment horizontal="left" vertical="top" wrapText="1"/>
    </xf>
    <xf numFmtId="6" fontId="4" fillId="3" borderId="7" xfId="0" applyNumberFormat="1" applyFont="1" applyFill="1" applyBorder="1" applyAlignment="1">
      <alignment horizontal="left" vertical="top" wrapText="1"/>
    </xf>
  </cellXfs>
  <cellStyles count="3">
    <cellStyle name="20% - Accent4" xfId="2" builtinId="4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cil.sharepoint.com/Fiscal/Shared%20Documents/Agency%20Wide%20Budget%20Information/2019%20Approved%20Agency%20Wide%20Budget%20-%20Decemb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o Actual Variance"/>
      <sheetName val="Statement of Activites"/>
      <sheetName val="Budget"/>
      <sheetName val="Community &amp; Personal Dev"/>
      <sheetName val="Agency Development"/>
      <sheetName val="Energy Services Department"/>
      <sheetName val="Head Start"/>
      <sheetName val="Nutrition Services"/>
      <sheetName val="Indirect Admin"/>
      <sheetName val="Transportation Services"/>
      <sheetName val="Volunteer Services"/>
      <sheetName val="Wage Breakdown"/>
      <sheetName val="Sheet1"/>
    </sheetNames>
    <sheetDataSet>
      <sheetData sheetId="0"/>
      <sheetData sheetId="1"/>
      <sheetData sheetId="2"/>
      <sheetData sheetId="3">
        <row r="4">
          <cell r="W4">
            <v>157146.02000000002</v>
          </cell>
        </row>
        <row r="5">
          <cell r="W5">
            <v>114.61000000000001</v>
          </cell>
        </row>
        <row r="6">
          <cell r="W6">
            <v>216.72</v>
          </cell>
        </row>
        <row r="7">
          <cell r="W7">
            <v>3000.7200000000003</v>
          </cell>
        </row>
        <row r="8">
          <cell r="W8">
            <v>2467.6099999999997</v>
          </cell>
        </row>
        <row r="12">
          <cell r="W12">
            <v>5000</v>
          </cell>
        </row>
        <row r="16">
          <cell r="W16">
            <v>942.3</v>
          </cell>
        </row>
        <row r="17">
          <cell r="W17">
            <v>12471.95</v>
          </cell>
        </row>
        <row r="18">
          <cell r="W18">
            <v>89494.82</v>
          </cell>
        </row>
        <row r="19">
          <cell r="W19">
            <v>0</v>
          </cell>
        </row>
        <row r="20">
          <cell r="W20">
            <v>97.359999999999957</v>
          </cell>
        </row>
        <row r="21">
          <cell r="W21">
            <v>6485.68</v>
          </cell>
        </row>
        <row r="22">
          <cell r="W22">
            <v>154.63999999999987</v>
          </cell>
        </row>
        <row r="23">
          <cell r="W23">
            <v>529.13999999999987</v>
          </cell>
        </row>
        <row r="24">
          <cell r="W24">
            <v>133.76999999999998</v>
          </cell>
        </row>
        <row r="25">
          <cell r="W25">
            <v>8471.2100000000028</v>
          </cell>
        </row>
        <row r="26">
          <cell r="W26">
            <v>4139.8300000000008</v>
          </cell>
        </row>
        <row r="27">
          <cell r="W27">
            <v>0</v>
          </cell>
        </row>
        <row r="28">
          <cell r="W28">
            <v>1687.5</v>
          </cell>
        </row>
        <row r="29">
          <cell r="W29">
            <v>-66.5</v>
          </cell>
        </row>
        <row r="30">
          <cell r="W30">
            <v>2111.71</v>
          </cell>
        </row>
        <row r="31">
          <cell r="W31">
            <v>-717.33</v>
          </cell>
        </row>
        <row r="32">
          <cell r="W32">
            <v>-202.11</v>
          </cell>
        </row>
        <row r="33">
          <cell r="W33">
            <v>2840.08</v>
          </cell>
        </row>
        <row r="34">
          <cell r="W34">
            <v>575</v>
          </cell>
        </row>
        <row r="35">
          <cell r="W35">
            <v>1298.55</v>
          </cell>
        </row>
        <row r="36">
          <cell r="W36">
            <v>-271.31999999999994</v>
          </cell>
        </row>
        <row r="37">
          <cell r="W37">
            <v>135</v>
          </cell>
        </row>
        <row r="38">
          <cell r="W38">
            <v>10455.27</v>
          </cell>
        </row>
        <row r="39">
          <cell r="W39">
            <v>1349.17</v>
          </cell>
        </row>
        <row r="40">
          <cell r="W40">
            <v>25.589999999999975</v>
          </cell>
        </row>
        <row r="41">
          <cell r="W41">
            <v>567.79999999999995</v>
          </cell>
        </row>
        <row r="42">
          <cell r="W42">
            <v>0</v>
          </cell>
        </row>
        <row r="43">
          <cell r="W43">
            <v>-405.62</v>
          </cell>
        </row>
        <row r="44">
          <cell r="W44">
            <v>-326.53000000000003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689.75</v>
          </cell>
        </row>
        <row r="48">
          <cell r="W48">
            <v>3995.0699999999997</v>
          </cell>
        </row>
        <row r="49">
          <cell r="W49">
            <v>370.23</v>
          </cell>
        </row>
        <row r="50">
          <cell r="W50">
            <v>723.32999999999993</v>
          </cell>
        </row>
        <row r="51">
          <cell r="W51">
            <v>3762.3</v>
          </cell>
        </row>
        <row r="52">
          <cell r="W52">
            <v>862.55</v>
          </cell>
        </row>
        <row r="53">
          <cell r="W53">
            <v>4242.0399999999991</v>
          </cell>
        </row>
        <row r="54">
          <cell r="W54">
            <v>266.61</v>
          </cell>
        </row>
        <row r="55">
          <cell r="W55">
            <v>0</v>
          </cell>
        </row>
        <row r="56">
          <cell r="W56">
            <v>44</v>
          </cell>
        </row>
        <row r="57">
          <cell r="W57">
            <v>14361.46</v>
          </cell>
        </row>
        <row r="58">
          <cell r="W58">
            <v>-197.25</v>
          </cell>
        </row>
        <row r="59">
          <cell r="W59">
            <v>-2775</v>
          </cell>
        </row>
      </sheetData>
      <sheetData sheetId="4">
        <row r="4">
          <cell r="Y4">
            <v>187052.6</v>
          </cell>
        </row>
        <row r="5">
          <cell r="Y5">
            <v>10569</v>
          </cell>
        </row>
        <row r="6">
          <cell r="Y6">
            <v>32724.1</v>
          </cell>
        </row>
        <row r="7">
          <cell r="Y7">
            <v>-5000</v>
          </cell>
        </row>
        <row r="8">
          <cell r="Y8">
            <v>-2936</v>
          </cell>
        </row>
        <row r="9">
          <cell r="Y9">
            <v>3497.5</v>
          </cell>
        </row>
        <row r="10">
          <cell r="Y10">
            <v>10544.23</v>
          </cell>
        </row>
        <row r="11">
          <cell r="Y11">
            <v>7833.6</v>
          </cell>
        </row>
        <row r="12">
          <cell r="Y12">
            <v>130</v>
          </cell>
        </row>
        <row r="13">
          <cell r="Y13">
            <v>-21448.84</v>
          </cell>
        </row>
        <row r="14">
          <cell r="Y14">
            <v>25724.309999999998</v>
          </cell>
        </row>
        <row r="15">
          <cell r="Y15">
            <v>1904.77</v>
          </cell>
        </row>
        <row r="19">
          <cell r="Y19">
            <v>2501.4699999999998</v>
          </cell>
        </row>
        <row r="20">
          <cell r="Y20">
            <v>10367.240000000002</v>
          </cell>
        </row>
        <row r="21">
          <cell r="Y21">
            <v>71076.850000000006</v>
          </cell>
        </row>
        <row r="22">
          <cell r="Y22">
            <v>3496.42</v>
          </cell>
        </row>
        <row r="23">
          <cell r="Y23">
            <v>2520.6899999999996</v>
          </cell>
        </row>
        <row r="24">
          <cell r="Y24">
            <v>4871.9520000000011</v>
          </cell>
        </row>
        <row r="25">
          <cell r="Y25">
            <v>1602.5499999999997</v>
          </cell>
        </row>
        <row r="26">
          <cell r="Y26">
            <v>435.32999999999993</v>
          </cell>
        </row>
        <row r="27">
          <cell r="Y27">
            <v>160.05000000000001</v>
          </cell>
        </row>
        <row r="28">
          <cell r="Y28">
            <v>2988.6500000000005</v>
          </cell>
        </row>
        <row r="29">
          <cell r="Y29">
            <v>543.57999999999993</v>
          </cell>
        </row>
        <row r="30">
          <cell r="Y30">
            <v>955.5</v>
          </cell>
        </row>
        <row r="31">
          <cell r="Y31">
            <v>2475</v>
          </cell>
        </row>
        <row r="32">
          <cell r="Y32">
            <v>550</v>
          </cell>
        </row>
        <row r="33">
          <cell r="Y33">
            <v>1789.88</v>
          </cell>
        </row>
        <row r="34">
          <cell r="Y34">
            <v>-1434.66</v>
          </cell>
        </row>
        <row r="35">
          <cell r="Y35">
            <v>-112</v>
          </cell>
        </row>
        <row r="36">
          <cell r="Y36">
            <v>825.36</v>
          </cell>
        </row>
        <row r="37">
          <cell r="Y37">
            <v>445</v>
          </cell>
        </row>
        <row r="38">
          <cell r="Y38">
            <v>-426.26000000000005</v>
          </cell>
        </row>
        <row r="39">
          <cell r="Y39">
            <v>20</v>
          </cell>
        </row>
        <row r="40">
          <cell r="Y40">
            <v>0</v>
          </cell>
        </row>
        <row r="41">
          <cell r="Y41">
            <v>2597.2199999999998</v>
          </cell>
        </row>
        <row r="42">
          <cell r="Y42">
            <v>2566.17</v>
          </cell>
        </row>
        <row r="43">
          <cell r="Y43">
            <v>308.03999999999996</v>
          </cell>
        </row>
        <row r="44">
          <cell r="Y44">
            <v>1161.47</v>
          </cell>
        </row>
        <row r="45">
          <cell r="Y45">
            <v>-0.28000000000000003</v>
          </cell>
        </row>
        <row r="46">
          <cell r="Y46">
            <v>-7.0000000000000007E-2</v>
          </cell>
        </row>
        <row r="47">
          <cell r="Y47">
            <v>5782.62</v>
          </cell>
        </row>
        <row r="48">
          <cell r="Y48">
            <v>1455.2099999999996</v>
          </cell>
        </row>
        <row r="49">
          <cell r="Y49">
            <v>1388.51</v>
          </cell>
        </row>
        <row r="50">
          <cell r="Y50">
            <v>3848.17</v>
          </cell>
        </row>
        <row r="51">
          <cell r="Y51">
            <v>-1980.2199999999998</v>
          </cell>
        </row>
        <row r="52">
          <cell r="Y52">
            <v>806.13</v>
          </cell>
        </row>
        <row r="53">
          <cell r="Y53">
            <v>252.24</v>
          </cell>
        </row>
        <row r="54">
          <cell r="Y54">
            <v>3081.9199999999992</v>
          </cell>
        </row>
        <row r="55">
          <cell r="Y55">
            <v>989.03</v>
          </cell>
        </row>
        <row r="56">
          <cell r="Y56">
            <v>984</v>
          </cell>
        </row>
        <row r="57">
          <cell r="Y57">
            <v>425</v>
          </cell>
        </row>
        <row r="58">
          <cell r="Y58">
            <v>1995.5</v>
          </cell>
        </row>
        <row r="59">
          <cell r="Y59">
            <v>4394</v>
          </cell>
        </row>
        <row r="60">
          <cell r="Y60">
            <v>-128.89999999999998</v>
          </cell>
        </row>
        <row r="61">
          <cell r="Y61">
            <v>96905.19</v>
          </cell>
        </row>
        <row r="62">
          <cell r="Y62">
            <v>-152.88000000000011</v>
          </cell>
        </row>
        <row r="63">
          <cell r="Y63">
            <v>20463.72</v>
          </cell>
        </row>
        <row r="64">
          <cell r="Y64">
            <v>-13918.05</v>
          </cell>
        </row>
        <row r="65">
          <cell r="Y65">
            <v>4400</v>
          </cell>
        </row>
        <row r="66">
          <cell r="Y66">
            <v>2900</v>
          </cell>
        </row>
        <row r="67">
          <cell r="Y67">
            <v>-7618.2900000000009</v>
          </cell>
        </row>
        <row r="68">
          <cell r="Y68">
            <v>-687.5</v>
          </cell>
        </row>
        <row r="69">
          <cell r="Y69">
            <v>26199.1</v>
          </cell>
        </row>
      </sheetData>
      <sheetData sheetId="5">
        <row r="4">
          <cell r="Y4">
            <v>894240.26</v>
          </cell>
        </row>
        <row r="5">
          <cell r="Y5">
            <v>593349.77</v>
          </cell>
        </row>
        <row r="6">
          <cell r="Y6">
            <v>28299.83</v>
          </cell>
        </row>
        <row r="7">
          <cell r="Y7">
            <v>35800.089999999997</v>
          </cell>
        </row>
        <row r="8">
          <cell r="Y8">
            <v>68572.649999999994</v>
          </cell>
        </row>
        <row r="9">
          <cell r="Y9">
            <v>0</v>
          </cell>
        </row>
        <row r="10">
          <cell r="Y10">
            <v>150</v>
          </cell>
        </row>
        <row r="11">
          <cell r="Y11">
            <v>68704.87</v>
          </cell>
        </row>
        <row r="17">
          <cell r="Y17">
            <v>12715</v>
          </cell>
        </row>
        <row r="18">
          <cell r="Y18">
            <v>116685.94</v>
          </cell>
        </row>
        <row r="19">
          <cell r="Y19">
            <v>51423.19999999999</v>
          </cell>
        </row>
        <row r="20">
          <cell r="Y20">
            <v>5327.79</v>
          </cell>
        </row>
        <row r="21">
          <cell r="Y21">
            <v>1179.33</v>
          </cell>
        </row>
        <row r="22">
          <cell r="Y22">
            <v>2881.3099999999995</v>
          </cell>
        </row>
        <row r="23">
          <cell r="Y23">
            <v>-57.600000000000819</v>
          </cell>
        </row>
        <row r="24">
          <cell r="Y24">
            <v>135.68000000000006</v>
          </cell>
        </row>
        <row r="25">
          <cell r="Y25">
            <v>103.74000000000001</v>
          </cell>
        </row>
        <row r="26">
          <cell r="Y26">
            <v>170.76999999999953</v>
          </cell>
        </row>
        <row r="27">
          <cell r="Y27">
            <v>753.97999999999956</v>
          </cell>
        </row>
        <row r="28">
          <cell r="Y28">
            <v>0</v>
          </cell>
        </row>
        <row r="29">
          <cell r="Y29">
            <v>18900</v>
          </cell>
        </row>
        <row r="30">
          <cell r="Y30">
            <v>73.38</v>
          </cell>
        </row>
        <row r="31">
          <cell r="Y31">
            <v>1045.7199999999998</v>
          </cell>
        </row>
        <row r="32">
          <cell r="Y32">
            <v>3693.3099999999977</v>
          </cell>
        </row>
        <row r="33">
          <cell r="Y33">
            <v>63092.210000000021</v>
          </cell>
        </row>
        <row r="34">
          <cell r="Y34">
            <v>8462.81</v>
          </cell>
        </row>
        <row r="35">
          <cell r="Y35">
            <v>3856.01</v>
          </cell>
        </row>
        <row r="36">
          <cell r="Y36">
            <v>661</v>
          </cell>
        </row>
        <row r="37">
          <cell r="Y37">
            <v>91</v>
          </cell>
        </row>
        <row r="38">
          <cell r="Y38">
            <v>6599.09</v>
          </cell>
        </row>
        <row r="39">
          <cell r="Y39">
            <v>2790.09</v>
          </cell>
        </row>
        <row r="40">
          <cell r="Y40">
            <v>943.54000000000008</v>
          </cell>
        </row>
        <row r="41">
          <cell r="Y41">
            <v>546.18000000000006</v>
          </cell>
        </row>
        <row r="42">
          <cell r="Y42">
            <v>310.49</v>
          </cell>
        </row>
        <row r="43">
          <cell r="Y43">
            <v>7749.7400000000016</v>
          </cell>
        </row>
        <row r="44">
          <cell r="Y44">
            <v>145.41000000000003</v>
          </cell>
        </row>
        <row r="45">
          <cell r="Y45">
            <v>-37.080000000000041</v>
          </cell>
        </row>
        <row r="46">
          <cell r="Y46">
            <v>1954.7</v>
          </cell>
        </row>
        <row r="47">
          <cell r="Y47">
            <v>262.12</v>
          </cell>
        </row>
        <row r="48">
          <cell r="Y48">
            <v>5075.9000000000015</v>
          </cell>
        </row>
        <row r="49">
          <cell r="Y49">
            <v>26.029999999999973</v>
          </cell>
        </row>
        <row r="50">
          <cell r="Y50">
            <v>7.04</v>
          </cell>
        </row>
        <row r="51">
          <cell r="Y51">
            <v>1330429.27</v>
          </cell>
        </row>
        <row r="52">
          <cell r="Y52">
            <v>-13318.300000000003</v>
          </cell>
        </row>
        <row r="53">
          <cell r="Y53">
            <v>69612.189999999973</v>
          </cell>
        </row>
        <row r="54">
          <cell r="Y54">
            <v>8859.73</v>
          </cell>
        </row>
      </sheetData>
      <sheetData sheetId="6">
        <row r="4">
          <cell r="U4">
            <v>2010851.81</v>
          </cell>
        </row>
        <row r="5">
          <cell r="U5">
            <v>167368.18</v>
          </cell>
        </row>
        <row r="6">
          <cell r="U6">
            <v>453587.79</v>
          </cell>
        </row>
        <row r="7">
          <cell r="U7">
            <v>816.25</v>
          </cell>
        </row>
        <row r="11">
          <cell r="U11">
            <v>20277.330000000002</v>
          </cell>
        </row>
        <row r="12">
          <cell r="U12">
            <v>177018.2</v>
          </cell>
        </row>
        <row r="13">
          <cell r="U13">
            <v>1180852.6200000001</v>
          </cell>
        </row>
        <row r="14">
          <cell r="U14">
            <v>-0.11000000000058208</v>
          </cell>
        </row>
        <row r="15">
          <cell r="U15">
            <v>30923.17</v>
          </cell>
        </row>
        <row r="16">
          <cell r="U16">
            <v>64946.57</v>
          </cell>
        </row>
        <row r="17">
          <cell r="U17">
            <v>15653.209999999992</v>
          </cell>
        </row>
        <row r="18">
          <cell r="U18">
            <v>8299.5300000000007</v>
          </cell>
        </row>
        <row r="19">
          <cell r="U19">
            <v>1239.67</v>
          </cell>
        </row>
        <row r="20">
          <cell r="U20">
            <v>50214.719999999994</v>
          </cell>
        </row>
        <row r="21">
          <cell r="U21">
            <v>-2080.34</v>
          </cell>
        </row>
        <row r="22">
          <cell r="U22">
            <v>36184.049999999996</v>
          </cell>
        </row>
        <row r="23">
          <cell r="U23">
            <v>-2560</v>
          </cell>
        </row>
        <row r="24">
          <cell r="U24">
            <v>33075</v>
          </cell>
        </row>
        <row r="25">
          <cell r="U25">
            <v>1449</v>
          </cell>
        </row>
        <row r="26">
          <cell r="U26">
            <v>-662.58000000000175</v>
          </cell>
        </row>
        <row r="27">
          <cell r="U27">
            <v>-289.98999999999978</v>
          </cell>
        </row>
        <row r="28">
          <cell r="U28">
            <v>3565.34</v>
          </cell>
        </row>
        <row r="29">
          <cell r="U29">
            <v>0</v>
          </cell>
        </row>
        <row r="30">
          <cell r="U30">
            <v>-536.32000000000005</v>
          </cell>
        </row>
        <row r="31">
          <cell r="U31">
            <v>0</v>
          </cell>
        </row>
        <row r="32">
          <cell r="U32">
            <v>4517.68</v>
          </cell>
        </row>
        <row r="33">
          <cell r="U33">
            <v>1000</v>
          </cell>
        </row>
        <row r="34">
          <cell r="U34">
            <v>36528.959999999999</v>
          </cell>
        </row>
        <row r="35">
          <cell r="U35">
            <v>29441.95</v>
          </cell>
        </row>
        <row r="36">
          <cell r="U36">
            <v>6270</v>
          </cell>
        </row>
        <row r="37">
          <cell r="U37">
            <v>115183.45999999999</v>
          </cell>
        </row>
        <row r="38">
          <cell r="U38">
            <v>45514.979999999996</v>
          </cell>
        </row>
        <row r="39">
          <cell r="U39">
            <v>3565.6099999999997</v>
          </cell>
        </row>
        <row r="40">
          <cell r="U40">
            <v>38477.31</v>
          </cell>
        </row>
        <row r="41">
          <cell r="U41">
            <v>0</v>
          </cell>
        </row>
        <row r="42">
          <cell r="U42">
            <v>-599</v>
          </cell>
        </row>
        <row r="43">
          <cell r="U43">
            <v>1097.6000000000004</v>
          </cell>
        </row>
        <row r="44">
          <cell r="U44">
            <v>10904.39</v>
          </cell>
        </row>
        <row r="45">
          <cell r="U45">
            <v>19063</v>
          </cell>
        </row>
        <row r="46">
          <cell r="U46">
            <v>6418.5599999999995</v>
          </cell>
        </row>
        <row r="47">
          <cell r="U47">
            <v>8698</v>
          </cell>
        </row>
        <row r="48">
          <cell r="U48">
            <v>-54.37</v>
          </cell>
        </row>
        <row r="49">
          <cell r="U49">
            <v>6876.28</v>
          </cell>
        </row>
        <row r="50">
          <cell r="U50">
            <v>12946.630000000001</v>
          </cell>
        </row>
        <row r="51">
          <cell r="U51">
            <v>5141.8899999999994</v>
          </cell>
        </row>
        <row r="52">
          <cell r="U52">
            <v>3846.29</v>
          </cell>
        </row>
        <row r="53">
          <cell r="U53">
            <v>32137</v>
          </cell>
        </row>
        <row r="54">
          <cell r="U54">
            <v>3144.53</v>
          </cell>
        </row>
        <row r="55">
          <cell r="U55">
            <v>88271.319999999992</v>
          </cell>
        </row>
        <row r="56">
          <cell r="U56">
            <v>4629.3500000000004</v>
          </cell>
        </row>
        <row r="57">
          <cell r="U57">
            <v>27213.860000000004</v>
          </cell>
        </row>
        <row r="58">
          <cell r="U58">
            <v>14812.6</v>
          </cell>
        </row>
        <row r="59">
          <cell r="U59">
            <v>2939.48</v>
          </cell>
        </row>
        <row r="60">
          <cell r="U60">
            <v>3990.28</v>
          </cell>
        </row>
        <row r="61">
          <cell r="U61">
            <v>7149</v>
          </cell>
        </row>
        <row r="62">
          <cell r="U62">
            <v>3346.75</v>
          </cell>
        </row>
        <row r="63">
          <cell r="U63">
            <v>-7712</v>
          </cell>
        </row>
        <row r="64">
          <cell r="U64">
            <v>-523.48</v>
          </cell>
        </row>
        <row r="65">
          <cell r="U65">
            <v>9925</v>
          </cell>
        </row>
        <row r="66">
          <cell r="U66">
            <v>1100</v>
          </cell>
        </row>
        <row r="67">
          <cell r="U67">
            <v>175996.14</v>
          </cell>
        </row>
        <row r="68">
          <cell r="U68">
            <v>285239.67999999999</v>
          </cell>
        </row>
        <row r="69">
          <cell r="U69">
            <v>4400</v>
          </cell>
        </row>
        <row r="70">
          <cell r="U70">
            <v>39544.559999999998</v>
          </cell>
        </row>
        <row r="71">
          <cell r="U71">
            <v>14348.619999999995</v>
          </cell>
        </row>
        <row r="72">
          <cell r="U72">
            <v>-51533.479999999996</v>
          </cell>
        </row>
        <row r="73">
          <cell r="U73">
            <v>-3600.64</v>
          </cell>
        </row>
        <row r="74">
          <cell r="U74">
            <v>-10299.92</v>
          </cell>
        </row>
      </sheetData>
      <sheetData sheetId="7">
        <row r="6">
          <cell r="AG6">
            <v>32188.45</v>
          </cell>
        </row>
        <row r="7">
          <cell r="AG7">
            <v>69345.740000000005</v>
          </cell>
        </row>
        <row r="8">
          <cell r="AG8">
            <v>149.67000000000007</v>
          </cell>
        </row>
        <row r="9">
          <cell r="AG9">
            <v>20000</v>
          </cell>
        </row>
        <row r="10">
          <cell r="AG10">
            <v>10000</v>
          </cell>
        </row>
        <row r="11">
          <cell r="AG11">
            <v>2869.42</v>
          </cell>
        </row>
        <row r="12">
          <cell r="AG12">
            <v>10295.219999999999</v>
          </cell>
        </row>
        <row r="13">
          <cell r="AG13">
            <v>10000</v>
          </cell>
        </row>
        <row r="14">
          <cell r="AG14">
            <v>5207.2</v>
          </cell>
        </row>
        <row r="15">
          <cell r="AG15">
            <v>9978.4399999999987</v>
          </cell>
        </row>
        <row r="16">
          <cell r="AG16">
            <v>-130</v>
          </cell>
        </row>
        <row r="17">
          <cell r="AG17">
            <v>48664.32</v>
          </cell>
        </row>
        <row r="18">
          <cell r="AG18">
            <v>9540</v>
          </cell>
        </row>
        <row r="22">
          <cell r="AG22">
            <v>1022.76</v>
          </cell>
        </row>
        <row r="23">
          <cell r="AG23">
            <v>10999.489999999998</v>
          </cell>
        </row>
        <row r="24">
          <cell r="AG24">
            <v>71470.58</v>
          </cell>
        </row>
        <row r="25">
          <cell r="AG25">
            <v>2090.3900000000003</v>
          </cell>
        </row>
        <row r="26">
          <cell r="AG26">
            <v>303.70999999999998</v>
          </cell>
        </row>
        <row r="27">
          <cell r="AG27">
            <v>5307.92</v>
          </cell>
        </row>
        <row r="28">
          <cell r="AG28">
            <v>3341.7700000000013</v>
          </cell>
        </row>
        <row r="29">
          <cell r="AG29">
            <v>652.23</v>
          </cell>
        </row>
        <row r="30">
          <cell r="AG30">
            <v>124.64999999999999</v>
          </cell>
        </row>
        <row r="31">
          <cell r="AG31">
            <v>11550.900000000001</v>
          </cell>
        </row>
        <row r="32">
          <cell r="AG32">
            <v>6220.4</v>
          </cell>
        </row>
        <row r="33">
          <cell r="AG33">
            <v>0</v>
          </cell>
        </row>
        <row r="34">
          <cell r="AG34">
            <v>3375</v>
          </cell>
        </row>
        <row r="35">
          <cell r="AG35">
            <v>0</v>
          </cell>
        </row>
        <row r="36">
          <cell r="AG36">
            <v>-258.7199999999998</v>
          </cell>
        </row>
        <row r="37">
          <cell r="AG37">
            <v>-717.33</v>
          </cell>
        </row>
        <row r="38">
          <cell r="AG38">
            <v>-87.85</v>
          </cell>
        </row>
        <row r="39">
          <cell r="AG39">
            <v>361.96000000000004</v>
          </cell>
        </row>
        <row r="40">
          <cell r="AG40">
            <v>4113.4599999999991</v>
          </cell>
        </row>
        <row r="41">
          <cell r="AG41">
            <v>2310.7799999999997</v>
          </cell>
        </row>
        <row r="42">
          <cell r="AG42">
            <v>0</v>
          </cell>
        </row>
        <row r="43">
          <cell r="AG43">
            <v>25</v>
          </cell>
        </row>
        <row r="44">
          <cell r="AG44">
            <v>-8898.2000000000007</v>
          </cell>
        </row>
        <row r="45">
          <cell r="AG45">
            <v>249.24000000000024</v>
          </cell>
        </row>
        <row r="46">
          <cell r="AG46">
            <v>430.48</v>
          </cell>
        </row>
        <row r="47">
          <cell r="AG47">
            <v>402.03999999999996</v>
          </cell>
        </row>
        <row r="48">
          <cell r="AG48">
            <v>0</v>
          </cell>
        </row>
        <row r="49">
          <cell r="AG49">
            <v>-394.15999999999997</v>
          </cell>
        </row>
        <row r="50">
          <cell r="AG50">
            <v>2037.98</v>
          </cell>
        </row>
        <row r="51">
          <cell r="AG51">
            <v>150.05000000000001</v>
          </cell>
        </row>
        <row r="52">
          <cell r="AG52">
            <v>2889.55</v>
          </cell>
        </row>
        <row r="53">
          <cell r="AG53">
            <v>-260.13</v>
          </cell>
        </row>
        <row r="54">
          <cell r="AG54">
            <v>-253.3</v>
          </cell>
        </row>
        <row r="55">
          <cell r="AG55">
            <v>302</v>
          </cell>
        </row>
        <row r="56">
          <cell r="AG56">
            <v>-5.41</v>
          </cell>
        </row>
        <row r="57">
          <cell r="AG57">
            <v>72353.960000000006</v>
          </cell>
        </row>
        <row r="58">
          <cell r="AG58">
            <v>4428.3</v>
          </cell>
        </row>
        <row r="59">
          <cell r="AG59">
            <v>-56.53</v>
          </cell>
        </row>
        <row r="60">
          <cell r="AG60">
            <v>480.52</v>
          </cell>
        </row>
        <row r="61">
          <cell r="AG61">
            <v>0</v>
          </cell>
        </row>
        <row r="62">
          <cell r="AG62">
            <v>-88.309999999999988</v>
          </cell>
        </row>
        <row r="63">
          <cell r="AG63">
            <v>61.450000000000273</v>
          </cell>
        </row>
        <row r="64">
          <cell r="AG64">
            <v>17310</v>
          </cell>
        </row>
        <row r="65">
          <cell r="AG65">
            <v>-158.27999999999997</v>
          </cell>
        </row>
        <row r="66">
          <cell r="AG66">
            <v>29251</v>
          </cell>
        </row>
        <row r="67">
          <cell r="AG67">
            <v>1092.8699999999999</v>
          </cell>
        </row>
      </sheetData>
      <sheetData sheetId="8">
        <row r="4">
          <cell r="Q4">
            <v>309626.90000000002</v>
          </cell>
        </row>
        <row r="5">
          <cell r="Q5">
            <v>9648.2999999999993</v>
          </cell>
        </row>
        <row r="6">
          <cell r="Q6">
            <v>151233.59</v>
          </cell>
        </row>
        <row r="7">
          <cell r="Q7">
            <v>478.04999999999927</v>
          </cell>
        </row>
        <row r="8">
          <cell r="Q8">
            <v>553.59999999999991</v>
          </cell>
        </row>
        <row r="9">
          <cell r="Q9">
            <v>2046.21</v>
          </cell>
        </row>
        <row r="10">
          <cell r="Q10">
            <v>11702</v>
          </cell>
        </row>
        <row r="14">
          <cell r="Q14">
            <v>-798.75</v>
          </cell>
        </row>
        <row r="15">
          <cell r="Q15">
            <v>9145.58</v>
          </cell>
        </row>
        <row r="16">
          <cell r="Q16">
            <v>251982.65000000002</v>
          </cell>
        </row>
        <row r="17">
          <cell r="Q17">
            <v>12920.460000000005</v>
          </cell>
        </row>
        <row r="18">
          <cell r="Q18">
            <v>4301.25</v>
          </cell>
        </row>
        <row r="19">
          <cell r="Q19">
            <v>19863.27</v>
          </cell>
        </row>
        <row r="20">
          <cell r="Q20">
            <v>-1604.9999999999991</v>
          </cell>
        </row>
        <row r="21">
          <cell r="Q21">
            <v>1986.27</v>
          </cell>
        </row>
        <row r="22">
          <cell r="Q22">
            <v>465.25</v>
          </cell>
        </row>
        <row r="23">
          <cell r="Q23">
            <v>20189.060000000001</v>
          </cell>
        </row>
        <row r="24">
          <cell r="Q24">
            <v>8361</v>
          </cell>
        </row>
        <row r="25">
          <cell r="Q25">
            <v>50</v>
          </cell>
        </row>
        <row r="26">
          <cell r="Q26">
            <v>6075</v>
          </cell>
        </row>
        <row r="27">
          <cell r="Q27">
            <v>100</v>
          </cell>
        </row>
        <row r="28">
          <cell r="Q28">
            <v>6228.37</v>
          </cell>
        </row>
        <row r="29">
          <cell r="Q29">
            <v>3709.6400000000012</v>
          </cell>
        </row>
        <row r="30">
          <cell r="Q30">
            <v>365</v>
          </cell>
        </row>
        <row r="31">
          <cell r="Q31">
            <v>-712.52999999999975</v>
          </cell>
        </row>
        <row r="32">
          <cell r="Q32">
            <v>93.72</v>
          </cell>
        </row>
        <row r="33">
          <cell r="Q33">
            <v>819.52</v>
          </cell>
        </row>
        <row r="34">
          <cell r="Q34">
            <v>-314.19</v>
          </cell>
        </row>
        <row r="35">
          <cell r="Q35">
            <v>361.05</v>
          </cell>
        </row>
        <row r="36">
          <cell r="Q36">
            <v>-245</v>
          </cell>
        </row>
        <row r="37">
          <cell r="Q37">
            <v>4315.38</v>
          </cell>
        </row>
        <row r="38">
          <cell r="Q38">
            <v>3707.05</v>
          </cell>
        </row>
        <row r="39">
          <cell r="Q39">
            <v>5937.83</v>
          </cell>
        </row>
        <row r="40">
          <cell r="Q40">
            <v>7158</v>
          </cell>
        </row>
        <row r="41">
          <cell r="Q41">
            <v>-1707.62</v>
          </cell>
        </row>
        <row r="42">
          <cell r="Q42">
            <v>-224.13</v>
          </cell>
        </row>
        <row r="43">
          <cell r="Q43">
            <v>8930.43</v>
          </cell>
        </row>
        <row r="44">
          <cell r="Q44">
            <v>-578.80999999999995</v>
          </cell>
        </row>
        <row r="45">
          <cell r="Q45">
            <v>3774.0199999999986</v>
          </cell>
        </row>
        <row r="46">
          <cell r="Q46">
            <v>502.61999999999989</v>
          </cell>
        </row>
        <row r="47">
          <cell r="Q47">
            <v>2534.89</v>
          </cell>
        </row>
        <row r="48">
          <cell r="Q48">
            <v>-2182.88</v>
          </cell>
        </row>
        <row r="49">
          <cell r="Q49">
            <v>326.60000000000002</v>
          </cell>
        </row>
        <row r="50">
          <cell r="Q50">
            <v>53047.95</v>
          </cell>
        </row>
        <row r="51">
          <cell r="Q51">
            <v>-2422.1100000000006</v>
          </cell>
        </row>
        <row r="52">
          <cell r="Q52">
            <v>-417.5</v>
          </cell>
        </row>
        <row r="53">
          <cell r="Q53">
            <v>-2471.77</v>
          </cell>
        </row>
      </sheetData>
      <sheetData sheetId="9">
        <row r="4">
          <cell r="W4">
            <v>32175.260000000002</v>
          </cell>
        </row>
        <row r="5">
          <cell r="W5">
            <v>20000</v>
          </cell>
        </row>
        <row r="6">
          <cell r="W6">
            <v>5250</v>
          </cell>
        </row>
        <row r="7">
          <cell r="W7">
            <v>10000</v>
          </cell>
        </row>
        <row r="8">
          <cell r="W8">
            <v>3296.2200000000012</v>
          </cell>
        </row>
        <row r="9">
          <cell r="W9">
            <v>9908.9500000000007</v>
          </cell>
        </row>
        <row r="10">
          <cell r="W10">
            <v>-315</v>
          </cell>
        </row>
        <row r="11">
          <cell r="W11">
            <v>5000</v>
          </cell>
        </row>
        <row r="12">
          <cell r="W12">
            <v>20000</v>
          </cell>
        </row>
        <row r="16">
          <cell r="W16">
            <v>721.52</v>
          </cell>
        </row>
        <row r="17">
          <cell r="W17">
            <v>6071.9499999999989</v>
          </cell>
        </row>
        <row r="18">
          <cell r="W18">
            <v>52896.070000000007</v>
          </cell>
        </row>
        <row r="19">
          <cell r="W19">
            <v>1979.81</v>
          </cell>
        </row>
        <row r="20">
          <cell r="W20">
            <v>412.73700000000008</v>
          </cell>
        </row>
        <row r="21">
          <cell r="W21">
            <v>4068.06</v>
          </cell>
        </row>
        <row r="22">
          <cell r="W22">
            <v>1689.77</v>
          </cell>
        </row>
        <row r="23">
          <cell r="W23">
            <v>382.95299999999997</v>
          </cell>
        </row>
        <row r="24">
          <cell r="W24">
            <v>82.512200000000036</v>
          </cell>
        </row>
        <row r="25">
          <cell r="W25">
            <v>760.68149999999969</v>
          </cell>
        </row>
        <row r="26">
          <cell r="W26">
            <v>12.991399999999999</v>
          </cell>
        </row>
        <row r="27">
          <cell r="W27">
            <v>276.77000000000044</v>
          </cell>
        </row>
        <row r="28">
          <cell r="W28">
            <v>1.17</v>
          </cell>
        </row>
        <row r="29">
          <cell r="W29">
            <v>892.54</v>
          </cell>
        </row>
        <row r="30">
          <cell r="W30">
            <v>30.42</v>
          </cell>
        </row>
        <row r="31">
          <cell r="W31">
            <v>1647.3200000000006</v>
          </cell>
        </row>
        <row r="32">
          <cell r="W32">
            <v>-683.53000000000009</v>
          </cell>
        </row>
        <row r="33">
          <cell r="W33">
            <v>-86.059999999999988</v>
          </cell>
        </row>
        <row r="34">
          <cell r="W34">
            <v>269.25</v>
          </cell>
        </row>
        <row r="35">
          <cell r="W35">
            <v>6158.54</v>
          </cell>
        </row>
        <row r="36">
          <cell r="W36">
            <v>4736.09</v>
          </cell>
        </row>
        <row r="37">
          <cell r="W37">
            <v>-2381.8700000000003</v>
          </cell>
        </row>
        <row r="38">
          <cell r="W38">
            <v>549.74</v>
          </cell>
        </row>
        <row r="39">
          <cell r="W39">
            <v>1988.43</v>
          </cell>
        </row>
        <row r="40">
          <cell r="W40">
            <v>694.84999999999991</v>
          </cell>
        </row>
        <row r="41">
          <cell r="W41">
            <v>917.45999999999992</v>
          </cell>
        </row>
        <row r="42">
          <cell r="W42">
            <v>3078.43</v>
          </cell>
        </row>
        <row r="43">
          <cell r="W43">
            <v>1904.02</v>
          </cell>
        </row>
        <row r="44">
          <cell r="W44">
            <v>1949.8100000000002</v>
          </cell>
        </row>
        <row r="45">
          <cell r="W45">
            <v>195.64</v>
          </cell>
        </row>
        <row r="46">
          <cell r="W46">
            <v>2657.5100000000007</v>
          </cell>
        </row>
        <row r="47">
          <cell r="W47">
            <v>434.16999999999996</v>
          </cell>
        </row>
        <row r="48">
          <cell r="W48">
            <v>87.88000000000001</v>
          </cell>
        </row>
        <row r="49">
          <cell r="W49">
            <v>120.0849</v>
          </cell>
        </row>
        <row r="50">
          <cell r="W50">
            <v>976.39</v>
          </cell>
        </row>
        <row r="51">
          <cell r="W51">
            <v>0.13</v>
          </cell>
        </row>
        <row r="52">
          <cell r="W52">
            <v>21.84</v>
          </cell>
        </row>
        <row r="53">
          <cell r="W53">
            <v>-80.31</v>
          </cell>
        </row>
        <row r="54">
          <cell r="W54">
            <v>1600</v>
          </cell>
        </row>
        <row r="55">
          <cell r="W55">
            <v>4239.8</v>
          </cell>
        </row>
      </sheetData>
      <sheetData sheetId="10">
        <row r="4">
          <cell r="N4">
            <v>304896</v>
          </cell>
        </row>
        <row r="5">
          <cell r="N5">
            <v>21138</v>
          </cell>
        </row>
        <row r="6">
          <cell r="N6">
            <v>37616</v>
          </cell>
        </row>
        <row r="7">
          <cell r="N7">
            <v>5000</v>
          </cell>
        </row>
        <row r="12">
          <cell r="N12">
            <v>2040</v>
          </cell>
        </row>
        <row r="13">
          <cell r="N13">
            <v>13085</v>
          </cell>
        </row>
        <row r="14">
          <cell r="N14">
            <v>73188</v>
          </cell>
        </row>
        <row r="15">
          <cell r="N15">
            <v>-3224.84</v>
          </cell>
        </row>
        <row r="16">
          <cell r="N16">
            <v>1067.1100000000001</v>
          </cell>
        </row>
        <row r="17">
          <cell r="N17">
            <v>4648.0720000000001</v>
          </cell>
        </row>
        <row r="18">
          <cell r="N18">
            <v>1380.0100000000002</v>
          </cell>
        </row>
        <row r="19">
          <cell r="N19">
            <v>612.9799999999999</v>
          </cell>
        </row>
        <row r="20">
          <cell r="N20">
            <v>178.01000000000002</v>
          </cell>
        </row>
        <row r="21">
          <cell r="N21">
            <v>5210.8099999999995</v>
          </cell>
        </row>
        <row r="22">
          <cell r="N22">
            <v>755.88</v>
          </cell>
        </row>
        <row r="23">
          <cell r="N23">
            <v>1203</v>
          </cell>
        </row>
        <row r="24">
          <cell r="N24">
            <v>1800</v>
          </cell>
        </row>
        <row r="25">
          <cell r="N25">
            <v>500</v>
          </cell>
        </row>
        <row r="26">
          <cell r="N26">
            <v>1833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881</v>
          </cell>
        </row>
        <row r="30">
          <cell r="N30">
            <v>500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1949.9999999999998</v>
          </cell>
        </row>
        <row r="34">
          <cell r="N34">
            <v>1950</v>
          </cell>
        </row>
        <row r="35">
          <cell r="N35">
            <v>487.99999999999994</v>
          </cell>
        </row>
        <row r="36">
          <cell r="N36">
            <v>650</v>
          </cell>
        </row>
        <row r="37">
          <cell r="N37">
            <v>162</v>
          </cell>
        </row>
        <row r="38">
          <cell r="N38">
            <v>1374.24</v>
          </cell>
        </row>
        <row r="39">
          <cell r="N39">
            <v>1156</v>
          </cell>
        </row>
        <row r="40">
          <cell r="N40">
            <v>2921</v>
          </cell>
        </row>
        <row r="41">
          <cell r="N41">
            <v>874</v>
          </cell>
        </row>
        <row r="42">
          <cell r="N42">
            <v>710.89</v>
          </cell>
        </row>
        <row r="43">
          <cell r="N43">
            <v>7902</v>
          </cell>
        </row>
        <row r="44">
          <cell r="N44">
            <v>1500</v>
          </cell>
        </row>
        <row r="45">
          <cell r="N45">
            <v>2077</v>
          </cell>
        </row>
        <row r="46">
          <cell r="N46">
            <v>0</v>
          </cell>
        </row>
        <row r="47">
          <cell r="N47">
            <v>166020</v>
          </cell>
        </row>
        <row r="48">
          <cell r="N48">
            <v>5352</v>
          </cell>
        </row>
        <row r="49">
          <cell r="N49">
            <v>27064</v>
          </cell>
        </row>
        <row r="50">
          <cell r="N50">
            <v>6000</v>
          </cell>
        </row>
        <row r="51">
          <cell r="N51">
            <v>400</v>
          </cell>
        </row>
        <row r="52">
          <cell r="N52">
            <v>1600</v>
          </cell>
        </row>
        <row r="53">
          <cell r="N53">
            <v>125</v>
          </cell>
        </row>
        <row r="54">
          <cell r="N54">
            <v>29491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83F1-FDCB-4DA5-8B75-9E3703628AB2}">
  <dimension ref="A1:K146"/>
  <sheetViews>
    <sheetView tabSelected="1" workbookViewId="0">
      <selection activeCell="J12" sqref="J12"/>
    </sheetView>
  </sheetViews>
  <sheetFormatPr defaultRowHeight="14.4" x14ac:dyDescent="0.3"/>
  <cols>
    <col min="1" max="11" width="12.77734375" customWidth="1"/>
    <col min="14" max="14" width="12.77734375" customWidth="1"/>
  </cols>
  <sheetData>
    <row r="1" spans="1:11" x14ac:dyDescent="0.3">
      <c r="A1" s="1"/>
      <c r="B1" s="1"/>
      <c r="C1" s="1"/>
      <c r="D1" s="1"/>
      <c r="E1" s="1"/>
      <c r="F1" s="2" t="s">
        <v>0</v>
      </c>
      <c r="G1" s="3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2"/>
      <c r="G2" s="3"/>
      <c r="H2" s="1"/>
      <c r="I2" s="1"/>
      <c r="J2" s="1"/>
      <c r="K2" s="1"/>
    </row>
    <row r="3" spans="1:11" x14ac:dyDescent="0.3">
      <c r="A3" s="4"/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x14ac:dyDescent="0.3">
      <c r="A4" s="1"/>
      <c r="B4" s="8"/>
      <c r="C4" s="9" t="s">
        <v>10</v>
      </c>
      <c r="D4" s="9"/>
      <c r="E4" s="9" t="s">
        <v>11</v>
      </c>
      <c r="F4" s="9"/>
      <c r="G4" s="9" t="s">
        <v>12</v>
      </c>
      <c r="H4" s="9" t="s">
        <v>10</v>
      </c>
      <c r="I4" s="9" t="s">
        <v>10</v>
      </c>
      <c r="J4" s="9" t="s">
        <v>10</v>
      </c>
      <c r="K4" s="8"/>
    </row>
    <row r="5" spans="1:11" x14ac:dyDescent="0.3">
      <c r="A5" s="1"/>
      <c r="B5" s="8"/>
      <c r="C5" s="10"/>
      <c r="D5" s="10"/>
      <c r="E5" s="10"/>
      <c r="F5" s="11"/>
      <c r="G5" s="12"/>
      <c r="H5" s="10"/>
      <c r="I5" s="10"/>
      <c r="J5" s="10"/>
      <c r="K5" s="10"/>
    </row>
    <row r="6" spans="1:11" x14ac:dyDescent="0.3">
      <c r="A6" s="13" t="s">
        <v>13</v>
      </c>
      <c r="B6" s="14"/>
      <c r="C6" s="11"/>
      <c r="D6" s="15"/>
      <c r="E6" s="16"/>
      <c r="F6" s="16"/>
      <c r="G6" s="17"/>
      <c r="H6" s="16"/>
      <c r="I6" s="16"/>
      <c r="J6" s="18"/>
      <c r="K6" s="16"/>
    </row>
    <row r="7" spans="1:11" x14ac:dyDescent="0.3">
      <c r="A7" s="19"/>
      <c r="B7" s="19"/>
      <c r="C7" s="16"/>
      <c r="D7" s="16"/>
      <c r="E7" s="16"/>
      <c r="F7" s="16"/>
      <c r="G7" s="17"/>
      <c r="H7" s="16"/>
      <c r="I7" s="16"/>
      <c r="J7" s="16"/>
      <c r="K7" s="16"/>
    </row>
    <row r="8" spans="1:11" ht="24" x14ac:dyDescent="0.3">
      <c r="A8" s="20" t="s">
        <v>14</v>
      </c>
      <c r="B8" s="21" t="s">
        <v>15</v>
      </c>
      <c r="C8" s="16">
        <v>0</v>
      </c>
      <c r="D8" s="16">
        <v>0</v>
      </c>
      <c r="E8" s="16">
        <v>0</v>
      </c>
      <c r="F8" s="16">
        <v>0</v>
      </c>
      <c r="G8" s="17">
        <v>0</v>
      </c>
      <c r="H8" s="16">
        <f>'[1]Nutrition Services'!AG6</f>
        <v>32188.45</v>
      </c>
      <c r="I8" s="16">
        <v>0</v>
      </c>
      <c r="J8" s="16">
        <v>0</v>
      </c>
      <c r="K8" s="16">
        <f>SUM(C8:I8)</f>
        <v>32188.45</v>
      </c>
    </row>
    <row r="9" spans="1:11" ht="24" x14ac:dyDescent="0.3">
      <c r="A9" s="20" t="s">
        <v>14</v>
      </c>
      <c r="B9" s="21" t="s">
        <v>16</v>
      </c>
      <c r="C9" s="16">
        <v>0</v>
      </c>
      <c r="D9" s="16">
        <v>0</v>
      </c>
      <c r="E9" s="16">
        <v>0</v>
      </c>
      <c r="F9" s="16">
        <v>0</v>
      </c>
      <c r="G9" s="17">
        <v>0</v>
      </c>
      <c r="H9" s="16">
        <f>'[1]Nutrition Services'!AG7</f>
        <v>69345.740000000005</v>
      </c>
      <c r="I9" s="16">
        <v>0</v>
      </c>
      <c r="J9" s="16">
        <v>0</v>
      </c>
      <c r="K9" s="16">
        <f t="shared" ref="K9:K72" si="0">SUM(C9:I9)</f>
        <v>69345.740000000005</v>
      </c>
    </row>
    <row r="10" spans="1:11" ht="24" x14ac:dyDescent="0.3">
      <c r="A10" s="21" t="s">
        <v>17</v>
      </c>
      <c r="B10" s="21" t="s">
        <v>18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f>'[1]Nutrition Services'!AG8</f>
        <v>149.67000000000007</v>
      </c>
      <c r="I10" s="16">
        <v>0</v>
      </c>
      <c r="J10" s="16">
        <v>0</v>
      </c>
      <c r="K10" s="16">
        <f t="shared" si="0"/>
        <v>149.67000000000007</v>
      </c>
    </row>
    <row r="11" spans="1:11" ht="24" x14ac:dyDescent="0.3">
      <c r="A11" s="21" t="s">
        <v>19</v>
      </c>
      <c r="B11" s="21" t="s">
        <v>20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  <c r="H11" s="16">
        <f>'[1]Nutrition Services'!AG9</f>
        <v>20000</v>
      </c>
      <c r="I11" s="16">
        <f>'[1]Transportation Services'!W5</f>
        <v>20000</v>
      </c>
      <c r="J11" s="16">
        <v>0</v>
      </c>
      <c r="K11" s="16">
        <f t="shared" si="0"/>
        <v>40000</v>
      </c>
    </row>
    <row r="12" spans="1:11" ht="24" x14ac:dyDescent="0.3">
      <c r="A12" s="21" t="s">
        <v>21</v>
      </c>
      <c r="B12" s="21" t="s">
        <v>22</v>
      </c>
      <c r="C12" s="16">
        <v>0</v>
      </c>
      <c r="D12" s="16">
        <v>0</v>
      </c>
      <c r="E12" s="16">
        <v>0</v>
      </c>
      <c r="F12" s="16">
        <v>0</v>
      </c>
      <c r="G12" s="17">
        <v>0</v>
      </c>
      <c r="H12" s="16">
        <f>'[1]Nutrition Services'!AG10</f>
        <v>10000</v>
      </c>
      <c r="I12" s="16">
        <f>'[1]Transportation Services'!W6</f>
        <v>5250</v>
      </c>
      <c r="J12" s="16">
        <v>0</v>
      </c>
      <c r="K12" s="16">
        <f t="shared" si="0"/>
        <v>15250</v>
      </c>
    </row>
    <row r="13" spans="1:11" ht="24" x14ac:dyDescent="0.3">
      <c r="A13" s="21" t="s">
        <v>23</v>
      </c>
      <c r="B13" s="21" t="s">
        <v>24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  <c r="H13" s="16">
        <f>'[1]Nutrition Services'!AG11</f>
        <v>2869.42</v>
      </c>
      <c r="I13" s="16">
        <v>0</v>
      </c>
      <c r="J13" s="16">
        <v>0</v>
      </c>
      <c r="K13" s="16">
        <f t="shared" si="0"/>
        <v>2869.42</v>
      </c>
    </row>
    <row r="14" spans="1:11" ht="24" x14ac:dyDescent="0.3">
      <c r="A14" s="21" t="s">
        <v>23</v>
      </c>
      <c r="B14" s="21" t="s">
        <v>25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  <c r="H14" s="16">
        <f>'[1]Nutrition Services'!AG12</f>
        <v>10295.219999999999</v>
      </c>
      <c r="I14" s="16">
        <v>0</v>
      </c>
      <c r="J14" s="16">
        <v>0</v>
      </c>
      <c r="K14" s="16">
        <f t="shared" si="0"/>
        <v>10295.219999999999</v>
      </c>
    </row>
    <row r="15" spans="1:11" ht="24" x14ac:dyDescent="0.3">
      <c r="A15" s="21" t="s">
        <v>26</v>
      </c>
      <c r="B15" s="21" t="s">
        <v>27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  <c r="H15" s="16">
        <f>'[1]Nutrition Services'!AG13</f>
        <v>10000</v>
      </c>
      <c r="I15" s="16">
        <f>'[1]Transportation Services'!W8</f>
        <v>3296.2200000000012</v>
      </c>
      <c r="J15" s="16">
        <v>0</v>
      </c>
      <c r="K15" s="16">
        <f t="shared" si="0"/>
        <v>13296.220000000001</v>
      </c>
    </row>
    <row r="16" spans="1:11" ht="24" x14ac:dyDescent="0.3">
      <c r="A16" s="21" t="s">
        <v>28</v>
      </c>
      <c r="B16" s="21" t="s">
        <v>29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  <c r="H16" s="16">
        <f>'[1]Nutrition Services'!AG14</f>
        <v>5207.2</v>
      </c>
      <c r="I16" s="16">
        <v>0</v>
      </c>
      <c r="J16" s="16">
        <v>0</v>
      </c>
      <c r="K16" s="16">
        <f t="shared" si="0"/>
        <v>5207.2</v>
      </c>
    </row>
    <row r="17" spans="1:11" ht="24" x14ac:dyDescent="0.3">
      <c r="A17" s="21" t="s">
        <v>28</v>
      </c>
      <c r="B17" s="21" t="s">
        <v>30</v>
      </c>
      <c r="C17" s="16">
        <v>0</v>
      </c>
      <c r="D17" s="16">
        <v>0</v>
      </c>
      <c r="E17" s="16">
        <v>0</v>
      </c>
      <c r="F17" s="16">
        <v>0</v>
      </c>
      <c r="G17" s="17">
        <v>0</v>
      </c>
      <c r="H17" s="16">
        <f>'[1]Nutrition Services'!AG15</f>
        <v>9978.4399999999987</v>
      </c>
      <c r="I17" s="16">
        <v>0</v>
      </c>
      <c r="J17" s="16">
        <v>0</v>
      </c>
      <c r="K17" s="16">
        <f t="shared" si="0"/>
        <v>9978.4399999999987</v>
      </c>
    </row>
    <row r="18" spans="1:11" ht="24" x14ac:dyDescent="0.3">
      <c r="A18" s="21" t="s">
        <v>31</v>
      </c>
      <c r="B18" s="21" t="s">
        <v>32</v>
      </c>
      <c r="C18" s="16">
        <v>0</v>
      </c>
      <c r="D18" s="16">
        <v>0</v>
      </c>
      <c r="E18" s="16">
        <v>0</v>
      </c>
      <c r="F18" s="16">
        <v>0</v>
      </c>
      <c r="G18" s="17">
        <v>0</v>
      </c>
      <c r="H18" s="16">
        <f>'[1]Nutrition Services'!AG16</f>
        <v>-130</v>
      </c>
      <c r="I18" s="16">
        <f>'[1]Transportation Services'!W10</f>
        <v>-315</v>
      </c>
      <c r="J18" s="16">
        <v>0</v>
      </c>
      <c r="K18" s="16">
        <f t="shared" si="0"/>
        <v>-445</v>
      </c>
    </row>
    <row r="19" spans="1:11" ht="24" x14ac:dyDescent="0.3">
      <c r="A19" s="21" t="s">
        <v>33</v>
      </c>
      <c r="B19" s="21" t="s">
        <v>34</v>
      </c>
      <c r="C19" s="16">
        <v>0</v>
      </c>
      <c r="D19" s="16">
        <v>0</v>
      </c>
      <c r="E19" s="16">
        <v>0</v>
      </c>
      <c r="F19" s="16">
        <v>0</v>
      </c>
      <c r="G19" s="17">
        <v>0</v>
      </c>
      <c r="H19" s="16">
        <f>'[1]Nutrition Services'!AG17</f>
        <v>48664.32</v>
      </c>
      <c r="I19" s="16">
        <f>'[1]Transportation Services'!W11</f>
        <v>5000</v>
      </c>
      <c r="J19" s="16">
        <v>0</v>
      </c>
      <c r="K19" s="16">
        <f t="shared" si="0"/>
        <v>53664.32</v>
      </c>
    </row>
    <row r="20" spans="1:11" ht="24" x14ac:dyDescent="0.3">
      <c r="A20" s="21" t="s">
        <v>35</v>
      </c>
      <c r="B20" s="21" t="s">
        <v>36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6">
        <f>'[1]Nutrition Services'!AG18</f>
        <v>9540</v>
      </c>
      <c r="I20" s="16">
        <v>0</v>
      </c>
      <c r="J20" s="16">
        <v>0</v>
      </c>
      <c r="K20" s="16">
        <f t="shared" si="0"/>
        <v>9540</v>
      </c>
    </row>
    <row r="21" spans="1:11" ht="24" x14ac:dyDescent="0.3">
      <c r="A21" s="21" t="s">
        <v>37</v>
      </c>
      <c r="B21" s="16" t="s">
        <v>38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  <c r="H21" s="16">
        <v>0</v>
      </c>
      <c r="I21" s="16">
        <f>'[1]Transportation Services'!W4</f>
        <v>32175.260000000002</v>
      </c>
      <c r="J21" s="16">
        <v>0</v>
      </c>
      <c r="K21" s="16">
        <f t="shared" si="0"/>
        <v>32175.260000000002</v>
      </c>
    </row>
    <row r="22" spans="1:11" x14ac:dyDescent="0.3">
      <c r="A22" s="21" t="s">
        <v>39</v>
      </c>
      <c r="B22" s="16" t="s">
        <v>40</v>
      </c>
      <c r="C22" s="16">
        <v>0</v>
      </c>
      <c r="D22" s="16">
        <v>0</v>
      </c>
      <c r="E22" s="16">
        <v>0</v>
      </c>
      <c r="F22" s="16">
        <v>0</v>
      </c>
      <c r="G22" s="17">
        <v>0</v>
      </c>
      <c r="H22" s="16">
        <v>0</v>
      </c>
      <c r="I22" s="16">
        <f>'[1]Transportation Services'!W12</f>
        <v>20000</v>
      </c>
      <c r="J22" s="16">
        <v>0</v>
      </c>
      <c r="K22" s="16">
        <f t="shared" si="0"/>
        <v>20000</v>
      </c>
    </row>
    <row r="23" spans="1:11" x14ac:dyDescent="0.3">
      <c r="A23" s="21" t="s">
        <v>28</v>
      </c>
      <c r="B23" s="16" t="s">
        <v>41</v>
      </c>
      <c r="C23" s="16">
        <v>0</v>
      </c>
      <c r="D23" s="16">
        <v>0</v>
      </c>
      <c r="E23" s="16">
        <v>0</v>
      </c>
      <c r="F23" s="16">
        <v>0</v>
      </c>
      <c r="G23" s="17">
        <v>0</v>
      </c>
      <c r="H23" s="16">
        <v>0</v>
      </c>
      <c r="I23" s="16">
        <f>'[1]Transportation Services'!W9</f>
        <v>9908.9500000000007</v>
      </c>
      <c r="J23" s="16">
        <v>0</v>
      </c>
      <c r="K23" s="16">
        <f t="shared" si="0"/>
        <v>9908.9500000000007</v>
      </c>
    </row>
    <row r="24" spans="1:11" x14ac:dyDescent="0.3">
      <c r="A24" s="21" t="s">
        <v>42</v>
      </c>
      <c r="B24" s="16" t="s">
        <v>43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  <c r="H24" s="16">
        <v>0</v>
      </c>
      <c r="I24" s="16">
        <f>'[1]Transportation Services'!W7</f>
        <v>10000</v>
      </c>
      <c r="J24" s="16">
        <v>1</v>
      </c>
      <c r="K24" s="16">
        <f t="shared" si="0"/>
        <v>10000</v>
      </c>
    </row>
    <row r="25" spans="1:11" x14ac:dyDescent="0.3">
      <c r="A25" s="21" t="s">
        <v>44</v>
      </c>
      <c r="B25" s="16" t="s">
        <v>45</v>
      </c>
      <c r="C25" s="16">
        <f>'[1]Community &amp; Personal Dev'!W4</f>
        <v>157146.02000000002</v>
      </c>
      <c r="D25" s="16">
        <v>0</v>
      </c>
      <c r="E25" s="16">
        <v>0</v>
      </c>
      <c r="F25" s="16">
        <v>0</v>
      </c>
      <c r="G25" s="17">
        <v>0</v>
      </c>
      <c r="H25" s="16">
        <v>0</v>
      </c>
      <c r="I25" s="16">
        <v>0</v>
      </c>
      <c r="J25" s="16">
        <v>0</v>
      </c>
      <c r="K25" s="16">
        <f t="shared" si="0"/>
        <v>157146.02000000002</v>
      </c>
    </row>
    <row r="26" spans="1:11" x14ac:dyDescent="0.3">
      <c r="A26" s="21" t="s">
        <v>46</v>
      </c>
      <c r="B26" s="16" t="s">
        <v>47</v>
      </c>
      <c r="C26" s="16">
        <f>'[1]Community &amp; Personal Dev'!W5</f>
        <v>114.61000000000001</v>
      </c>
      <c r="D26" s="16">
        <v>0</v>
      </c>
      <c r="E26" s="16">
        <v>0</v>
      </c>
      <c r="F26" s="16">
        <v>0</v>
      </c>
      <c r="G26" s="17">
        <v>0</v>
      </c>
      <c r="H26" s="16">
        <v>0</v>
      </c>
      <c r="I26" s="16">
        <v>0</v>
      </c>
      <c r="J26" s="16">
        <v>0</v>
      </c>
      <c r="K26" s="16">
        <f t="shared" si="0"/>
        <v>114.61000000000001</v>
      </c>
    </row>
    <row r="27" spans="1:11" x14ac:dyDescent="0.3">
      <c r="A27" s="21" t="s">
        <v>46</v>
      </c>
      <c r="B27" s="16" t="s">
        <v>48</v>
      </c>
      <c r="C27" s="16">
        <f>'[1]Community &amp; Personal Dev'!W6</f>
        <v>216.72</v>
      </c>
      <c r="D27" s="16">
        <v>0</v>
      </c>
      <c r="E27" s="16">
        <v>0</v>
      </c>
      <c r="F27" s="16">
        <v>0</v>
      </c>
      <c r="G27" s="17">
        <v>0</v>
      </c>
      <c r="H27" s="16">
        <v>0</v>
      </c>
      <c r="I27" s="16">
        <v>0</v>
      </c>
      <c r="J27" s="16">
        <v>0</v>
      </c>
      <c r="K27" s="16">
        <f t="shared" si="0"/>
        <v>216.72</v>
      </c>
    </row>
    <row r="28" spans="1:11" x14ac:dyDescent="0.3">
      <c r="A28" s="21" t="s">
        <v>46</v>
      </c>
      <c r="B28" s="16" t="s">
        <v>49</v>
      </c>
      <c r="C28" s="16">
        <f>'[1]Community &amp; Personal Dev'!W7</f>
        <v>3000.7200000000003</v>
      </c>
      <c r="D28" s="16">
        <v>0</v>
      </c>
      <c r="E28" s="16">
        <v>0</v>
      </c>
      <c r="F28" s="16">
        <v>0</v>
      </c>
      <c r="G28" s="17">
        <v>0</v>
      </c>
      <c r="H28" s="16">
        <v>0</v>
      </c>
      <c r="I28" s="16">
        <v>0</v>
      </c>
      <c r="J28" s="16">
        <v>0</v>
      </c>
      <c r="K28" s="16">
        <f t="shared" si="0"/>
        <v>3000.7200000000003</v>
      </c>
    </row>
    <row r="29" spans="1:11" x14ac:dyDescent="0.3">
      <c r="A29" s="21" t="s">
        <v>46</v>
      </c>
      <c r="B29" s="16" t="s">
        <v>50</v>
      </c>
      <c r="C29" s="16">
        <f>'[1]Community &amp; Personal Dev'!W8</f>
        <v>2467.6099999999997</v>
      </c>
      <c r="D29" s="16">
        <v>0</v>
      </c>
      <c r="E29" s="16">
        <v>0</v>
      </c>
      <c r="F29" s="16">
        <v>0</v>
      </c>
      <c r="G29" s="17">
        <v>0</v>
      </c>
      <c r="H29" s="16">
        <v>0</v>
      </c>
      <c r="I29" s="16">
        <v>0</v>
      </c>
      <c r="J29" s="16">
        <v>0</v>
      </c>
      <c r="K29" s="16">
        <f t="shared" si="0"/>
        <v>2467.6099999999997</v>
      </c>
    </row>
    <row r="30" spans="1:11" x14ac:dyDescent="0.3">
      <c r="A30" s="21" t="s">
        <v>44</v>
      </c>
      <c r="B30" s="16" t="s">
        <v>51</v>
      </c>
      <c r="C30" s="16">
        <v>0</v>
      </c>
      <c r="D30" s="16">
        <v>0</v>
      </c>
      <c r="E30" s="16">
        <f>'[1]Energy Services Department'!Y4</f>
        <v>894240.26</v>
      </c>
      <c r="F30" s="16">
        <v>0</v>
      </c>
      <c r="G30" s="17">
        <v>0</v>
      </c>
      <c r="H30" s="16">
        <v>0</v>
      </c>
      <c r="I30" s="16">
        <v>0</v>
      </c>
      <c r="J30" s="16">
        <v>0</v>
      </c>
      <c r="K30" s="16">
        <f t="shared" si="0"/>
        <v>894240.26</v>
      </c>
    </row>
    <row r="31" spans="1:11" x14ac:dyDescent="0.3">
      <c r="A31" s="21" t="s">
        <v>44</v>
      </c>
      <c r="B31" s="16" t="s">
        <v>52</v>
      </c>
      <c r="C31" s="16">
        <v>0</v>
      </c>
      <c r="D31" s="16">
        <v>0</v>
      </c>
      <c r="E31" s="16">
        <f>'[1]Energy Services Department'!Y5</f>
        <v>593349.77</v>
      </c>
      <c r="F31" s="16">
        <v>0</v>
      </c>
      <c r="G31" s="17">
        <v>0</v>
      </c>
      <c r="H31" s="16">
        <v>0</v>
      </c>
      <c r="I31" s="16">
        <v>0</v>
      </c>
      <c r="J31" s="16">
        <v>0</v>
      </c>
      <c r="K31" s="16">
        <f t="shared" si="0"/>
        <v>593349.77</v>
      </c>
    </row>
    <row r="32" spans="1:11" x14ac:dyDescent="0.3">
      <c r="A32" s="21" t="s">
        <v>44</v>
      </c>
      <c r="B32" s="16" t="s">
        <v>53</v>
      </c>
      <c r="C32" s="16">
        <v>0</v>
      </c>
      <c r="D32" s="16">
        <v>0</v>
      </c>
      <c r="E32" s="16">
        <f>'[1]Energy Services Department'!Y6</f>
        <v>28299.83</v>
      </c>
      <c r="F32" s="16">
        <v>0</v>
      </c>
      <c r="G32" s="17">
        <v>0</v>
      </c>
      <c r="H32" s="16">
        <v>0</v>
      </c>
      <c r="I32" s="16">
        <v>0</v>
      </c>
      <c r="J32" s="16">
        <v>0</v>
      </c>
      <c r="K32" s="16">
        <f t="shared" si="0"/>
        <v>28299.83</v>
      </c>
    </row>
    <row r="33" spans="1:11" x14ac:dyDescent="0.3">
      <c r="A33" s="21" t="s">
        <v>44</v>
      </c>
      <c r="B33" s="16" t="s">
        <v>54</v>
      </c>
      <c r="C33" s="16">
        <v>0</v>
      </c>
      <c r="D33" s="16">
        <v>0</v>
      </c>
      <c r="E33" s="16">
        <f>'[1]Energy Services Department'!Y7</f>
        <v>35800.089999999997</v>
      </c>
      <c r="F33" s="16">
        <v>0</v>
      </c>
      <c r="G33" s="17">
        <v>0</v>
      </c>
      <c r="H33" s="16">
        <v>0</v>
      </c>
      <c r="I33" s="16">
        <v>0</v>
      </c>
      <c r="J33" s="16">
        <v>0</v>
      </c>
      <c r="K33" s="16">
        <f t="shared" si="0"/>
        <v>35800.089999999997</v>
      </c>
    </row>
    <row r="34" spans="1:11" x14ac:dyDescent="0.3">
      <c r="A34" s="21" t="s">
        <v>44</v>
      </c>
      <c r="B34" s="16" t="s">
        <v>55</v>
      </c>
      <c r="C34" s="16">
        <v>0</v>
      </c>
      <c r="D34" s="16">
        <v>0</v>
      </c>
      <c r="E34" s="16">
        <f>'[1]Energy Services Department'!Y8</f>
        <v>68572.649999999994</v>
      </c>
      <c r="F34" s="16">
        <v>0</v>
      </c>
      <c r="G34" s="17">
        <v>0</v>
      </c>
      <c r="H34" s="16">
        <v>0</v>
      </c>
      <c r="I34" s="16">
        <v>0</v>
      </c>
      <c r="J34" s="16">
        <v>0</v>
      </c>
      <c r="K34" s="16">
        <f t="shared" si="0"/>
        <v>68572.649999999994</v>
      </c>
    </row>
    <row r="35" spans="1:11" x14ac:dyDescent="0.3">
      <c r="A35" s="21" t="s">
        <v>56</v>
      </c>
      <c r="B35" s="16" t="s">
        <v>57</v>
      </c>
      <c r="C35" s="16">
        <v>0</v>
      </c>
      <c r="D35" s="16">
        <v>0</v>
      </c>
      <c r="E35" s="16">
        <f>'[1]Energy Services Department'!Y9</f>
        <v>0</v>
      </c>
      <c r="F35" s="16">
        <v>0</v>
      </c>
      <c r="G35" s="17">
        <v>0</v>
      </c>
      <c r="H35" s="16">
        <v>0</v>
      </c>
      <c r="I35" s="16">
        <v>0</v>
      </c>
      <c r="J35" s="16">
        <v>0</v>
      </c>
      <c r="K35" s="16">
        <f t="shared" si="0"/>
        <v>0</v>
      </c>
    </row>
    <row r="36" spans="1:11" x14ac:dyDescent="0.3">
      <c r="A36" s="21" t="s">
        <v>58</v>
      </c>
      <c r="B36" s="16" t="s">
        <v>59</v>
      </c>
      <c r="C36" s="16">
        <v>0</v>
      </c>
      <c r="D36" s="16">
        <v>0</v>
      </c>
      <c r="E36" s="16">
        <f>'[1]Energy Services Department'!Y10</f>
        <v>150</v>
      </c>
      <c r="F36" s="16">
        <v>0</v>
      </c>
      <c r="G36" s="17">
        <v>0</v>
      </c>
      <c r="H36" s="16">
        <v>0</v>
      </c>
      <c r="I36" s="16">
        <v>0</v>
      </c>
      <c r="J36" s="16">
        <v>0</v>
      </c>
      <c r="K36" s="16">
        <f t="shared" si="0"/>
        <v>150</v>
      </c>
    </row>
    <row r="37" spans="1:11" x14ac:dyDescent="0.3">
      <c r="A37" s="21" t="s">
        <v>60</v>
      </c>
      <c r="B37" s="16" t="s">
        <v>61</v>
      </c>
      <c r="C37" s="16">
        <v>0</v>
      </c>
      <c r="D37" s="16">
        <v>0</v>
      </c>
      <c r="E37" s="16">
        <f>'[1]Energy Services Department'!Y11</f>
        <v>68704.87</v>
      </c>
      <c r="F37" s="16">
        <v>0</v>
      </c>
      <c r="G37" s="17">
        <v>0</v>
      </c>
      <c r="H37" s="16">
        <v>0</v>
      </c>
      <c r="I37" s="16">
        <v>0</v>
      </c>
      <c r="J37" s="16">
        <v>0</v>
      </c>
      <c r="K37" s="16">
        <f t="shared" si="0"/>
        <v>68704.87</v>
      </c>
    </row>
    <row r="38" spans="1:11" x14ac:dyDescent="0.3">
      <c r="A38" s="21" t="s">
        <v>62</v>
      </c>
      <c r="B38" s="16" t="s">
        <v>63</v>
      </c>
      <c r="C38" s="16">
        <v>0</v>
      </c>
      <c r="D38" s="16">
        <f>'[1]Agency Development'!Y4</f>
        <v>187052.6</v>
      </c>
      <c r="E38" s="16">
        <v>0</v>
      </c>
      <c r="F38" s="16">
        <v>0</v>
      </c>
      <c r="G38" s="17">
        <v>0</v>
      </c>
      <c r="H38" s="16">
        <v>0</v>
      </c>
      <c r="I38" s="16">
        <v>0</v>
      </c>
      <c r="J38" s="16">
        <f>'[1]Volunteer Services'!N4</f>
        <v>304896</v>
      </c>
      <c r="K38" s="16">
        <f t="shared" si="0"/>
        <v>187052.6</v>
      </c>
    </row>
    <row r="39" spans="1:11" x14ac:dyDescent="0.3">
      <c r="A39" s="21" t="s">
        <v>64</v>
      </c>
      <c r="B39" s="16" t="s">
        <v>65</v>
      </c>
      <c r="C39" s="16">
        <v>0</v>
      </c>
      <c r="D39" s="16">
        <f>'[1]Agency Development'!Y5</f>
        <v>10569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16">
        <f>'[1]Volunteer Services'!N5</f>
        <v>21138</v>
      </c>
      <c r="K39" s="16">
        <f t="shared" si="0"/>
        <v>10569</v>
      </c>
    </row>
    <row r="40" spans="1:11" x14ac:dyDescent="0.3">
      <c r="A40" s="21" t="s">
        <v>28</v>
      </c>
      <c r="B40" s="16" t="s">
        <v>66</v>
      </c>
      <c r="C40" s="16">
        <v>0</v>
      </c>
      <c r="D40" s="16">
        <f>'[1]Agency Development'!Y6</f>
        <v>32724.1</v>
      </c>
      <c r="E40" s="16">
        <v>0</v>
      </c>
      <c r="F40" s="16">
        <v>0</v>
      </c>
      <c r="G40" s="17">
        <v>0</v>
      </c>
      <c r="H40" s="16">
        <v>0</v>
      </c>
      <c r="I40" s="16">
        <v>0</v>
      </c>
      <c r="J40" s="16">
        <f>'[1]Volunteer Services'!N6</f>
        <v>37616</v>
      </c>
      <c r="K40" s="16">
        <f t="shared" si="0"/>
        <v>32724.1</v>
      </c>
    </row>
    <row r="41" spans="1:11" x14ac:dyDescent="0.3">
      <c r="A41" s="21" t="s">
        <v>26</v>
      </c>
      <c r="B41" s="16" t="s">
        <v>27</v>
      </c>
      <c r="C41" s="16">
        <v>0</v>
      </c>
      <c r="D41" s="16">
        <f>'[1]Agency Development'!Y7</f>
        <v>-5000</v>
      </c>
      <c r="E41" s="16">
        <v>0</v>
      </c>
      <c r="F41" s="16">
        <v>0</v>
      </c>
      <c r="G41" s="17">
        <v>0</v>
      </c>
      <c r="H41" s="16">
        <v>0</v>
      </c>
      <c r="I41" s="16">
        <v>0</v>
      </c>
      <c r="J41" s="16">
        <f>'[1]Volunteer Services'!N7</f>
        <v>5000</v>
      </c>
      <c r="K41" s="16">
        <f t="shared" si="0"/>
        <v>-5000</v>
      </c>
    </row>
    <row r="42" spans="1:11" x14ac:dyDescent="0.3">
      <c r="A42" s="21" t="s">
        <v>58</v>
      </c>
      <c r="B42" s="16" t="s">
        <v>4</v>
      </c>
      <c r="C42" s="16">
        <v>0</v>
      </c>
      <c r="D42" s="16">
        <v>0</v>
      </c>
      <c r="E42" s="16">
        <v>0</v>
      </c>
      <c r="F42" s="16">
        <f>'[1]Head Start'!U4</f>
        <v>2010851.81</v>
      </c>
      <c r="G42" s="17">
        <v>0</v>
      </c>
      <c r="H42" s="16">
        <v>0</v>
      </c>
      <c r="I42" s="16">
        <v>0</v>
      </c>
      <c r="J42" s="16">
        <v>0</v>
      </c>
      <c r="K42" s="16">
        <f t="shared" si="0"/>
        <v>2010851.81</v>
      </c>
    </row>
    <row r="43" spans="1:11" x14ac:dyDescent="0.3">
      <c r="A43" s="21" t="s">
        <v>67</v>
      </c>
      <c r="B43" s="16" t="s">
        <v>68</v>
      </c>
      <c r="C43" s="16">
        <v>0</v>
      </c>
      <c r="D43" s="16">
        <v>0</v>
      </c>
      <c r="E43" s="16">
        <v>0</v>
      </c>
      <c r="F43" s="16">
        <f>'[1]Head Start'!U5</f>
        <v>167368.18</v>
      </c>
      <c r="G43" s="17">
        <v>0</v>
      </c>
      <c r="H43" s="16">
        <v>0</v>
      </c>
      <c r="I43" s="16">
        <v>0</v>
      </c>
      <c r="J43" s="16">
        <v>0</v>
      </c>
      <c r="K43" s="16">
        <f t="shared" si="0"/>
        <v>167368.18</v>
      </c>
    </row>
    <row r="44" spans="1:11" x14ac:dyDescent="0.3">
      <c r="A44" s="21" t="s">
        <v>33</v>
      </c>
      <c r="B44" s="16" t="s">
        <v>69</v>
      </c>
      <c r="C44" s="16">
        <v>0</v>
      </c>
      <c r="D44" s="16">
        <v>0</v>
      </c>
      <c r="E44" s="16">
        <v>0</v>
      </c>
      <c r="F44" s="16">
        <f>'[1]Head Start'!U6</f>
        <v>453587.79</v>
      </c>
      <c r="G44" s="17">
        <v>0</v>
      </c>
      <c r="H44" s="16">
        <v>0</v>
      </c>
      <c r="I44" s="16">
        <v>0</v>
      </c>
      <c r="J44" s="16">
        <v>0</v>
      </c>
      <c r="K44" s="16">
        <f t="shared" si="0"/>
        <v>453587.79</v>
      </c>
    </row>
    <row r="45" spans="1:11" x14ac:dyDescent="0.3">
      <c r="A45" s="21" t="s">
        <v>31</v>
      </c>
      <c r="B45" s="16" t="s">
        <v>70</v>
      </c>
      <c r="C45" s="16">
        <v>0</v>
      </c>
      <c r="D45" s="16">
        <v>0</v>
      </c>
      <c r="E45" s="16">
        <v>0</v>
      </c>
      <c r="F45" s="16">
        <f>'[1]Head Start'!U7</f>
        <v>816.25</v>
      </c>
      <c r="G45" s="17">
        <v>0</v>
      </c>
      <c r="H45" s="16">
        <v>0</v>
      </c>
      <c r="I45" s="16">
        <v>0</v>
      </c>
      <c r="J45" s="16">
        <v>0</v>
      </c>
      <c r="K45" s="16">
        <f t="shared" si="0"/>
        <v>816.25</v>
      </c>
    </row>
    <row r="46" spans="1:11" x14ac:dyDescent="0.3">
      <c r="A46" s="21" t="s">
        <v>71</v>
      </c>
      <c r="B46" s="16" t="s">
        <v>72</v>
      </c>
      <c r="C46" s="16">
        <v>0</v>
      </c>
      <c r="D46" s="16">
        <f>'[1]Agency Development'!Y8</f>
        <v>-2936</v>
      </c>
      <c r="E46" s="16">
        <v>0</v>
      </c>
      <c r="F46" s="16">
        <v>0</v>
      </c>
      <c r="G46" s="17">
        <v>0</v>
      </c>
      <c r="H46" s="16">
        <v>0</v>
      </c>
      <c r="I46" s="16">
        <v>0</v>
      </c>
      <c r="J46" s="16">
        <v>0</v>
      </c>
      <c r="K46" s="16">
        <f t="shared" si="0"/>
        <v>-2936</v>
      </c>
    </row>
    <row r="47" spans="1:11" x14ac:dyDescent="0.3">
      <c r="A47" s="20" t="s">
        <v>73</v>
      </c>
      <c r="B47" s="16" t="s">
        <v>74</v>
      </c>
      <c r="C47" s="16">
        <v>0</v>
      </c>
      <c r="D47" s="16">
        <f>'[1]Agency Development'!Y9</f>
        <v>3497.5</v>
      </c>
      <c r="E47" s="16">
        <v>0</v>
      </c>
      <c r="F47" s="16">
        <v>0</v>
      </c>
      <c r="G47" s="17">
        <v>0</v>
      </c>
      <c r="H47" s="16">
        <v>0</v>
      </c>
      <c r="I47" s="16">
        <v>0</v>
      </c>
      <c r="J47" s="16">
        <v>0</v>
      </c>
      <c r="K47" s="16">
        <f t="shared" si="0"/>
        <v>3497.5</v>
      </c>
    </row>
    <row r="48" spans="1:11" x14ac:dyDescent="0.3">
      <c r="A48" s="21" t="s">
        <v>75</v>
      </c>
      <c r="B48" s="16" t="s">
        <v>76</v>
      </c>
      <c r="C48" s="16">
        <f>'[1]Community &amp; Personal Dev'!W12</f>
        <v>5000</v>
      </c>
      <c r="D48" s="16">
        <v>0</v>
      </c>
      <c r="E48" s="16">
        <v>0</v>
      </c>
      <c r="F48" s="16">
        <v>0</v>
      </c>
      <c r="G48" s="17">
        <v>0</v>
      </c>
      <c r="H48" s="16">
        <v>0</v>
      </c>
      <c r="I48" s="16">
        <v>0</v>
      </c>
      <c r="J48" s="16">
        <v>0</v>
      </c>
      <c r="K48" s="16">
        <f t="shared" si="0"/>
        <v>5000</v>
      </c>
    </row>
    <row r="49" spans="1:11" x14ac:dyDescent="0.3">
      <c r="A49" s="21" t="s">
        <v>77</v>
      </c>
      <c r="B49" s="16" t="s">
        <v>78</v>
      </c>
      <c r="C49" s="16">
        <v>0</v>
      </c>
      <c r="D49" s="16">
        <f>'[1]Agency Development'!Y10</f>
        <v>10544.23</v>
      </c>
      <c r="E49" s="16">
        <v>0</v>
      </c>
      <c r="F49" s="16">
        <v>0</v>
      </c>
      <c r="G49" s="17">
        <v>0</v>
      </c>
      <c r="H49" s="16">
        <v>0</v>
      </c>
      <c r="I49" s="16">
        <v>0</v>
      </c>
      <c r="J49" s="16">
        <v>0</v>
      </c>
      <c r="K49" s="16">
        <f t="shared" si="0"/>
        <v>10544.23</v>
      </c>
    </row>
    <row r="50" spans="1:11" x14ac:dyDescent="0.3">
      <c r="A50" s="21" t="s">
        <v>79</v>
      </c>
      <c r="B50" s="16" t="s">
        <v>80</v>
      </c>
      <c r="C50" s="16">
        <v>0</v>
      </c>
      <c r="D50" s="16">
        <f>'[1]Agency Development'!Y11</f>
        <v>7833.6</v>
      </c>
      <c r="E50" s="16">
        <v>0</v>
      </c>
      <c r="F50" s="16">
        <v>0</v>
      </c>
      <c r="G50" s="17">
        <v>0</v>
      </c>
      <c r="H50" s="16">
        <v>0</v>
      </c>
      <c r="I50" s="16">
        <v>0</v>
      </c>
      <c r="J50" s="16">
        <v>0</v>
      </c>
      <c r="K50" s="16">
        <f t="shared" si="0"/>
        <v>7833.6</v>
      </c>
    </row>
    <row r="51" spans="1:11" x14ac:dyDescent="0.3">
      <c r="A51" s="21" t="s">
        <v>81</v>
      </c>
      <c r="B51" s="16" t="s">
        <v>82</v>
      </c>
      <c r="C51" s="16">
        <v>0</v>
      </c>
      <c r="D51" s="16">
        <f>'[1]Agency Development'!Y12</f>
        <v>130</v>
      </c>
      <c r="E51" s="16">
        <v>0</v>
      </c>
      <c r="F51" s="16">
        <v>0</v>
      </c>
      <c r="G51" s="17">
        <v>0</v>
      </c>
      <c r="H51" s="16">
        <v>0</v>
      </c>
      <c r="I51" s="16">
        <v>0</v>
      </c>
      <c r="J51" s="16">
        <v>0</v>
      </c>
      <c r="K51" s="16">
        <f t="shared" si="0"/>
        <v>130</v>
      </c>
    </row>
    <row r="52" spans="1:11" x14ac:dyDescent="0.3">
      <c r="A52" s="21" t="s">
        <v>83</v>
      </c>
      <c r="B52" s="16" t="s">
        <v>84</v>
      </c>
      <c r="C52" s="16">
        <v>0</v>
      </c>
      <c r="D52" s="16">
        <f>'[1]Agency Development'!Y13</f>
        <v>-21448.84</v>
      </c>
      <c r="E52" s="16">
        <v>0</v>
      </c>
      <c r="F52" s="16">
        <v>0</v>
      </c>
      <c r="G52" s="17">
        <v>0</v>
      </c>
      <c r="H52" s="16">
        <v>0</v>
      </c>
      <c r="I52" s="16">
        <v>0</v>
      </c>
      <c r="J52" s="16">
        <v>0</v>
      </c>
      <c r="K52" s="16">
        <f t="shared" si="0"/>
        <v>-21448.84</v>
      </c>
    </row>
    <row r="53" spans="1:11" x14ac:dyDescent="0.3">
      <c r="A53" s="21" t="s">
        <v>31</v>
      </c>
      <c r="B53" s="16" t="s">
        <v>85</v>
      </c>
      <c r="C53" s="16">
        <v>0</v>
      </c>
      <c r="D53" s="16">
        <f>'[1]Agency Development'!Y14</f>
        <v>25724.309999999998</v>
      </c>
      <c r="E53" s="16">
        <v>0</v>
      </c>
      <c r="F53" s="16">
        <v>0</v>
      </c>
      <c r="G53" s="17">
        <v>0</v>
      </c>
      <c r="H53" s="16">
        <v>0</v>
      </c>
      <c r="I53" s="16">
        <v>0</v>
      </c>
      <c r="J53" s="16">
        <v>0</v>
      </c>
      <c r="K53" s="16">
        <f t="shared" si="0"/>
        <v>25724.309999999998</v>
      </c>
    </row>
    <row r="54" spans="1:11" x14ac:dyDescent="0.3">
      <c r="A54" s="21" t="s">
        <v>86</v>
      </c>
      <c r="B54" s="16" t="s">
        <v>87</v>
      </c>
      <c r="C54" s="16">
        <v>0</v>
      </c>
      <c r="D54" s="16">
        <f>'[1]Agency Development'!Y15</f>
        <v>1904.77</v>
      </c>
      <c r="E54" s="16">
        <v>0</v>
      </c>
      <c r="F54" s="16">
        <v>0</v>
      </c>
      <c r="G54" s="17">
        <v>0</v>
      </c>
      <c r="H54" s="16">
        <v>0</v>
      </c>
      <c r="I54" s="16">
        <v>0</v>
      </c>
      <c r="J54" s="16">
        <v>0</v>
      </c>
      <c r="K54" s="16">
        <f t="shared" si="0"/>
        <v>1904.77</v>
      </c>
    </row>
    <row r="55" spans="1:11" x14ac:dyDescent="0.3">
      <c r="A55" s="21" t="s">
        <v>88</v>
      </c>
      <c r="B55" s="16" t="s">
        <v>89</v>
      </c>
      <c r="C55" s="16">
        <v>0</v>
      </c>
      <c r="D55" s="16">
        <v>0</v>
      </c>
      <c r="E55" s="16">
        <v>0</v>
      </c>
      <c r="F55" s="16">
        <v>0</v>
      </c>
      <c r="G55" s="17">
        <f>'[1]Indirect Admin'!Q4</f>
        <v>309626.90000000002</v>
      </c>
      <c r="H55" s="16">
        <v>0</v>
      </c>
      <c r="I55" s="16">
        <v>0</v>
      </c>
      <c r="J55" s="16">
        <v>0</v>
      </c>
      <c r="K55" s="16">
        <f t="shared" si="0"/>
        <v>309626.90000000002</v>
      </c>
    </row>
    <row r="56" spans="1:11" x14ac:dyDescent="0.3">
      <c r="A56" s="21" t="s">
        <v>90</v>
      </c>
      <c r="B56" s="16" t="s">
        <v>91</v>
      </c>
      <c r="C56" s="16">
        <v>0</v>
      </c>
      <c r="D56" s="16">
        <v>0</v>
      </c>
      <c r="E56" s="16">
        <v>0</v>
      </c>
      <c r="F56" s="16">
        <v>0</v>
      </c>
      <c r="G56" s="17">
        <f>'[1]Indirect Admin'!Q5</f>
        <v>9648.2999999999993</v>
      </c>
      <c r="H56" s="16">
        <v>0</v>
      </c>
      <c r="I56" s="16">
        <v>0</v>
      </c>
      <c r="J56" s="16">
        <v>0</v>
      </c>
      <c r="K56" s="16">
        <f t="shared" si="0"/>
        <v>9648.2999999999993</v>
      </c>
    </row>
    <row r="57" spans="1:11" x14ac:dyDescent="0.3">
      <c r="A57" s="21" t="s">
        <v>92</v>
      </c>
      <c r="B57" s="16" t="s">
        <v>93</v>
      </c>
      <c r="C57" s="16">
        <v>0</v>
      </c>
      <c r="D57" s="16">
        <v>0</v>
      </c>
      <c r="E57" s="16">
        <v>0</v>
      </c>
      <c r="F57" s="16">
        <v>0</v>
      </c>
      <c r="G57" s="17">
        <f>'[1]Indirect Admin'!Q6</f>
        <v>151233.59</v>
      </c>
      <c r="H57" s="16">
        <v>0</v>
      </c>
      <c r="I57" s="16">
        <v>0</v>
      </c>
      <c r="J57" s="16">
        <v>0</v>
      </c>
      <c r="K57" s="16">
        <f t="shared" si="0"/>
        <v>151233.59</v>
      </c>
    </row>
    <row r="58" spans="1:11" x14ac:dyDescent="0.3">
      <c r="A58" s="21" t="s">
        <v>94</v>
      </c>
      <c r="B58" s="16" t="s">
        <v>95</v>
      </c>
      <c r="C58" s="16">
        <v>0</v>
      </c>
      <c r="D58" s="16">
        <v>0</v>
      </c>
      <c r="E58" s="16">
        <v>0</v>
      </c>
      <c r="F58" s="16">
        <v>0</v>
      </c>
      <c r="G58" s="17">
        <f>'[1]Indirect Admin'!Q7</f>
        <v>478.04999999999927</v>
      </c>
      <c r="H58" s="16">
        <v>0</v>
      </c>
      <c r="I58" s="16">
        <v>0</v>
      </c>
      <c r="J58" s="16">
        <v>0</v>
      </c>
      <c r="K58" s="16">
        <f t="shared" si="0"/>
        <v>478.04999999999927</v>
      </c>
    </row>
    <row r="59" spans="1:11" x14ac:dyDescent="0.3">
      <c r="A59" s="21" t="s">
        <v>96</v>
      </c>
      <c r="B59" s="16" t="s">
        <v>97</v>
      </c>
      <c r="C59" s="16">
        <v>0</v>
      </c>
      <c r="D59" s="16">
        <v>0</v>
      </c>
      <c r="E59" s="16">
        <v>0</v>
      </c>
      <c r="F59" s="16">
        <v>1</v>
      </c>
      <c r="G59" s="17">
        <f>'[1]Indirect Admin'!Q8</f>
        <v>553.59999999999991</v>
      </c>
      <c r="H59" s="16">
        <v>0</v>
      </c>
      <c r="I59" s="16">
        <v>0</v>
      </c>
      <c r="J59" s="16">
        <v>0</v>
      </c>
      <c r="K59" s="16">
        <f t="shared" si="0"/>
        <v>554.59999999999991</v>
      </c>
    </row>
    <row r="60" spans="1:11" x14ac:dyDescent="0.3">
      <c r="A60" s="21" t="s">
        <v>31</v>
      </c>
      <c r="B60" s="16" t="s">
        <v>32</v>
      </c>
      <c r="C60" s="16">
        <v>0</v>
      </c>
      <c r="D60" s="16">
        <v>0</v>
      </c>
      <c r="E60" s="16">
        <v>0</v>
      </c>
      <c r="F60" s="16">
        <v>2</v>
      </c>
      <c r="G60" s="17">
        <f>'[1]Indirect Admin'!Q9</f>
        <v>2046.21</v>
      </c>
      <c r="H60" s="16">
        <v>0</v>
      </c>
      <c r="I60" s="16">
        <v>0</v>
      </c>
      <c r="J60" s="16">
        <v>0</v>
      </c>
      <c r="K60" s="16">
        <f t="shared" si="0"/>
        <v>2048.21</v>
      </c>
    </row>
    <row r="61" spans="1:11" x14ac:dyDescent="0.3">
      <c r="A61" s="21" t="s">
        <v>98</v>
      </c>
      <c r="B61" s="16" t="s">
        <v>99</v>
      </c>
      <c r="C61" s="16">
        <v>0</v>
      </c>
      <c r="D61" s="16">
        <v>0</v>
      </c>
      <c r="E61" s="16">
        <v>0</v>
      </c>
      <c r="F61" s="16">
        <v>3</v>
      </c>
      <c r="G61" s="17">
        <f>'[1]Indirect Admin'!Q10</f>
        <v>11702</v>
      </c>
      <c r="H61" s="16">
        <v>0</v>
      </c>
      <c r="I61" s="16">
        <v>0</v>
      </c>
      <c r="J61" s="16">
        <v>0</v>
      </c>
      <c r="K61" s="16">
        <f t="shared" si="0"/>
        <v>11705</v>
      </c>
    </row>
    <row r="62" spans="1:11" x14ac:dyDescent="0.3">
      <c r="A62" s="22" t="s">
        <v>100</v>
      </c>
      <c r="B62" s="22"/>
      <c r="C62" s="16">
        <f t="shared" ref="C62:J62" si="1">SUM(C8:C58)</f>
        <v>167945.68</v>
      </c>
      <c r="D62" s="16">
        <f t="shared" si="1"/>
        <v>250595.27000000002</v>
      </c>
      <c r="E62" s="16">
        <f t="shared" si="1"/>
        <v>1689117.4700000002</v>
      </c>
      <c r="F62" s="16">
        <f t="shared" si="1"/>
        <v>2632624.0300000003</v>
      </c>
      <c r="G62" s="16">
        <f t="shared" si="1"/>
        <v>470986.84</v>
      </c>
      <c r="H62" s="16">
        <f t="shared" si="1"/>
        <v>228108.46000000002</v>
      </c>
      <c r="I62" s="16">
        <f t="shared" si="1"/>
        <v>105315.43000000001</v>
      </c>
      <c r="J62" s="16">
        <f t="shared" si="1"/>
        <v>368651</v>
      </c>
      <c r="K62" s="16">
        <f t="shared" si="0"/>
        <v>5544693.1800000006</v>
      </c>
    </row>
    <row r="63" spans="1:11" x14ac:dyDescent="0.3">
      <c r="A63" s="19"/>
      <c r="B63" s="19"/>
      <c r="C63" s="16"/>
      <c r="D63" s="16"/>
      <c r="E63" s="16"/>
      <c r="F63" s="16"/>
      <c r="G63" s="17"/>
      <c r="H63" s="16"/>
      <c r="I63" s="16"/>
      <c r="J63" s="16"/>
      <c r="K63" s="16"/>
    </row>
    <row r="64" spans="1:11" x14ac:dyDescent="0.3">
      <c r="A64" s="22" t="s">
        <v>101</v>
      </c>
      <c r="B64" s="22"/>
      <c r="C64" s="16"/>
      <c r="D64" s="16"/>
      <c r="E64" s="16"/>
      <c r="F64" s="16"/>
      <c r="G64" s="17"/>
      <c r="H64" s="16"/>
      <c r="I64" s="16"/>
      <c r="J64" s="16"/>
      <c r="K64" s="16"/>
    </row>
    <row r="65" spans="1:11" x14ac:dyDescent="0.3">
      <c r="A65" s="19"/>
      <c r="B65" s="19"/>
      <c r="C65" s="16"/>
      <c r="D65" s="16"/>
      <c r="E65" s="16"/>
      <c r="F65" s="16"/>
      <c r="G65" s="17"/>
      <c r="H65" s="16"/>
      <c r="I65" s="16"/>
      <c r="J65" s="16"/>
      <c r="K65" s="16"/>
    </row>
    <row r="66" spans="1:11" x14ac:dyDescent="0.3">
      <c r="A66" s="23" t="s">
        <v>102</v>
      </c>
      <c r="B66" s="19" t="s">
        <v>103</v>
      </c>
      <c r="C66" s="16"/>
      <c r="D66" s="16"/>
      <c r="E66" s="16"/>
      <c r="F66" s="16"/>
      <c r="G66" s="17">
        <f>'[1]Indirect Admin'!Q14</f>
        <v>-798.75</v>
      </c>
      <c r="H66" s="16"/>
      <c r="I66" s="16"/>
      <c r="J66" s="16"/>
      <c r="K66" s="16">
        <f t="shared" si="0"/>
        <v>-798.75</v>
      </c>
    </row>
    <row r="67" spans="1:11" ht="36" x14ac:dyDescent="0.3">
      <c r="A67" s="23" t="s">
        <v>104</v>
      </c>
      <c r="B67" s="21" t="s">
        <v>105</v>
      </c>
      <c r="C67" s="16">
        <f>'[1]Community &amp; Personal Dev'!W16</f>
        <v>942.3</v>
      </c>
      <c r="D67" s="16">
        <f>'[1]Agency Development'!Y19</f>
        <v>2501.4699999999998</v>
      </c>
      <c r="E67" s="16">
        <f>'[1]Energy Services Department'!Y17</f>
        <v>12715</v>
      </c>
      <c r="F67" s="16">
        <f>'[1]Head Start'!U11</f>
        <v>20277.330000000002</v>
      </c>
      <c r="G67" s="17">
        <f>'[1]Indirect Admin'!Q15</f>
        <v>9145.58</v>
      </c>
      <c r="H67" s="16">
        <f>'[1]Nutrition Services'!AG22</f>
        <v>1022.76</v>
      </c>
      <c r="I67" s="16">
        <f>'[1]Transportation Services'!W16</f>
        <v>721.52</v>
      </c>
      <c r="J67" s="16">
        <f>'[1]Volunteer Services'!N12</f>
        <v>2040</v>
      </c>
      <c r="K67" s="16">
        <f t="shared" si="0"/>
        <v>47325.960000000006</v>
      </c>
    </row>
    <row r="68" spans="1:11" ht="36" x14ac:dyDescent="0.3">
      <c r="A68" s="23" t="s">
        <v>106</v>
      </c>
      <c r="B68" s="21" t="s">
        <v>107</v>
      </c>
      <c r="C68" s="16">
        <f>'[1]Community &amp; Personal Dev'!W17</f>
        <v>12471.95</v>
      </c>
      <c r="D68" s="16">
        <f>'[1]Agency Development'!Y20</f>
        <v>10367.240000000002</v>
      </c>
      <c r="E68" s="16">
        <f>'[1]Energy Services Department'!Y18</f>
        <v>116685.94</v>
      </c>
      <c r="F68" s="16">
        <f>'[1]Head Start'!U12</f>
        <v>177018.2</v>
      </c>
      <c r="G68" s="17"/>
      <c r="H68" s="16">
        <f>'[1]Nutrition Services'!AG23</f>
        <v>10999.489999999998</v>
      </c>
      <c r="I68" s="16">
        <f>'[1]Transportation Services'!W17</f>
        <v>6071.9499999999989</v>
      </c>
      <c r="J68" s="16">
        <f>'[1]Volunteer Services'!N13</f>
        <v>13085</v>
      </c>
      <c r="K68" s="16">
        <f t="shared" si="0"/>
        <v>333614.77</v>
      </c>
    </row>
    <row r="69" spans="1:11" ht="24" x14ac:dyDescent="0.3">
      <c r="A69" s="23" t="s">
        <v>108</v>
      </c>
      <c r="B69" s="21" t="s">
        <v>109</v>
      </c>
      <c r="C69" s="16">
        <f>'[1]Community &amp; Personal Dev'!W18</f>
        <v>89494.82</v>
      </c>
      <c r="D69" s="16">
        <f>'[1]Agency Development'!Y21</f>
        <v>71076.850000000006</v>
      </c>
      <c r="E69" s="16">
        <f>'[1]Energy Services Department'!Y19</f>
        <v>51423.19999999999</v>
      </c>
      <c r="F69" s="16">
        <f>'[1]Head Start'!U13</f>
        <v>1180852.6200000001</v>
      </c>
      <c r="G69" s="17">
        <f>'[1]Indirect Admin'!Q16</f>
        <v>251982.65000000002</v>
      </c>
      <c r="H69" s="16">
        <f>'[1]Nutrition Services'!AG24</f>
        <v>71470.58</v>
      </c>
      <c r="I69" s="16">
        <f>'[1]Transportation Services'!W18</f>
        <v>52896.070000000007</v>
      </c>
      <c r="J69" s="16">
        <f>'[1]Volunteer Services'!N14</f>
        <v>73188</v>
      </c>
      <c r="K69" s="16">
        <f t="shared" si="0"/>
        <v>1769196.7900000003</v>
      </c>
    </row>
    <row r="70" spans="1:11" ht="24" x14ac:dyDescent="0.3">
      <c r="A70" s="23" t="s">
        <v>110</v>
      </c>
      <c r="B70" s="21" t="s">
        <v>111</v>
      </c>
      <c r="C70" s="24">
        <f>'[1]Community &amp; Personal Dev'!W19</f>
        <v>0</v>
      </c>
      <c r="D70" s="16">
        <f>'[1]Agency Development'!Y22</f>
        <v>3496.42</v>
      </c>
      <c r="E70" s="16">
        <f>'[1]Energy Services Department'!Y20</f>
        <v>5327.79</v>
      </c>
      <c r="F70" s="16">
        <f>'[1]Head Start'!U14</f>
        <v>-0.11000000000058208</v>
      </c>
      <c r="G70" s="17">
        <f>'[1]Indirect Admin'!Q17</f>
        <v>12920.460000000005</v>
      </c>
      <c r="H70" s="16">
        <f>'[1]Nutrition Services'!AG25</f>
        <v>2090.3900000000003</v>
      </c>
      <c r="I70" s="16">
        <f>'[1]Transportation Services'!W19</f>
        <v>1979.81</v>
      </c>
      <c r="J70" s="16">
        <f>'[1]Volunteer Services'!N15</f>
        <v>-3224.84</v>
      </c>
      <c r="K70" s="16">
        <f t="shared" si="0"/>
        <v>25814.760000000006</v>
      </c>
    </row>
    <row r="71" spans="1:11" ht="36" x14ac:dyDescent="0.3">
      <c r="A71" s="23" t="s">
        <v>112</v>
      </c>
      <c r="B71" s="21" t="s">
        <v>113</v>
      </c>
      <c r="C71" s="16">
        <f>'[1]Community &amp; Personal Dev'!W20</f>
        <v>97.359999999999957</v>
      </c>
      <c r="D71" s="16">
        <f>'[1]Agency Development'!Y23</f>
        <v>2520.6899999999996</v>
      </c>
      <c r="E71" s="16">
        <f>'[1]Energy Services Department'!Y21</f>
        <v>1179.33</v>
      </c>
      <c r="F71" s="16">
        <f>'[1]Head Start'!U15</f>
        <v>30923.17</v>
      </c>
      <c r="G71" s="17">
        <f>'[1]Indirect Admin'!Q18</f>
        <v>4301.25</v>
      </c>
      <c r="H71" s="16">
        <f>'[1]Nutrition Services'!AG26</f>
        <v>303.70999999999998</v>
      </c>
      <c r="I71" s="16">
        <f>'[1]Transportation Services'!W20</f>
        <v>412.73700000000008</v>
      </c>
      <c r="J71" s="16">
        <f>'[1]Volunteer Services'!N16</f>
        <v>1067.1100000000001</v>
      </c>
      <c r="K71" s="16">
        <f t="shared" si="0"/>
        <v>39738.246999999996</v>
      </c>
    </row>
    <row r="72" spans="1:11" x14ac:dyDescent="0.3">
      <c r="A72" s="23" t="s">
        <v>114</v>
      </c>
      <c r="B72" s="21" t="s">
        <v>115</v>
      </c>
      <c r="C72" s="16">
        <f>'[1]Community &amp; Personal Dev'!W21</f>
        <v>6485.68</v>
      </c>
      <c r="D72" s="16">
        <f>'[1]Agency Development'!Y24</f>
        <v>4871.9520000000011</v>
      </c>
      <c r="E72" s="16">
        <f>'[1]Energy Services Department'!Y22</f>
        <v>2881.3099999999995</v>
      </c>
      <c r="F72" s="16">
        <f>'[1]Head Start'!U16</f>
        <v>64946.57</v>
      </c>
      <c r="G72" s="17">
        <f>'[1]Indirect Admin'!Q19</f>
        <v>19863.27</v>
      </c>
      <c r="H72" s="16">
        <f>'[1]Nutrition Services'!AG27</f>
        <v>5307.92</v>
      </c>
      <c r="I72" s="16">
        <f>'[1]Transportation Services'!W21</f>
        <v>4068.06</v>
      </c>
      <c r="J72" s="16">
        <f>'[1]Volunteer Services'!N17</f>
        <v>4648.0720000000001</v>
      </c>
      <c r="K72" s="16">
        <f t="shared" si="0"/>
        <v>108424.762</v>
      </c>
    </row>
    <row r="73" spans="1:11" x14ac:dyDescent="0.3">
      <c r="A73" s="23" t="s">
        <v>116</v>
      </c>
      <c r="B73" s="21" t="s">
        <v>117</v>
      </c>
      <c r="C73" s="16">
        <f>'[1]Community &amp; Personal Dev'!W22</f>
        <v>154.63999999999987</v>
      </c>
      <c r="D73" s="16">
        <f>'[1]Agency Development'!Y25</f>
        <v>1602.5499999999997</v>
      </c>
      <c r="E73" s="16">
        <f>'[1]Energy Services Department'!Y23</f>
        <v>-57.600000000000819</v>
      </c>
      <c r="F73" s="16">
        <f>'[1]Head Start'!U17</f>
        <v>15653.209999999992</v>
      </c>
      <c r="G73" s="17">
        <f>'[1]Indirect Admin'!Q20</f>
        <v>-1604.9999999999991</v>
      </c>
      <c r="H73" s="16">
        <f>'[1]Nutrition Services'!AG28</f>
        <v>3341.7700000000013</v>
      </c>
      <c r="I73" s="16">
        <f>'[1]Transportation Services'!W22</f>
        <v>1689.77</v>
      </c>
      <c r="J73" s="16">
        <f>'[1]Volunteer Services'!N18</f>
        <v>1380.0100000000002</v>
      </c>
      <c r="K73" s="16">
        <f t="shared" ref="K73:K136" si="2">SUM(C73:I73)</f>
        <v>20779.339999999993</v>
      </c>
    </row>
    <row r="74" spans="1:11" ht="24" x14ac:dyDescent="0.3">
      <c r="A74" s="23" t="s">
        <v>118</v>
      </c>
      <c r="B74" s="21" t="s">
        <v>119</v>
      </c>
      <c r="C74" s="16">
        <f>'[1]Community &amp; Personal Dev'!W23</f>
        <v>529.13999999999987</v>
      </c>
      <c r="D74" s="16">
        <f>'[1]Agency Development'!Y26</f>
        <v>435.32999999999993</v>
      </c>
      <c r="E74" s="16">
        <f>'[1]Energy Services Department'!Y24</f>
        <v>135.68000000000006</v>
      </c>
      <c r="F74" s="16">
        <f>'[1]Head Start'!U18</f>
        <v>8299.5300000000007</v>
      </c>
      <c r="G74" s="17">
        <f>'[1]Indirect Admin'!Q21</f>
        <v>1986.27</v>
      </c>
      <c r="H74" s="16">
        <f>'[1]Nutrition Services'!AG29</f>
        <v>652.23</v>
      </c>
      <c r="I74" s="16">
        <f>'[1]Transportation Services'!W23</f>
        <v>382.95299999999997</v>
      </c>
      <c r="J74" s="16">
        <f>'[1]Volunteer Services'!N19</f>
        <v>612.9799999999999</v>
      </c>
      <c r="K74" s="16">
        <f t="shared" si="2"/>
        <v>12421.133</v>
      </c>
    </row>
    <row r="75" spans="1:11" ht="24" x14ac:dyDescent="0.3">
      <c r="A75" s="23" t="s">
        <v>120</v>
      </c>
      <c r="B75" s="21" t="s">
        <v>121</v>
      </c>
      <c r="C75" s="16">
        <f>'[1]Community &amp; Personal Dev'!W24</f>
        <v>133.76999999999998</v>
      </c>
      <c r="D75" s="16">
        <f>'[1]Agency Development'!Y27</f>
        <v>160.05000000000001</v>
      </c>
      <c r="E75" s="16">
        <f>'[1]Energy Services Department'!Y25</f>
        <v>103.74000000000001</v>
      </c>
      <c r="F75" s="16">
        <f>'[1]Head Start'!U19</f>
        <v>1239.67</v>
      </c>
      <c r="G75" s="17">
        <f>'[1]Indirect Admin'!Q22</f>
        <v>465.25</v>
      </c>
      <c r="H75" s="16">
        <f>'[1]Nutrition Services'!AG30</f>
        <v>124.64999999999999</v>
      </c>
      <c r="I75" s="16">
        <f>'[1]Transportation Services'!W24</f>
        <v>82.512200000000036</v>
      </c>
      <c r="J75" s="16">
        <f>'[1]Volunteer Services'!N20</f>
        <v>178.01000000000002</v>
      </c>
      <c r="K75" s="16">
        <f t="shared" si="2"/>
        <v>2309.6422000000002</v>
      </c>
    </row>
    <row r="76" spans="1:11" ht="36" x14ac:dyDescent="0.3">
      <c r="A76" s="23" t="s">
        <v>122</v>
      </c>
      <c r="B76" s="21" t="s">
        <v>123</v>
      </c>
      <c r="C76" s="16" t="s">
        <v>124</v>
      </c>
      <c r="D76" s="16">
        <v>0</v>
      </c>
      <c r="E76" s="16">
        <v>0</v>
      </c>
      <c r="F76" s="16">
        <f>'[1]Head Start'!U21</f>
        <v>-2080.34</v>
      </c>
      <c r="G76" s="17">
        <v>0</v>
      </c>
      <c r="H76" s="16">
        <v>0</v>
      </c>
      <c r="I76" s="16">
        <f>'[1]Transportation Services'!W26</f>
        <v>12.991399999999999</v>
      </c>
      <c r="J76" s="16">
        <v>0</v>
      </c>
      <c r="K76" s="16">
        <f t="shared" si="2"/>
        <v>-2067.3486000000003</v>
      </c>
    </row>
    <row r="77" spans="1:11" ht="24" x14ac:dyDescent="0.3">
      <c r="A77" s="23" t="s">
        <v>125</v>
      </c>
      <c r="B77" s="21" t="s">
        <v>126</v>
      </c>
      <c r="C77" s="16">
        <f>'[1]Community &amp; Personal Dev'!W25</f>
        <v>8471.2100000000028</v>
      </c>
      <c r="D77" s="16">
        <f>'[1]Agency Development'!Y28</f>
        <v>2988.6500000000005</v>
      </c>
      <c r="E77" s="16">
        <f>'[1]Energy Services Department'!Y26</f>
        <v>170.76999999999953</v>
      </c>
      <c r="F77" s="16">
        <f>'[1]Head Start'!U20</f>
        <v>50214.719999999994</v>
      </c>
      <c r="G77" s="17">
        <f>'[1]Indirect Admin'!Q23</f>
        <v>20189.060000000001</v>
      </c>
      <c r="H77" s="16">
        <f>'[1]Nutrition Services'!AG31</f>
        <v>11550.900000000001</v>
      </c>
      <c r="I77" s="16">
        <f>'[1]Transportation Services'!W25</f>
        <v>760.68149999999969</v>
      </c>
      <c r="J77" s="16">
        <f>'[1]Volunteer Services'!N21</f>
        <v>5210.8099999999995</v>
      </c>
      <c r="K77" s="16">
        <f t="shared" si="2"/>
        <v>94345.991500000004</v>
      </c>
    </row>
    <row r="78" spans="1:11" ht="36" x14ac:dyDescent="0.3">
      <c r="A78" s="23" t="s">
        <v>127</v>
      </c>
      <c r="B78" s="21" t="s">
        <v>128</v>
      </c>
      <c r="C78" s="16">
        <f>'[1]Community &amp; Personal Dev'!W26</f>
        <v>4139.8300000000008</v>
      </c>
      <c r="D78" s="16">
        <f>'[1]Agency Development'!Y29</f>
        <v>543.57999999999993</v>
      </c>
      <c r="E78" s="16">
        <f>'[1]Energy Services Department'!Y27</f>
        <v>753.97999999999956</v>
      </c>
      <c r="F78" s="16">
        <f>'[1]Head Start'!U22</f>
        <v>36184.049999999996</v>
      </c>
      <c r="G78" s="17">
        <f>'[1]Indirect Admin'!Q24</f>
        <v>8361</v>
      </c>
      <c r="H78" s="16">
        <f>'[1]Nutrition Services'!AG32</f>
        <v>6220.4</v>
      </c>
      <c r="I78" s="16">
        <f>'[1]Transportation Services'!W27</f>
        <v>276.77000000000044</v>
      </c>
      <c r="J78" s="16">
        <f>'[1]Volunteer Services'!N22</f>
        <v>755.88</v>
      </c>
      <c r="K78" s="16">
        <f t="shared" si="2"/>
        <v>56479.61</v>
      </c>
    </row>
    <row r="79" spans="1:11" ht="24" x14ac:dyDescent="0.3">
      <c r="A79" s="23" t="s">
        <v>129</v>
      </c>
      <c r="B79" s="21" t="s">
        <v>130</v>
      </c>
      <c r="C79" s="16">
        <f>'[1]Community &amp; Personal Dev'!W27</f>
        <v>0</v>
      </c>
      <c r="D79" s="16">
        <f>'[1]Agency Development'!Y30</f>
        <v>955.5</v>
      </c>
      <c r="E79" s="16">
        <f>'[1]Energy Services Department'!Y28</f>
        <v>0</v>
      </c>
      <c r="F79" s="16">
        <f>'[1]Head Start'!U23</f>
        <v>-2560</v>
      </c>
      <c r="G79" s="17">
        <f>'[1]Indirect Admin'!Q25</f>
        <v>50</v>
      </c>
      <c r="H79" s="16">
        <f>'[1]Nutrition Services'!AG33</f>
        <v>0</v>
      </c>
      <c r="I79" s="16">
        <f>'[1]Transportation Services'!W28</f>
        <v>1.17</v>
      </c>
      <c r="J79" s="16">
        <f>'[1]Volunteer Services'!N23</f>
        <v>1203</v>
      </c>
      <c r="K79" s="16">
        <f t="shared" si="2"/>
        <v>-1553.33</v>
      </c>
    </row>
    <row r="80" spans="1:11" ht="24" x14ac:dyDescent="0.3">
      <c r="A80" s="23" t="s">
        <v>131</v>
      </c>
      <c r="B80" s="21" t="s">
        <v>132</v>
      </c>
      <c r="C80" s="16">
        <f>'[1]Community &amp; Personal Dev'!W28</f>
        <v>1687.5</v>
      </c>
      <c r="D80" s="16">
        <f>'[1]Agency Development'!Y31</f>
        <v>2475</v>
      </c>
      <c r="E80" s="16">
        <f>'[1]Energy Services Department'!Y29</f>
        <v>18900</v>
      </c>
      <c r="F80" s="16">
        <f>'[1]Head Start'!U24</f>
        <v>33075</v>
      </c>
      <c r="G80" s="17">
        <f>'[1]Indirect Admin'!Q26</f>
        <v>6075</v>
      </c>
      <c r="H80" s="16">
        <f>'[1]Nutrition Services'!AG34</f>
        <v>3375</v>
      </c>
      <c r="I80" s="16">
        <f>'[1]Transportation Services'!W29</f>
        <v>892.54</v>
      </c>
      <c r="J80" s="16">
        <f>'[1]Volunteer Services'!N24</f>
        <v>1800</v>
      </c>
      <c r="K80" s="16">
        <f t="shared" si="2"/>
        <v>66480.039999999994</v>
      </c>
    </row>
    <row r="81" spans="1:11" ht="24" x14ac:dyDescent="0.3">
      <c r="A81" s="23" t="s">
        <v>133</v>
      </c>
      <c r="B81" s="21" t="s">
        <v>134</v>
      </c>
      <c r="C81" s="16">
        <f>'[1]Community &amp; Personal Dev'!W29</f>
        <v>-66.5</v>
      </c>
      <c r="D81" s="16">
        <f>'[1]Agency Development'!Y32</f>
        <v>550</v>
      </c>
      <c r="E81" s="16">
        <f>'[1]Energy Services Department'!Y30</f>
        <v>73.38</v>
      </c>
      <c r="F81" s="16">
        <f>'[1]Head Start'!U25</f>
        <v>1449</v>
      </c>
      <c r="G81" s="17">
        <f>'[1]Indirect Admin'!Q27</f>
        <v>100</v>
      </c>
      <c r="H81" s="16">
        <f>'[1]Nutrition Services'!AG35</f>
        <v>0</v>
      </c>
      <c r="I81" s="16">
        <f>'[1]Transportation Services'!W30</f>
        <v>30.42</v>
      </c>
      <c r="J81" s="16">
        <f>'[1]Volunteer Services'!N25</f>
        <v>500</v>
      </c>
      <c r="K81" s="16">
        <f t="shared" si="2"/>
        <v>2136.3000000000002</v>
      </c>
    </row>
    <row r="82" spans="1:11" x14ac:dyDescent="0.3">
      <c r="A82" s="23" t="s">
        <v>135</v>
      </c>
      <c r="B82" s="21" t="s">
        <v>136</v>
      </c>
      <c r="C82" s="16">
        <f>'[1]Community &amp; Personal Dev'!W30</f>
        <v>2111.71</v>
      </c>
      <c r="D82" s="16">
        <f>'[1]Agency Development'!Y33</f>
        <v>1789.88</v>
      </c>
      <c r="E82" s="16">
        <f>'[1]Energy Services Department'!Y31</f>
        <v>1045.7199999999998</v>
      </c>
      <c r="F82" s="16">
        <f>'[1]Head Start'!U26</f>
        <v>-662.58000000000175</v>
      </c>
      <c r="G82" s="17">
        <f>'[1]Indirect Admin'!Q28</f>
        <v>6228.37</v>
      </c>
      <c r="H82" s="16">
        <f>'[1]Nutrition Services'!AG36</f>
        <v>-258.7199999999998</v>
      </c>
      <c r="I82" s="16">
        <f>'[1]Transportation Services'!W31</f>
        <v>1647.3200000000006</v>
      </c>
      <c r="J82" s="16">
        <f>'[1]Volunteer Services'!N26</f>
        <v>1833</v>
      </c>
      <c r="K82" s="16">
        <f t="shared" si="2"/>
        <v>11901.7</v>
      </c>
    </row>
    <row r="83" spans="1:11" ht="48" x14ac:dyDescent="0.3">
      <c r="A83" s="23" t="s">
        <v>137</v>
      </c>
      <c r="B83" s="21" t="s">
        <v>138</v>
      </c>
      <c r="C83" s="16">
        <v>0</v>
      </c>
      <c r="D83" s="16">
        <v>0</v>
      </c>
      <c r="E83" s="16"/>
      <c r="F83" s="16">
        <f>'[1]Head Start'!U27</f>
        <v>-289.98999999999978</v>
      </c>
      <c r="G83" s="17">
        <v>0</v>
      </c>
      <c r="H83" s="16">
        <v>0</v>
      </c>
      <c r="I83" s="16">
        <v>0</v>
      </c>
      <c r="J83" s="16">
        <v>0</v>
      </c>
      <c r="K83" s="16">
        <f t="shared" si="2"/>
        <v>-289.98999999999978</v>
      </c>
    </row>
    <row r="84" spans="1:11" ht="36" x14ac:dyDescent="0.3">
      <c r="A84" s="23" t="s">
        <v>139</v>
      </c>
      <c r="B84" s="21" t="s">
        <v>140</v>
      </c>
      <c r="C84" s="16">
        <f>'[1]Community &amp; Personal Dev'!W31</f>
        <v>-717.33</v>
      </c>
      <c r="D84" s="16">
        <f>'[1]Agency Development'!Y34</f>
        <v>-1434.66</v>
      </c>
      <c r="E84" s="16">
        <f>'[1]Energy Services Department'!Y32</f>
        <v>3693.3099999999977</v>
      </c>
      <c r="F84" s="16">
        <f>'[1]Head Start'!U28</f>
        <v>3565.34</v>
      </c>
      <c r="G84" s="17">
        <f>'[1]Indirect Admin'!Q29</f>
        <v>3709.6400000000012</v>
      </c>
      <c r="H84" s="16">
        <f>'[1]Nutrition Services'!AG37</f>
        <v>-717.33</v>
      </c>
      <c r="I84" s="16">
        <f>'[1]Transportation Services'!W32</f>
        <v>-683.53000000000009</v>
      </c>
      <c r="J84" s="16">
        <f>'[1]Volunteer Services'!N27</f>
        <v>0</v>
      </c>
      <c r="K84" s="16">
        <f t="shared" si="2"/>
        <v>7415.44</v>
      </c>
    </row>
    <row r="85" spans="1:11" x14ac:dyDescent="0.3">
      <c r="A85" s="23" t="s">
        <v>141</v>
      </c>
      <c r="B85" s="21" t="s">
        <v>142</v>
      </c>
      <c r="C85" s="16">
        <v>0</v>
      </c>
      <c r="D85" s="16">
        <v>0</v>
      </c>
      <c r="E85" s="16">
        <v>0</v>
      </c>
      <c r="F85" s="16">
        <f>'[1]Head Start'!U29</f>
        <v>0</v>
      </c>
      <c r="G85" s="17">
        <f>'[1]Indirect Admin'!Q30</f>
        <v>365</v>
      </c>
      <c r="H85" s="16">
        <v>0</v>
      </c>
      <c r="I85" s="16">
        <v>0</v>
      </c>
      <c r="J85" s="16">
        <v>0</v>
      </c>
      <c r="K85" s="16">
        <f t="shared" si="2"/>
        <v>365</v>
      </c>
    </row>
    <row r="86" spans="1:11" ht="24" x14ac:dyDescent="0.3">
      <c r="A86" s="23" t="s">
        <v>143</v>
      </c>
      <c r="B86" s="21" t="s">
        <v>144</v>
      </c>
      <c r="C86" s="16">
        <f>'[1]Community &amp; Personal Dev'!W32</f>
        <v>-202.11</v>
      </c>
      <c r="D86" s="16">
        <f>'[1]Agency Development'!Y35</f>
        <v>-112</v>
      </c>
      <c r="E86" s="16">
        <f>'[1]Energy Services Department'!Y33</f>
        <v>63092.210000000021</v>
      </c>
      <c r="F86" s="16">
        <f>'[1]Head Start'!U30</f>
        <v>-536.32000000000005</v>
      </c>
      <c r="G86" s="17">
        <f>'[1]Indirect Admin'!Q31</f>
        <v>-712.52999999999975</v>
      </c>
      <c r="H86" s="16">
        <f>'[1]Nutrition Services'!AG38</f>
        <v>-87.85</v>
      </c>
      <c r="I86" s="16">
        <f>'[1]Transportation Services'!W33</f>
        <v>-86.059999999999988</v>
      </c>
      <c r="J86" s="16">
        <f>'[1]Volunteer Services'!N28</f>
        <v>0</v>
      </c>
      <c r="K86" s="16">
        <f t="shared" si="2"/>
        <v>61355.340000000026</v>
      </c>
    </row>
    <row r="87" spans="1:11" ht="24" x14ac:dyDescent="0.3">
      <c r="A87" s="23" t="s">
        <v>145</v>
      </c>
      <c r="B87" s="21" t="s">
        <v>146</v>
      </c>
      <c r="C87" s="16"/>
      <c r="D87" s="16"/>
      <c r="E87" s="16">
        <f>'[1]Energy Services Department'!Y34</f>
        <v>8462.81</v>
      </c>
      <c r="F87" s="16"/>
      <c r="G87" s="17"/>
      <c r="H87" s="16"/>
      <c r="I87" s="16"/>
      <c r="J87" s="16"/>
      <c r="K87" s="16">
        <f t="shared" si="2"/>
        <v>8462.81</v>
      </c>
    </row>
    <row r="88" spans="1:11" ht="24" x14ac:dyDescent="0.3">
      <c r="A88" s="23" t="s">
        <v>147</v>
      </c>
      <c r="B88" s="21" t="s">
        <v>148</v>
      </c>
      <c r="C88" s="16" t="s">
        <v>124</v>
      </c>
      <c r="D88" s="16">
        <v>0</v>
      </c>
      <c r="E88" s="16">
        <v>0</v>
      </c>
      <c r="F88" s="16">
        <f>'[1]Head Start'!U31</f>
        <v>0</v>
      </c>
      <c r="G88" s="17">
        <f>'[1]Indirect Admin'!Q32</f>
        <v>93.72</v>
      </c>
      <c r="H88" s="16">
        <v>0</v>
      </c>
      <c r="I88" s="16">
        <v>0</v>
      </c>
      <c r="J88" s="16">
        <v>0</v>
      </c>
      <c r="K88" s="16">
        <f t="shared" si="2"/>
        <v>93.72</v>
      </c>
    </row>
    <row r="89" spans="1:11" ht="24" x14ac:dyDescent="0.3">
      <c r="A89" s="23" t="s">
        <v>149</v>
      </c>
      <c r="B89" s="21" t="s">
        <v>150</v>
      </c>
      <c r="C89" s="16">
        <f>'[1]Community &amp; Personal Dev'!W33</f>
        <v>2840.08</v>
      </c>
      <c r="D89" s="16">
        <f>'[1]Agency Development'!Y36</f>
        <v>825.36</v>
      </c>
      <c r="E89" s="16">
        <f>'[1]Energy Services Department'!Y35</f>
        <v>3856.01</v>
      </c>
      <c r="F89" s="16">
        <f>'[1]Head Start'!U32</f>
        <v>4517.68</v>
      </c>
      <c r="G89" s="17">
        <f>'[1]Indirect Admin'!Q33</f>
        <v>819.52</v>
      </c>
      <c r="H89" s="16">
        <f>'[1]Nutrition Services'!AG39</f>
        <v>361.96000000000004</v>
      </c>
      <c r="I89" s="16">
        <f>'[1]Transportation Services'!W34</f>
        <v>269.25</v>
      </c>
      <c r="J89" s="16">
        <f>'[1]Volunteer Services'!N29</f>
        <v>881</v>
      </c>
      <c r="K89" s="16">
        <f t="shared" si="2"/>
        <v>13489.86</v>
      </c>
    </row>
    <row r="90" spans="1:11" ht="24" x14ac:dyDescent="0.3">
      <c r="A90" s="23" t="s">
        <v>151</v>
      </c>
      <c r="B90" s="21" t="s">
        <v>152</v>
      </c>
      <c r="C90" s="16">
        <f>'[1]Community &amp; Personal Dev'!W34</f>
        <v>575</v>
      </c>
      <c r="D90" s="16">
        <f>'[1]Agency Development'!Y37</f>
        <v>445</v>
      </c>
      <c r="E90" s="16">
        <v>0</v>
      </c>
      <c r="F90" s="16">
        <f>'[1]Head Start'!U33</f>
        <v>1000</v>
      </c>
      <c r="G90" s="17">
        <v>0</v>
      </c>
      <c r="H90" s="16">
        <v>0</v>
      </c>
      <c r="I90" s="16">
        <v>0</v>
      </c>
      <c r="J90" s="16">
        <f>'[1]Volunteer Services'!N30</f>
        <v>500</v>
      </c>
      <c r="K90" s="16">
        <f t="shared" si="2"/>
        <v>2020</v>
      </c>
    </row>
    <row r="91" spans="1:11" ht="24" x14ac:dyDescent="0.3">
      <c r="A91" s="23" t="s">
        <v>153</v>
      </c>
      <c r="B91" s="21" t="s">
        <v>154</v>
      </c>
      <c r="C91" s="16">
        <f>'[1]Community &amp; Personal Dev'!W35</f>
        <v>1298.55</v>
      </c>
      <c r="D91" s="16">
        <f>'[1]Agency Development'!Y38</f>
        <v>-426.26000000000005</v>
      </c>
      <c r="E91" s="16">
        <v>0</v>
      </c>
      <c r="F91" s="16">
        <f>'[1]Head Start'!U34</f>
        <v>36528.959999999999</v>
      </c>
      <c r="G91" s="17">
        <f>'[1]Indirect Admin'!Q34</f>
        <v>-314.19</v>
      </c>
      <c r="H91" s="16">
        <f>'[1]Nutrition Services'!AG40</f>
        <v>4113.4599999999991</v>
      </c>
      <c r="I91" s="16">
        <f>'[1]Transportation Services'!W35</f>
        <v>6158.54</v>
      </c>
      <c r="J91" s="16">
        <v>0</v>
      </c>
      <c r="K91" s="16">
        <f t="shared" si="2"/>
        <v>47359.06</v>
      </c>
    </row>
    <row r="92" spans="1:11" ht="36" x14ac:dyDescent="0.3">
      <c r="A92" s="23" t="s">
        <v>155</v>
      </c>
      <c r="B92" s="21" t="s">
        <v>156</v>
      </c>
      <c r="C92" s="16">
        <f>'[1]Community &amp; Personal Dev'!W36</f>
        <v>-271.31999999999994</v>
      </c>
      <c r="D92" s="16">
        <f>'[1]Agency Development'!Y39</f>
        <v>20</v>
      </c>
      <c r="E92" s="16">
        <f>'[1]Energy Services Department'!Y36</f>
        <v>661</v>
      </c>
      <c r="F92" s="16">
        <f>'[1]Head Start'!U35</f>
        <v>29441.95</v>
      </c>
      <c r="G92" s="17">
        <f>'[1]Indirect Admin'!Q35</f>
        <v>361.05</v>
      </c>
      <c r="H92" s="16">
        <f>'[1]Nutrition Services'!AG41</f>
        <v>2310.7799999999997</v>
      </c>
      <c r="I92" s="16">
        <f>'[1]Transportation Services'!W36</f>
        <v>4736.09</v>
      </c>
      <c r="J92" s="16">
        <f>'[1]Volunteer Services'!N31</f>
        <v>0</v>
      </c>
      <c r="K92" s="16">
        <f t="shared" si="2"/>
        <v>37259.550000000003</v>
      </c>
    </row>
    <row r="93" spans="1:11" ht="36" x14ac:dyDescent="0.3">
      <c r="A93" s="23" t="s">
        <v>157</v>
      </c>
      <c r="B93" s="21" t="s">
        <v>158</v>
      </c>
      <c r="C93" s="16">
        <v>0</v>
      </c>
      <c r="D93" s="16">
        <v>0</v>
      </c>
      <c r="E93" s="16">
        <v>0</v>
      </c>
      <c r="F93" s="16">
        <v>0</v>
      </c>
      <c r="G93" s="17">
        <v>0</v>
      </c>
      <c r="H93" s="16">
        <f>'[1]Nutrition Services'!AG42</f>
        <v>0</v>
      </c>
      <c r="I93" s="16">
        <f>'[1]Transportation Services'!W37</f>
        <v>-2381.8700000000003</v>
      </c>
      <c r="J93" s="16">
        <v>0</v>
      </c>
      <c r="K93" s="16">
        <f t="shared" si="2"/>
        <v>-2381.8700000000003</v>
      </c>
    </row>
    <row r="94" spans="1:11" ht="36" x14ac:dyDescent="0.3">
      <c r="A94" s="23" t="s">
        <v>159</v>
      </c>
      <c r="B94" s="21" t="s">
        <v>160</v>
      </c>
      <c r="C94" s="16">
        <f>'[1]Community &amp; Personal Dev'!W37</f>
        <v>135</v>
      </c>
      <c r="D94" s="16">
        <f>'[1]Agency Development'!Y40</f>
        <v>0</v>
      </c>
      <c r="E94" s="16">
        <f>'[1]Energy Services Department'!Y37</f>
        <v>91</v>
      </c>
      <c r="F94" s="16">
        <f>'[1]Head Start'!U36</f>
        <v>6270</v>
      </c>
      <c r="G94" s="17">
        <f>'[1]Indirect Admin'!Q36</f>
        <v>-245</v>
      </c>
      <c r="H94" s="16">
        <f>'[1]Nutrition Services'!AG43</f>
        <v>25</v>
      </c>
      <c r="I94" s="16">
        <f>'[1]Transportation Services'!W38</f>
        <v>549.74</v>
      </c>
      <c r="J94" s="16">
        <f>'[1]Volunteer Services'!N32</f>
        <v>0</v>
      </c>
      <c r="K94" s="16">
        <f t="shared" si="2"/>
        <v>6825.74</v>
      </c>
    </row>
    <row r="95" spans="1:11" ht="24" x14ac:dyDescent="0.3">
      <c r="A95" s="23" t="s">
        <v>161</v>
      </c>
      <c r="B95" s="21" t="s">
        <v>162</v>
      </c>
      <c r="C95" s="16">
        <f>'[1]Community &amp; Personal Dev'!W38</f>
        <v>10455.27</v>
      </c>
      <c r="D95" s="16">
        <f>'[1]Agency Development'!Y41</f>
        <v>2597.2199999999998</v>
      </c>
      <c r="E95" s="16">
        <f>'[1]Energy Services Department'!Y38</f>
        <v>6599.09</v>
      </c>
      <c r="F95" s="16">
        <f>'[1]Head Start'!U37</f>
        <v>115183.45999999999</v>
      </c>
      <c r="G95" s="17">
        <f>'[1]Indirect Admin'!Q37</f>
        <v>4315.38</v>
      </c>
      <c r="H95" s="16">
        <f>'[1]Nutrition Services'!AG44</f>
        <v>-8898.2000000000007</v>
      </c>
      <c r="I95" s="16">
        <f>'[1]Transportation Services'!W39</f>
        <v>1988.43</v>
      </c>
      <c r="J95" s="16">
        <f>'[1]Volunteer Services'!N33</f>
        <v>1949.9999999999998</v>
      </c>
      <c r="K95" s="16">
        <f t="shared" si="2"/>
        <v>132240.65</v>
      </c>
    </row>
    <row r="96" spans="1:11" x14ac:dyDescent="0.3">
      <c r="A96" s="23" t="s">
        <v>163</v>
      </c>
      <c r="B96" s="21" t="s">
        <v>164</v>
      </c>
      <c r="C96" s="16">
        <f>'[1]Community &amp; Personal Dev'!W39</f>
        <v>1349.17</v>
      </c>
      <c r="D96" s="16">
        <f>'[1]Agency Development'!Y42</f>
        <v>2566.17</v>
      </c>
      <c r="E96" s="16">
        <f>'[1]Energy Services Department'!Y39</f>
        <v>2790.09</v>
      </c>
      <c r="F96" s="16">
        <f>'[1]Head Start'!U38</f>
        <v>45514.979999999996</v>
      </c>
      <c r="G96" s="17">
        <f>'[1]Indirect Admin'!Q38</f>
        <v>3707.05</v>
      </c>
      <c r="H96" s="16">
        <f>'[1]Nutrition Services'!AG45</f>
        <v>249.24000000000024</v>
      </c>
      <c r="I96" s="16">
        <f>'[1]Transportation Services'!W40</f>
        <v>694.84999999999991</v>
      </c>
      <c r="J96" s="16">
        <f>'[1]Volunteer Services'!N34</f>
        <v>1950</v>
      </c>
      <c r="K96" s="16">
        <f t="shared" si="2"/>
        <v>56871.549999999996</v>
      </c>
    </row>
    <row r="97" spans="1:11" ht="36" x14ac:dyDescent="0.3">
      <c r="A97" s="23" t="s">
        <v>165</v>
      </c>
      <c r="B97" s="21" t="s">
        <v>166</v>
      </c>
      <c r="C97" s="16">
        <f>'[1]Community &amp; Personal Dev'!W40</f>
        <v>25.589999999999975</v>
      </c>
      <c r="D97" s="16">
        <f>'[1]Agency Development'!Y43</f>
        <v>308.03999999999996</v>
      </c>
      <c r="E97" s="16">
        <f>'[1]Energy Services Department'!Y40</f>
        <v>943.54000000000008</v>
      </c>
      <c r="F97" s="16">
        <f>'[1]Head Start'!U39</f>
        <v>3565.6099999999997</v>
      </c>
      <c r="G97" s="17">
        <f>'[1]Indirect Admin'!Q39</f>
        <v>5937.83</v>
      </c>
      <c r="H97" s="16">
        <f>'[1]Nutrition Services'!AG46</f>
        <v>430.48</v>
      </c>
      <c r="I97" s="16">
        <f>'[1]Transportation Services'!W41</f>
        <v>917.45999999999992</v>
      </c>
      <c r="J97" s="16">
        <f>'[1]Volunteer Services'!N35</f>
        <v>487.99999999999994</v>
      </c>
      <c r="K97" s="16">
        <f t="shared" si="2"/>
        <v>12128.55</v>
      </c>
    </row>
    <row r="98" spans="1:11" ht="24" x14ac:dyDescent="0.3">
      <c r="A98" s="23" t="s">
        <v>167</v>
      </c>
      <c r="B98" s="21" t="s">
        <v>168</v>
      </c>
      <c r="C98" s="16">
        <f>'[1]Community &amp; Personal Dev'!W41</f>
        <v>567.79999999999995</v>
      </c>
      <c r="D98" s="16">
        <f>'[1]Agency Development'!Y44</f>
        <v>1161.47</v>
      </c>
      <c r="E98" s="16">
        <f>'[1]Energy Services Department'!Y41</f>
        <v>546.18000000000006</v>
      </c>
      <c r="F98" s="16">
        <f>'[1]Head Start'!U40</f>
        <v>38477.31</v>
      </c>
      <c r="G98" s="17">
        <f>'[1]Indirect Admin'!Q40</f>
        <v>7158</v>
      </c>
      <c r="H98" s="16">
        <f>'[1]Nutrition Services'!AG47</f>
        <v>402.03999999999996</v>
      </c>
      <c r="I98" s="16">
        <f>'[1]Transportation Services'!W42</f>
        <v>3078.43</v>
      </c>
      <c r="J98" s="16">
        <f>'[1]Volunteer Services'!N36</f>
        <v>650</v>
      </c>
      <c r="K98" s="16">
        <f t="shared" si="2"/>
        <v>51391.229999999996</v>
      </c>
    </row>
    <row r="99" spans="1:11" ht="24" x14ac:dyDescent="0.3">
      <c r="A99" s="23" t="s">
        <v>169</v>
      </c>
      <c r="B99" s="21" t="s">
        <v>170</v>
      </c>
      <c r="C99" s="16">
        <f>'[1]Community &amp; Personal Dev'!W42</f>
        <v>0</v>
      </c>
      <c r="D99" s="16">
        <f>'[1]Agency Development'!Y45</f>
        <v>-0.28000000000000003</v>
      </c>
      <c r="E99" s="16">
        <v>0</v>
      </c>
      <c r="F99" s="16">
        <f>'[1]Head Start'!U41</f>
        <v>0</v>
      </c>
      <c r="G99" s="17">
        <v>0</v>
      </c>
      <c r="H99" s="16">
        <v>0</v>
      </c>
      <c r="I99" s="16">
        <v>0</v>
      </c>
      <c r="J99" s="16">
        <v>0</v>
      </c>
      <c r="K99" s="16">
        <f t="shared" si="2"/>
        <v>-0.28000000000000003</v>
      </c>
    </row>
    <row r="100" spans="1:11" ht="24" x14ac:dyDescent="0.3">
      <c r="A100" s="23" t="s">
        <v>171</v>
      </c>
      <c r="B100" s="21" t="s">
        <v>172</v>
      </c>
      <c r="C100" s="16" t="s">
        <v>124</v>
      </c>
      <c r="D100" s="16">
        <f>'[1]Agency Development'!Y46</f>
        <v>-7.0000000000000007E-2</v>
      </c>
      <c r="E100" s="16">
        <v>0</v>
      </c>
      <c r="F100" s="16">
        <f>'[1]Head Start'!U42</f>
        <v>-599</v>
      </c>
      <c r="G100" s="17">
        <v>0</v>
      </c>
      <c r="H100" s="16">
        <f>'[1]Nutrition Services'!AG48</f>
        <v>0</v>
      </c>
      <c r="I100" s="16">
        <v>0</v>
      </c>
      <c r="J100" s="16">
        <v>0</v>
      </c>
      <c r="K100" s="16">
        <f t="shared" si="2"/>
        <v>-599.07000000000005</v>
      </c>
    </row>
    <row r="101" spans="1:11" ht="36" x14ac:dyDescent="0.3">
      <c r="A101" s="23" t="s">
        <v>173</v>
      </c>
      <c r="B101" s="21" t="s">
        <v>174</v>
      </c>
      <c r="C101" s="16">
        <f>'[1]Community &amp; Personal Dev'!W43</f>
        <v>-405.62</v>
      </c>
      <c r="D101" s="16">
        <f>'[1]Agency Development'!Y47</f>
        <v>5782.62</v>
      </c>
      <c r="E101" s="16">
        <f>'[1]Energy Services Department'!Y42</f>
        <v>310.49</v>
      </c>
      <c r="F101" s="16">
        <f>'[1]Head Start'!U43</f>
        <v>1097.6000000000004</v>
      </c>
      <c r="G101" s="17">
        <f>'[1]Indirect Admin'!Q41</f>
        <v>-1707.62</v>
      </c>
      <c r="H101" s="16">
        <f>'[1]Nutrition Services'!AG49</f>
        <v>-394.15999999999997</v>
      </c>
      <c r="I101" s="16">
        <f>'[1]Transportation Services'!W43</f>
        <v>1904.02</v>
      </c>
      <c r="J101" s="16">
        <f>'[1]Volunteer Services'!N37</f>
        <v>162</v>
      </c>
      <c r="K101" s="16">
        <f t="shared" si="2"/>
        <v>6587.33</v>
      </c>
    </row>
    <row r="102" spans="1:11" ht="24" x14ac:dyDescent="0.3">
      <c r="A102" s="23" t="s">
        <v>175</v>
      </c>
      <c r="B102" s="21" t="s">
        <v>176</v>
      </c>
      <c r="C102" s="16" t="s">
        <v>124</v>
      </c>
      <c r="D102" s="16">
        <v>0</v>
      </c>
      <c r="E102" s="16">
        <v>0</v>
      </c>
      <c r="F102" s="16">
        <v>0</v>
      </c>
      <c r="G102" s="17">
        <f>'[1]Indirect Admin'!Q42</f>
        <v>-224.13</v>
      </c>
      <c r="H102" s="16">
        <v>0</v>
      </c>
      <c r="I102" s="16">
        <v>0</v>
      </c>
      <c r="J102" s="16">
        <v>0</v>
      </c>
      <c r="K102" s="16">
        <f t="shared" si="2"/>
        <v>-224.13</v>
      </c>
    </row>
    <row r="103" spans="1:11" x14ac:dyDescent="0.3">
      <c r="A103" s="23" t="s">
        <v>177</v>
      </c>
      <c r="B103" s="21" t="s">
        <v>178</v>
      </c>
      <c r="C103" s="16">
        <f>'[1]Community &amp; Personal Dev'!W44</f>
        <v>-326.53000000000003</v>
      </c>
      <c r="D103" s="16">
        <f>'[1]Agency Development'!Y48</f>
        <v>1455.2099999999996</v>
      </c>
      <c r="E103" s="16">
        <f>'[1]Energy Services Department'!Y43</f>
        <v>7749.7400000000016</v>
      </c>
      <c r="F103" s="16">
        <f>'[1]Head Start'!U44</f>
        <v>10904.39</v>
      </c>
      <c r="G103" s="17">
        <f>'[1]Indirect Admin'!Q43</f>
        <v>8930.43</v>
      </c>
      <c r="H103" s="16">
        <f>'[1]Nutrition Services'!AG50</f>
        <v>2037.98</v>
      </c>
      <c r="I103" s="16">
        <f>'[1]Transportation Services'!W44</f>
        <v>1949.8100000000002</v>
      </c>
      <c r="J103" s="16">
        <f>'[1]Volunteer Services'!N38</f>
        <v>1374.24</v>
      </c>
      <c r="K103" s="16">
        <f t="shared" si="2"/>
        <v>32701.030000000002</v>
      </c>
    </row>
    <row r="104" spans="1:11" ht="24" x14ac:dyDescent="0.3">
      <c r="A104" s="23" t="s">
        <v>179</v>
      </c>
      <c r="B104" s="21" t="s">
        <v>180</v>
      </c>
      <c r="C104" s="16">
        <f>'[1]Community &amp; Personal Dev'!W45</f>
        <v>0</v>
      </c>
      <c r="D104" s="16">
        <v>0</v>
      </c>
      <c r="E104" s="16">
        <v>0</v>
      </c>
      <c r="F104" s="16">
        <f>'[1]Head Start'!U45</f>
        <v>19063</v>
      </c>
      <c r="G104" s="17">
        <v>0</v>
      </c>
      <c r="H104" s="16">
        <v>0</v>
      </c>
      <c r="I104" s="16">
        <v>0</v>
      </c>
      <c r="J104" s="16">
        <v>0</v>
      </c>
      <c r="K104" s="16">
        <f t="shared" si="2"/>
        <v>19063</v>
      </c>
    </row>
    <row r="105" spans="1:11" ht="36" x14ac:dyDescent="0.3">
      <c r="A105" s="23" t="s">
        <v>181</v>
      </c>
      <c r="B105" s="21" t="s">
        <v>182</v>
      </c>
      <c r="C105" s="16">
        <f>'[1]Community &amp; Personal Dev'!W46</f>
        <v>0</v>
      </c>
      <c r="D105" s="16">
        <v>0</v>
      </c>
      <c r="E105" s="16">
        <v>0</v>
      </c>
      <c r="F105" s="16">
        <f>'[1]Head Start'!U46</f>
        <v>6418.5599999999995</v>
      </c>
      <c r="G105" s="17">
        <v>0</v>
      </c>
      <c r="H105" s="16">
        <v>0</v>
      </c>
      <c r="I105" s="16">
        <v>0</v>
      </c>
      <c r="J105" s="16">
        <v>0</v>
      </c>
      <c r="K105" s="16">
        <f t="shared" si="2"/>
        <v>6418.5599999999995</v>
      </c>
    </row>
    <row r="106" spans="1:11" ht="36" x14ac:dyDescent="0.3">
      <c r="A106" s="23" t="s">
        <v>183</v>
      </c>
      <c r="B106" s="21" t="s">
        <v>184</v>
      </c>
      <c r="C106" s="16" t="s">
        <v>124</v>
      </c>
      <c r="D106" s="16">
        <v>0</v>
      </c>
      <c r="E106" s="16">
        <v>0</v>
      </c>
      <c r="F106" s="16">
        <f>'[1]Head Start'!U47</f>
        <v>8698</v>
      </c>
      <c r="G106" s="17">
        <v>0</v>
      </c>
      <c r="H106" s="16">
        <v>0</v>
      </c>
      <c r="I106" s="16">
        <v>0</v>
      </c>
      <c r="J106" s="16">
        <v>0</v>
      </c>
      <c r="K106" s="16">
        <f t="shared" si="2"/>
        <v>8698</v>
      </c>
    </row>
    <row r="107" spans="1:11" ht="36" x14ac:dyDescent="0.3">
      <c r="A107" s="23" t="s">
        <v>185</v>
      </c>
      <c r="B107" s="21" t="s">
        <v>186</v>
      </c>
      <c r="C107" s="16">
        <v>0</v>
      </c>
      <c r="D107" s="16">
        <v>0</v>
      </c>
      <c r="E107" s="16">
        <v>0</v>
      </c>
      <c r="F107" s="16">
        <f>'[1]Head Start'!U48</f>
        <v>-54.37</v>
      </c>
      <c r="G107" s="17">
        <v>0</v>
      </c>
      <c r="H107" s="16">
        <v>0</v>
      </c>
      <c r="I107" s="16">
        <v>0</v>
      </c>
      <c r="J107" s="16">
        <v>0</v>
      </c>
      <c r="K107" s="16">
        <f t="shared" si="2"/>
        <v>-54.37</v>
      </c>
    </row>
    <row r="108" spans="1:11" x14ac:dyDescent="0.3">
      <c r="A108" s="23" t="s">
        <v>187</v>
      </c>
      <c r="B108" s="21" t="s">
        <v>188</v>
      </c>
      <c r="C108" s="16">
        <f>'[1]Community &amp; Personal Dev'!W47</f>
        <v>689.75</v>
      </c>
      <c r="D108" s="16">
        <f>'[1]Agency Development'!Y49</f>
        <v>1388.51</v>
      </c>
      <c r="E108" s="16">
        <f>'[1]Energy Services Department'!Y44</f>
        <v>145.41000000000003</v>
      </c>
      <c r="F108" s="16">
        <f>'[1]Head Start'!U49</f>
        <v>6876.28</v>
      </c>
      <c r="G108" s="17">
        <f>'[1]Indirect Admin'!Q44</f>
        <v>-578.80999999999995</v>
      </c>
      <c r="H108" s="16">
        <f>'[1]Nutrition Services'!AG51</f>
        <v>150.05000000000001</v>
      </c>
      <c r="I108" s="16">
        <f>'[1]Transportation Services'!W45</f>
        <v>195.64</v>
      </c>
      <c r="J108" s="16">
        <f>'[1]Volunteer Services'!N39</f>
        <v>1156</v>
      </c>
      <c r="K108" s="16">
        <f t="shared" si="2"/>
        <v>8866.83</v>
      </c>
    </row>
    <row r="109" spans="1:11" ht="36" x14ac:dyDescent="0.3">
      <c r="A109" s="23" t="s">
        <v>189</v>
      </c>
      <c r="B109" s="21" t="s">
        <v>190</v>
      </c>
      <c r="C109" s="16">
        <f>'[1]Community &amp; Personal Dev'!W48</f>
        <v>3995.0699999999997</v>
      </c>
      <c r="D109" s="16">
        <f>'[1]Agency Development'!Y50</f>
        <v>3848.17</v>
      </c>
      <c r="E109" s="16">
        <f>'[1]Energy Services Department'!Y45</f>
        <v>-37.080000000000041</v>
      </c>
      <c r="F109" s="16">
        <f>'[1]Head Start'!U50</f>
        <v>12946.630000000001</v>
      </c>
      <c r="G109" s="17">
        <f>'[1]Indirect Admin'!Q45</f>
        <v>3774.0199999999986</v>
      </c>
      <c r="H109" s="16">
        <f>'[1]Nutrition Services'!AG52</f>
        <v>2889.55</v>
      </c>
      <c r="I109" s="16">
        <f>'[1]Transportation Services'!W46</f>
        <v>2657.5100000000007</v>
      </c>
      <c r="J109" s="16">
        <f>'[1]Volunteer Services'!N40</f>
        <v>2921</v>
      </c>
      <c r="K109" s="16">
        <f t="shared" si="2"/>
        <v>30073.87</v>
      </c>
    </row>
    <row r="110" spans="1:11" ht="24" x14ac:dyDescent="0.3">
      <c r="A110" s="23" t="s">
        <v>191</v>
      </c>
      <c r="B110" s="21" t="s">
        <v>192</v>
      </c>
      <c r="C110" s="16" t="s">
        <v>124</v>
      </c>
      <c r="D110" s="16">
        <f>'[1]Agency Development'!Y51</f>
        <v>-1980.2199999999998</v>
      </c>
      <c r="E110" s="16">
        <v>0</v>
      </c>
      <c r="F110" s="16"/>
      <c r="G110" s="17">
        <v>0</v>
      </c>
      <c r="H110" s="16">
        <v>0</v>
      </c>
      <c r="I110" s="16">
        <v>0</v>
      </c>
      <c r="J110" s="16">
        <v>0</v>
      </c>
      <c r="K110" s="16">
        <f t="shared" si="2"/>
        <v>-1980.2199999999998</v>
      </c>
    </row>
    <row r="111" spans="1:11" ht="24" x14ac:dyDescent="0.3">
      <c r="A111" s="23" t="s">
        <v>193</v>
      </c>
      <c r="B111" s="21" t="s">
        <v>194</v>
      </c>
      <c r="C111" s="16">
        <f>'[1]Community &amp; Personal Dev'!W49</f>
        <v>370.23</v>
      </c>
      <c r="D111" s="16">
        <f>'[1]Agency Development'!Y52</f>
        <v>806.13</v>
      </c>
      <c r="E111" s="16">
        <f>'[1]Energy Services Department'!Y46</f>
        <v>1954.7</v>
      </c>
      <c r="F111" s="16">
        <f>'[1]Head Start'!U51</f>
        <v>5141.8899999999994</v>
      </c>
      <c r="G111" s="17">
        <f>'[1]Indirect Admin'!Q46</f>
        <v>502.61999999999989</v>
      </c>
      <c r="H111" s="16">
        <f>'[1]Nutrition Services'!AG53</f>
        <v>-260.13</v>
      </c>
      <c r="I111" s="16">
        <f>'[1]Transportation Services'!W47</f>
        <v>434.16999999999996</v>
      </c>
      <c r="J111" s="16">
        <f>'[1]Volunteer Services'!N41</f>
        <v>874</v>
      </c>
      <c r="K111" s="16">
        <f t="shared" si="2"/>
        <v>8949.61</v>
      </c>
    </row>
    <row r="112" spans="1:11" ht="36" x14ac:dyDescent="0.3">
      <c r="A112" s="23" t="s">
        <v>195</v>
      </c>
      <c r="B112" s="21" t="s">
        <v>196</v>
      </c>
      <c r="C112" s="16">
        <f>'[1]Community &amp; Personal Dev'!W50</f>
        <v>723.32999999999993</v>
      </c>
      <c r="D112" s="16"/>
      <c r="E112" s="16">
        <f>'[1]Energy Services Department'!Y47</f>
        <v>262.12</v>
      </c>
      <c r="F112" s="16">
        <f>'[1]Head Start'!U52</f>
        <v>3846.29</v>
      </c>
      <c r="G112" s="17">
        <v>0</v>
      </c>
      <c r="H112" s="16">
        <f>'[1]Nutrition Services'!AG54</f>
        <v>-253.3</v>
      </c>
      <c r="I112" s="16">
        <f>'[1]Transportation Services'!W48</f>
        <v>87.88000000000001</v>
      </c>
      <c r="J112" s="16">
        <v>0</v>
      </c>
      <c r="K112" s="16">
        <f t="shared" si="2"/>
        <v>4666.32</v>
      </c>
    </row>
    <row r="113" spans="1:11" ht="24" x14ac:dyDescent="0.3">
      <c r="A113" s="23" t="s">
        <v>197</v>
      </c>
      <c r="B113" s="21" t="s">
        <v>198</v>
      </c>
      <c r="C113" s="16">
        <f>'[1]Community &amp; Personal Dev'!W51</f>
        <v>3762.3</v>
      </c>
      <c r="D113" s="16">
        <f>'[1]Agency Development'!Y53</f>
        <v>252.24</v>
      </c>
      <c r="E113" s="16">
        <f>'[1]Energy Services Department'!Y48</f>
        <v>5075.9000000000015</v>
      </c>
      <c r="F113" s="16">
        <f>'[1]Head Start'!U53</f>
        <v>32137</v>
      </c>
      <c r="G113" s="17">
        <f>'[1]Indirect Admin'!Q47</f>
        <v>2534.89</v>
      </c>
      <c r="H113" s="16">
        <f>'[1]Nutrition Services'!AG55</f>
        <v>302</v>
      </c>
      <c r="I113" s="16">
        <f>'[1]Transportation Services'!W49</f>
        <v>120.0849</v>
      </c>
      <c r="J113" s="16">
        <f>'[1]Volunteer Services'!N42</f>
        <v>710.89</v>
      </c>
      <c r="K113" s="16">
        <f t="shared" si="2"/>
        <v>44184.414900000003</v>
      </c>
    </row>
    <row r="114" spans="1:11" ht="24" x14ac:dyDescent="0.3">
      <c r="A114" s="23" t="s">
        <v>199</v>
      </c>
      <c r="B114" s="21" t="s">
        <v>200</v>
      </c>
      <c r="C114" s="16">
        <f>'[1]Community &amp; Personal Dev'!W52</f>
        <v>862.55</v>
      </c>
      <c r="D114" s="16">
        <v>0</v>
      </c>
      <c r="E114" s="16">
        <v>0</v>
      </c>
      <c r="F114" s="16">
        <v>0</v>
      </c>
      <c r="G114" s="17">
        <v>0</v>
      </c>
      <c r="H114" s="16">
        <v>0</v>
      </c>
      <c r="I114" s="16">
        <v>0</v>
      </c>
      <c r="J114" s="16">
        <v>0</v>
      </c>
      <c r="K114" s="16">
        <f t="shared" si="2"/>
        <v>862.55</v>
      </c>
    </row>
    <row r="115" spans="1:11" ht="24" x14ac:dyDescent="0.3">
      <c r="A115" s="23" t="s">
        <v>201</v>
      </c>
      <c r="B115" s="21" t="s">
        <v>202</v>
      </c>
      <c r="C115" s="16">
        <f>'[1]Community &amp; Personal Dev'!W53</f>
        <v>4242.0399999999991</v>
      </c>
      <c r="D115" s="16">
        <f>'[1]Agency Development'!Y54</f>
        <v>3081.9199999999992</v>
      </c>
      <c r="E115" s="16">
        <f>'[1]Energy Services Department'!Y49</f>
        <v>26.029999999999973</v>
      </c>
      <c r="F115" s="16">
        <f>'[1]Head Start'!U54</f>
        <v>3144.53</v>
      </c>
      <c r="G115" s="17">
        <f>'[1]Indirect Admin'!Q48</f>
        <v>-2182.88</v>
      </c>
      <c r="H115" s="16">
        <f>'[1]Nutrition Services'!AG56</f>
        <v>-5.41</v>
      </c>
      <c r="I115" s="16">
        <f>'[1]Transportation Services'!W50</f>
        <v>976.39</v>
      </c>
      <c r="J115" s="16">
        <f>'[1]Volunteer Services'!N43</f>
        <v>7902</v>
      </c>
      <c r="K115" s="16">
        <f t="shared" si="2"/>
        <v>9282.619999999999</v>
      </c>
    </row>
    <row r="116" spans="1:11" x14ac:dyDescent="0.3">
      <c r="A116" s="23" t="s">
        <v>203</v>
      </c>
      <c r="B116" s="21" t="s">
        <v>204</v>
      </c>
      <c r="C116" s="16">
        <v>0</v>
      </c>
      <c r="D116" s="16">
        <f>'[1]Agency Development'!Y55</f>
        <v>989.03</v>
      </c>
      <c r="E116" s="16">
        <f>'[1]Energy Services Department'!Y50</f>
        <v>7.04</v>
      </c>
      <c r="F116" s="16">
        <f>'[1]Head Start'!U55</f>
        <v>88271.319999999992</v>
      </c>
      <c r="G116" s="17">
        <f>'[1]Indirect Admin'!Q49</f>
        <v>326.60000000000002</v>
      </c>
      <c r="H116" s="16">
        <f>'[1]Nutrition Services'!AG57</f>
        <v>72353.960000000006</v>
      </c>
      <c r="I116" s="16">
        <f>'[1]Transportation Services'!W51</f>
        <v>0.13</v>
      </c>
      <c r="J116" s="16">
        <f>'[1]Volunteer Services'!N44</f>
        <v>1500</v>
      </c>
      <c r="K116" s="16">
        <f t="shared" si="2"/>
        <v>161948.08000000002</v>
      </c>
    </row>
    <row r="117" spans="1:11" ht="24" x14ac:dyDescent="0.3">
      <c r="A117" s="23" t="s">
        <v>205</v>
      </c>
      <c r="B117" s="21" t="s">
        <v>206</v>
      </c>
      <c r="C117" s="16" t="s">
        <v>124</v>
      </c>
      <c r="D117" s="16">
        <v>0</v>
      </c>
      <c r="E117" s="16">
        <v>0</v>
      </c>
      <c r="F117" s="16">
        <f>'[1]Head Start'!U56</f>
        <v>4629.3500000000004</v>
      </c>
      <c r="G117" s="17">
        <v>0</v>
      </c>
      <c r="H117" s="16">
        <f>'[1]Nutrition Services'!AG58</f>
        <v>4428.3</v>
      </c>
      <c r="I117" s="16">
        <v>0</v>
      </c>
      <c r="J117" s="16">
        <v>0</v>
      </c>
      <c r="K117" s="16">
        <f t="shared" si="2"/>
        <v>9057.6500000000015</v>
      </c>
    </row>
    <row r="118" spans="1:11" x14ac:dyDescent="0.3">
      <c r="A118" s="23" t="s">
        <v>207</v>
      </c>
      <c r="B118" s="21" t="s">
        <v>208</v>
      </c>
      <c r="C118" s="16">
        <f>'[1]Community &amp; Personal Dev'!W54</f>
        <v>266.61</v>
      </c>
      <c r="D118" s="16">
        <f>'[1]Agency Development'!Y56</f>
        <v>984</v>
      </c>
      <c r="E118" s="16">
        <v>0</v>
      </c>
      <c r="F118" s="16">
        <f>'[1]Head Start'!U57</f>
        <v>27213.860000000004</v>
      </c>
      <c r="G118" s="17">
        <f>'[1]Indirect Admin'!Q50</f>
        <v>53047.95</v>
      </c>
      <c r="H118" s="16">
        <f>'[1]Nutrition Services'!AG59</f>
        <v>-56.53</v>
      </c>
      <c r="I118" s="16">
        <v>0</v>
      </c>
      <c r="J118" s="16">
        <v>0</v>
      </c>
      <c r="K118" s="16">
        <f t="shared" si="2"/>
        <v>81455.89</v>
      </c>
    </row>
    <row r="119" spans="1:11" ht="24" x14ac:dyDescent="0.3">
      <c r="A119" s="23" t="s">
        <v>209</v>
      </c>
      <c r="B119" s="21" t="s">
        <v>210</v>
      </c>
      <c r="C119" s="16">
        <f>'[1]Community &amp; Personal Dev'!W55</f>
        <v>0</v>
      </c>
      <c r="D119" s="16">
        <f>'[1]Agency Development'!Y57</f>
        <v>425</v>
      </c>
      <c r="E119" s="16">
        <v>0</v>
      </c>
      <c r="F119" s="16">
        <f>'[1]Head Start'!U58</f>
        <v>14812.6</v>
      </c>
      <c r="G119" s="17">
        <f>'[1]Indirect Admin'!Q51</f>
        <v>-2422.1100000000006</v>
      </c>
      <c r="H119" s="16">
        <f>'[1]Nutrition Services'!AG60</f>
        <v>480.52</v>
      </c>
      <c r="I119" s="16">
        <v>0</v>
      </c>
      <c r="J119" s="16">
        <v>0</v>
      </c>
      <c r="K119" s="16">
        <f t="shared" si="2"/>
        <v>13296.01</v>
      </c>
    </row>
    <row r="120" spans="1:11" ht="36" x14ac:dyDescent="0.3">
      <c r="A120" s="23" t="s">
        <v>211</v>
      </c>
      <c r="B120" s="21" t="s">
        <v>212</v>
      </c>
      <c r="C120" s="16" t="s">
        <v>124</v>
      </c>
      <c r="D120" s="16">
        <v>0</v>
      </c>
      <c r="E120" s="16">
        <v>0</v>
      </c>
      <c r="F120" s="16">
        <f>'[1]Head Start'!U59</f>
        <v>2939.48</v>
      </c>
      <c r="G120" s="17">
        <v>0</v>
      </c>
      <c r="H120" s="16">
        <v>0</v>
      </c>
      <c r="I120" s="16">
        <v>0</v>
      </c>
      <c r="J120" s="16">
        <v>0</v>
      </c>
      <c r="K120" s="16">
        <f t="shared" si="2"/>
        <v>2939.48</v>
      </c>
    </row>
    <row r="121" spans="1:11" ht="24" x14ac:dyDescent="0.3">
      <c r="A121" s="23" t="s">
        <v>213</v>
      </c>
      <c r="B121" s="21" t="s">
        <v>214</v>
      </c>
      <c r="C121" s="16">
        <v>0</v>
      </c>
      <c r="D121" s="16">
        <v>0</v>
      </c>
      <c r="E121" s="16">
        <v>0</v>
      </c>
      <c r="F121" s="16">
        <f>'[1]Head Start'!U60</f>
        <v>3990.28</v>
      </c>
      <c r="G121" s="17">
        <v>0</v>
      </c>
      <c r="H121" s="16">
        <v>0</v>
      </c>
      <c r="I121" s="16">
        <v>0</v>
      </c>
      <c r="J121" s="16">
        <v>0</v>
      </c>
      <c r="K121" s="16">
        <f t="shared" si="2"/>
        <v>3990.28</v>
      </c>
    </row>
    <row r="122" spans="1:11" x14ac:dyDescent="0.3">
      <c r="A122" s="23" t="s">
        <v>215</v>
      </c>
      <c r="B122" s="21" t="s">
        <v>216</v>
      </c>
      <c r="C122" s="16">
        <f>'[1]Community &amp; Personal Dev'!W56</f>
        <v>44</v>
      </c>
      <c r="D122" s="16">
        <f>'[1]Agency Development'!Y58</f>
        <v>1995.5</v>
      </c>
      <c r="E122" s="16">
        <v>0</v>
      </c>
      <c r="F122" s="16">
        <f>'[1]Head Start'!U61</f>
        <v>7149</v>
      </c>
      <c r="G122" s="17">
        <v>0</v>
      </c>
      <c r="H122" s="16">
        <f>'[1]Nutrition Services'!AG61</f>
        <v>0</v>
      </c>
      <c r="I122" s="16">
        <f>'[1]Transportation Services'!W52</f>
        <v>21.84</v>
      </c>
      <c r="J122" s="16">
        <f>'[1]Volunteer Services'!N45</f>
        <v>2077</v>
      </c>
      <c r="K122" s="16">
        <f t="shared" si="2"/>
        <v>9210.34</v>
      </c>
    </row>
    <row r="123" spans="1:11" ht="24" x14ac:dyDescent="0.3">
      <c r="A123" s="23" t="s">
        <v>217</v>
      </c>
      <c r="B123" s="21" t="s">
        <v>218</v>
      </c>
      <c r="C123" s="16" t="s">
        <v>124</v>
      </c>
      <c r="D123" s="16">
        <v>0</v>
      </c>
      <c r="E123" s="16">
        <v>0</v>
      </c>
      <c r="F123" s="16">
        <f>'[1]Head Start'!U62</f>
        <v>3346.75</v>
      </c>
      <c r="G123" s="17">
        <v>0</v>
      </c>
      <c r="H123" s="16">
        <v>0</v>
      </c>
      <c r="I123" s="16">
        <v>0</v>
      </c>
      <c r="J123" s="16">
        <v>0</v>
      </c>
      <c r="K123" s="16">
        <f t="shared" si="2"/>
        <v>3346.75</v>
      </c>
    </row>
    <row r="124" spans="1:11" ht="24" x14ac:dyDescent="0.3">
      <c r="A124" s="23" t="s">
        <v>219</v>
      </c>
      <c r="B124" s="21" t="s">
        <v>220</v>
      </c>
      <c r="C124" s="16">
        <f>'[1]Community &amp; Personal Dev'!W57</f>
        <v>14361.46</v>
      </c>
      <c r="D124" s="16">
        <f>'[1]Agency Development'!Y59</f>
        <v>4394</v>
      </c>
      <c r="E124" s="16">
        <f>'[1]Energy Services Department'!Y51</f>
        <v>1330429.27</v>
      </c>
      <c r="F124" s="16">
        <f>'[1]Head Start'!U63</f>
        <v>-7712</v>
      </c>
      <c r="G124" s="17">
        <f>'[1]Indirect Admin'!Q52</f>
        <v>-417.5</v>
      </c>
      <c r="H124" s="16">
        <v>0</v>
      </c>
      <c r="I124" s="16">
        <v>0</v>
      </c>
      <c r="J124" s="16">
        <v>0</v>
      </c>
      <c r="K124" s="16">
        <f t="shared" si="2"/>
        <v>1341055.23</v>
      </c>
    </row>
    <row r="125" spans="1:11" ht="24" x14ac:dyDescent="0.3">
      <c r="A125" s="25" t="s">
        <v>221</v>
      </c>
      <c r="B125" s="25" t="s">
        <v>222</v>
      </c>
      <c r="C125" s="16" t="s">
        <v>124</v>
      </c>
      <c r="D125" s="16">
        <v>0</v>
      </c>
      <c r="E125" s="16">
        <f>'[1]Energy Services Department'!Y52</f>
        <v>-13318.300000000003</v>
      </c>
      <c r="F125" s="16"/>
      <c r="G125" s="17">
        <v>0</v>
      </c>
      <c r="H125" s="16">
        <v>0</v>
      </c>
      <c r="I125" s="16">
        <v>0</v>
      </c>
      <c r="J125" s="16">
        <v>0</v>
      </c>
      <c r="K125" s="16">
        <f t="shared" si="2"/>
        <v>-13318.300000000003</v>
      </c>
    </row>
    <row r="126" spans="1:11" ht="24" x14ac:dyDescent="0.3">
      <c r="A126" s="23" t="s">
        <v>223</v>
      </c>
      <c r="B126" s="21" t="s">
        <v>224</v>
      </c>
      <c r="C126" s="16">
        <f>'[1]Community &amp; Personal Dev'!W58</f>
        <v>-197.25</v>
      </c>
      <c r="D126" s="16">
        <f>'[1]Agency Development'!Y60</f>
        <v>-128.89999999999998</v>
      </c>
      <c r="E126" s="16">
        <f>'[1]Energy Services Department'!Y53</f>
        <v>69612.189999999973</v>
      </c>
      <c r="F126" s="16">
        <f>'[1]Head Start'!U64</f>
        <v>-523.48</v>
      </c>
      <c r="G126" s="17">
        <f>'[1]Indirect Admin'!Q53</f>
        <v>-2471.77</v>
      </c>
      <c r="H126" s="16">
        <f>'[1]Nutrition Services'!AG62</f>
        <v>-88.309999999999988</v>
      </c>
      <c r="I126" s="16">
        <f>'[1]Transportation Services'!W53</f>
        <v>-80.31</v>
      </c>
      <c r="J126" s="16">
        <f>'[1]Volunteer Services'!N46</f>
        <v>0</v>
      </c>
      <c r="K126" s="16">
        <f t="shared" si="2"/>
        <v>66122.169999999984</v>
      </c>
    </row>
    <row r="127" spans="1:11" ht="24" x14ac:dyDescent="0.3">
      <c r="A127" s="23" t="s">
        <v>225</v>
      </c>
      <c r="B127" s="21" t="s">
        <v>226</v>
      </c>
      <c r="C127" s="16"/>
      <c r="D127" s="16"/>
      <c r="E127" s="16">
        <f>'[1]Energy Services Department'!Y54</f>
        <v>8859.73</v>
      </c>
      <c r="F127" s="16"/>
      <c r="G127" s="17"/>
      <c r="H127" s="16"/>
      <c r="I127" s="16"/>
      <c r="J127" s="16"/>
      <c r="K127" s="16">
        <f t="shared" si="2"/>
        <v>8859.73</v>
      </c>
    </row>
    <row r="128" spans="1:11" x14ac:dyDescent="0.3">
      <c r="A128" s="23" t="s">
        <v>227</v>
      </c>
      <c r="B128" s="21" t="s">
        <v>228</v>
      </c>
      <c r="C128" s="16" t="s">
        <v>124</v>
      </c>
      <c r="D128" s="16">
        <f>'[1]Agency Development'!Y61</f>
        <v>96905.19</v>
      </c>
      <c r="E128" s="16">
        <v>0</v>
      </c>
      <c r="F128" s="16">
        <f>'[1]Head Start'!U65</f>
        <v>9925</v>
      </c>
      <c r="G128" s="17">
        <v>0</v>
      </c>
      <c r="H128" s="16">
        <v>0</v>
      </c>
      <c r="I128" s="16">
        <v>0</v>
      </c>
      <c r="J128" s="16">
        <f>'[1]Volunteer Services'!N47</f>
        <v>166020</v>
      </c>
      <c r="K128" s="16">
        <f t="shared" si="2"/>
        <v>106830.19</v>
      </c>
    </row>
    <row r="129" spans="1:11" ht="24" x14ac:dyDescent="0.3">
      <c r="A129" s="23" t="s">
        <v>229</v>
      </c>
      <c r="B129" s="21" t="s">
        <v>230</v>
      </c>
      <c r="C129" s="16" t="s">
        <v>124</v>
      </c>
      <c r="D129" s="16">
        <f>'[1]Agency Development'!Y62</f>
        <v>-152.88000000000011</v>
      </c>
      <c r="E129" s="16">
        <v>0</v>
      </c>
      <c r="F129" s="16">
        <v>0</v>
      </c>
      <c r="G129" s="17">
        <v>0</v>
      </c>
      <c r="H129" s="16">
        <v>0</v>
      </c>
      <c r="I129" s="16">
        <v>0</v>
      </c>
      <c r="J129" s="16">
        <f>'[1]Volunteer Services'!N48</f>
        <v>5352</v>
      </c>
      <c r="K129" s="16">
        <f t="shared" si="2"/>
        <v>-152.88000000000011</v>
      </c>
    </row>
    <row r="130" spans="1:11" x14ac:dyDescent="0.3">
      <c r="A130" s="23" t="s">
        <v>231</v>
      </c>
      <c r="B130" s="21" t="s">
        <v>232</v>
      </c>
      <c r="C130" s="16">
        <v>0</v>
      </c>
      <c r="D130" s="16">
        <f>'[1]Agency Development'!Y63</f>
        <v>20463.72</v>
      </c>
      <c r="E130" s="16">
        <v>0</v>
      </c>
      <c r="F130" s="16">
        <v>0</v>
      </c>
      <c r="G130" s="17">
        <v>0</v>
      </c>
      <c r="H130" s="16">
        <v>0</v>
      </c>
      <c r="I130" s="16">
        <v>0</v>
      </c>
      <c r="J130" s="16">
        <f>'[1]Volunteer Services'!N49</f>
        <v>27064</v>
      </c>
      <c r="K130" s="16">
        <f t="shared" si="2"/>
        <v>20463.72</v>
      </c>
    </row>
    <row r="131" spans="1:11" ht="24" x14ac:dyDescent="0.3">
      <c r="A131" s="23" t="s">
        <v>233</v>
      </c>
      <c r="B131" s="21" t="s">
        <v>234</v>
      </c>
      <c r="C131" s="16">
        <f>'[1]Community &amp; Personal Dev'!W59</f>
        <v>-2775</v>
      </c>
      <c r="D131" s="16">
        <v>0</v>
      </c>
      <c r="E131" s="16">
        <v>0</v>
      </c>
      <c r="F131" s="16">
        <v>0</v>
      </c>
      <c r="G131" s="17">
        <v>0</v>
      </c>
      <c r="H131" s="16">
        <v>0</v>
      </c>
      <c r="I131" s="16">
        <v>0</v>
      </c>
      <c r="J131" s="16">
        <v>0</v>
      </c>
      <c r="K131" s="16">
        <f t="shared" si="2"/>
        <v>-2775</v>
      </c>
    </row>
    <row r="132" spans="1:11" ht="36" x14ac:dyDescent="0.3">
      <c r="A132" s="23" t="s">
        <v>235</v>
      </c>
      <c r="B132" s="21" t="s">
        <v>236</v>
      </c>
      <c r="C132" s="16" t="s">
        <v>124</v>
      </c>
      <c r="D132" s="16">
        <v>0</v>
      </c>
      <c r="E132" s="16">
        <v>0</v>
      </c>
      <c r="F132" s="16">
        <f>'[1]Head Start'!U66</f>
        <v>1100</v>
      </c>
      <c r="G132" s="17">
        <v>0</v>
      </c>
      <c r="H132" s="16">
        <v>0</v>
      </c>
      <c r="I132" s="16">
        <v>0</v>
      </c>
      <c r="J132" s="16">
        <v>0</v>
      </c>
      <c r="K132" s="16">
        <f t="shared" si="2"/>
        <v>1100</v>
      </c>
    </row>
    <row r="133" spans="1:11" ht="24" x14ac:dyDescent="0.3">
      <c r="A133" s="23" t="s">
        <v>237</v>
      </c>
      <c r="B133" s="21" t="s">
        <v>238</v>
      </c>
      <c r="C133" s="16" t="s">
        <v>124</v>
      </c>
      <c r="D133" s="16">
        <f>'[1]Agency Development'!Y64</f>
        <v>-13918.05</v>
      </c>
      <c r="E133" s="16">
        <v>0</v>
      </c>
      <c r="F133" s="16">
        <f>'[1]Head Start'!U67</f>
        <v>175996.14</v>
      </c>
      <c r="G133" s="17">
        <v>0</v>
      </c>
      <c r="H133" s="16">
        <f>'[1]Nutrition Services'!AG63</f>
        <v>61.450000000000273</v>
      </c>
      <c r="I133" s="16">
        <v>0</v>
      </c>
      <c r="J133" s="16">
        <v>0</v>
      </c>
      <c r="K133" s="16">
        <f t="shared" si="2"/>
        <v>162139.54000000004</v>
      </c>
    </row>
    <row r="134" spans="1:11" x14ac:dyDescent="0.3">
      <c r="A134" s="23" t="s">
        <v>239</v>
      </c>
      <c r="B134" s="21" t="s">
        <v>240</v>
      </c>
      <c r="C134" s="16" t="s">
        <v>124</v>
      </c>
      <c r="D134" s="16">
        <f>'[1]Agency Development'!Y65</f>
        <v>4400</v>
      </c>
      <c r="E134" s="16">
        <v>0</v>
      </c>
      <c r="F134" s="16">
        <f>'[1]Head Start'!U68</f>
        <v>285239.67999999999</v>
      </c>
      <c r="G134" s="17">
        <v>0</v>
      </c>
      <c r="H134" s="16">
        <f>'[1]Nutrition Services'!AG64</f>
        <v>17310</v>
      </c>
      <c r="I134" s="16">
        <f>'[1]Transportation Services'!W54</f>
        <v>1600</v>
      </c>
      <c r="J134" s="16">
        <f>'[1]Volunteer Services'!N50</f>
        <v>6000</v>
      </c>
      <c r="K134" s="16">
        <f t="shared" si="2"/>
        <v>308549.68</v>
      </c>
    </row>
    <row r="135" spans="1:11" ht="24" x14ac:dyDescent="0.3">
      <c r="A135" s="23" t="s">
        <v>241</v>
      </c>
      <c r="B135" s="21" t="s">
        <v>242</v>
      </c>
      <c r="C135" s="16" t="s">
        <v>124</v>
      </c>
      <c r="D135" s="16">
        <v>0</v>
      </c>
      <c r="E135" s="16">
        <v>0</v>
      </c>
      <c r="F135" s="16">
        <f>'[1]Head Start'!U69</f>
        <v>4400</v>
      </c>
      <c r="G135" s="17">
        <v>0</v>
      </c>
      <c r="H135" s="16">
        <v>0</v>
      </c>
      <c r="I135" s="16">
        <v>0</v>
      </c>
      <c r="J135" s="16"/>
      <c r="K135" s="16">
        <f t="shared" si="2"/>
        <v>4400</v>
      </c>
    </row>
    <row r="136" spans="1:11" ht="24" x14ac:dyDescent="0.3">
      <c r="A136" s="23" t="s">
        <v>243</v>
      </c>
      <c r="B136" s="21" t="s">
        <v>244</v>
      </c>
      <c r="C136" s="16" t="s">
        <v>124</v>
      </c>
      <c r="D136" s="16">
        <f>'[1]Agency Development'!Y66</f>
        <v>2900</v>
      </c>
      <c r="E136" s="16">
        <v>0</v>
      </c>
      <c r="F136" s="16">
        <f>'[1]Head Start'!U70</f>
        <v>39544.559999999998</v>
      </c>
      <c r="G136" s="17">
        <v>0</v>
      </c>
      <c r="H136" s="16">
        <v>0</v>
      </c>
      <c r="I136" s="16">
        <v>0</v>
      </c>
      <c r="J136" s="16">
        <f>'[1]Volunteer Services'!N51</f>
        <v>400</v>
      </c>
      <c r="K136" s="16">
        <f t="shared" si="2"/>
        <v>42444.56</v>
      </c>
    </row>
    <row r="137" spans="1:11" x14ac:dyDescent="0.3">
      <c r="A137" s="23" t="s">
        <v>245</v>
      </c>
      <c r="B137" s="21" t="s">
        <v>246</v>
      </c>
      <c r="C137" s="16" t="s">
        <v>124</v>
      </c>
      <c r="D137" s="16">
        <f>'[1]Agency Development'!Y67</f>
        <v>-7618.2900000000009</v>
      </c>
      <c r="E137" s="16">
        <v>0</v>
      </c>
      <c r="F137" s="16">
        <f>'[1]Head Start'!U71</f>
        <v>14348.619999999995</v>
      </c>
      <c r="G137" s="17">
        <v>0</v>
      </c>
      <c r="H137" s="16">
        <f>'[1]Nutrition Services'!AG65</f>
        <v>-158.27999999999997</v>
      </c>
      <c r="I137" s="16">
        <v>0</v>
      </c>
      <c r="J137" s="16">
        <f>'[1]Volunteer Services'!N52</f>
        <v>1600</v>
      </c>
      <c r="K137" s="16">
        <f t="shared" ref="K137:K146" si="3">SUM(C137:I137)</f>
        <v>6572.0499999999947</v>
      </c>
    </row>
    <row r="138" spans="1:11" ht="36" x14ac:dyDescent="0.3">
      <c r="A138" s="23" t="s">
        <v>247</v>
      </c>
      <c r="B138" s="21" t="s">
        <v>248</v>
      </c>
      <c r="C138" s="16">
        <v>0</v>
      </c>
      <c r="D138" s="16">
        <f>'[1]Agency Development'!Y68</f>
        <v>-687.5</v>
      </c>
      <c r="E138" s="16">
        <v>0</v>
      </c>
      <c r="F138" s="16">
        <f>'[1]Head Start'!U72</f>
        <v>-51533.479999999996</v>
      </c>
      <c r="G138" s="17">
        <v>0</v>
      </c>
      <c r="H138" s="16">
        <v>0</v>
      </c>
      <c r="I138" s="16">
        <f>'[1]Transportation Services'!W55</f>
        <v>4239.8</v>
      </c>
      <c r="J138" s="16">
        <f>'[1]Volunteer Services'!N53</f>
        <v>125</v>
      </c>
      <c r="K138" s="16">
        <f t="shared" si="3"/>
        <v>-47981.179999999993</v>
      </c>
    </row>
    <row r="139" spans="1:11" x14ac:dyDescent="0.3">
      <c r="A139" s="23" t="s">
        <v>249</v>
      </c>
      <c r="B139" s="21" t="s">
        <v>250</v>
      </c>
      <c r="C139" s="16" t="s">
        <v>124</v>
      </c>
      <c r="D139" s="16">
        <f>'[1]Agency Development'!Y69</f>
        <v>26199.1</v>
      </c>
      <c r="E139" s="16">
        <v>0</v>
      </c>
      <c r="F139" s="16">
        <v>0</v>
      </c>
      <c r="G139" s="17">
        <v>0</v>
      </c>
      <c r="H139" s="16">
        <f>'[1]Nutrition Services'!AG66</f>
        <v>29251</v>
      </c>
      <c r="I139" s="16">
        <v>0</v>
      </c>
      <c r="J139" s="16">
        <f>'[1]Volunteer Services'!N54</f>
        <v>29491</v>
      </c>
      <c r="K139" s="16">
        <f t="shared" si="3"/>
        <v>55450.1</v>
      </c>
    </row>
    <row r="140" spans="1:11" ht="24" x14ac:dyDescent="0.3">
      <c r="A140" s="23" t="s">
        <v>251</v>
      </c>
      <c r="B140" s="21" t="s">
        <v>252</v>
      </c>
      <c r="C140" s="16">
        <v>0</v>
      </c>
      <c r="D140" s="16">
        <v>0</v>
      </c>
      <c r="E140" s="16">
        <v>0</v>
      </c>
      <c r="F140" s="16">
        <f>'[1]Head Start'!U73</f>
        <v>-3600.64</v>
      </c>
      <c r="G140" s="17">
        <v>0</v>
      </c>
      <c r="H140" s="16">
        <v>0</v>
      </c>
      <c r="I140" s="16">
        <v>0</v>
      </c>
      <c r="J140" s="16">
        <v>0</v>
      </c>
      <c r="K140" s="16">
        <f t="shared" si="3"/>
        <v>-3600.64</v>
      </c>
    </row>
    <row r="141" spans="1:11" ht="24" x14ac:dyDescent="0.3">
      <c r="A141" s="23" t="s">
        <v>253</v>
      </c>
      <c r="B141" s="21" t="s">
        <v>254</v>
      </c>
      <c r="C141" s="16" t="s">
        <v>124</v>
      </c>
      <c r="D141" s="16">
        <v>0</v>
      </c>
      <c r="E141" s="16">
        <v>0</v>
      </c>
      <c r="F141" s="16">
        <f>'[1]Head Start'!U74</f>
        <v>-10299.92</v>
      </c>
      <c r="G141" s="17">
        <v>0</v>
      </c>
      <c r="H141" s="16">
        <v>0</v>
      </c>
      <c r="I141" s="16">
        <v>0</v>
      </c>
      <c r="J141" s="16">
        <v>0</v>
      </c>
      <c r="K141" s="16">
        <f t="shared" si="3"/>
        <v>-10299.92</v>
      </c>
    </row>
    <row r="142" spans="1:11" x14ac:dyDescent="0.3">
      <c r="A142" s="23" t="s">
        <v>255</v>
      </c>
      <c r="B142" s="21" t="s">
        <v>256</v>
      </c>
      <c r="C142" s="16">
        <v>0</v>
      </c>
      <c r="D142" s="16">
        <v>0</v>
      </c>
      <c r="E142" s="16">
        <v>0</v>
      </c>
      <c r="F142" s="16">
        <v>0</v>
      </c>
      <c r="G142" s="17">
        <v>0</v>
      </c>
      <c r="H142" s="16">
        <f>'[1]Nutrition Services'!AG67</f>
        <v>1092.8699999999999</v>
      </c>
      <c r="I142" s="16">
        <v>0</v>
      </c>
      <c r="J142" s="16">
        <v>0</v>
      </c>
      <c r="K142" s="16">
        <f t="shared" si="3"/>
        <v>1092.8699999999999</v>
      </c>
    </row>
    <row r="143" spans="1:11" x14ac:dyDescent="0.3">
      <c r="A143" s="19"/>
      <c r="B143" s="19"/>
      <c r="C143" s="16"/>
      <c r="D143" s="16"/>
      <c r="E143" s="16"/>
      <c r="F143" s="16"/>
      <c r="G143" s="17"/>
      <c r="H143" s="16"/>
      <c r="I143" s="16"/>
      <c r="J143" s="16"/>
      <c r="K143" s="16">
        <f t="shared" si="3"/>
        <v>0</v>
      </c>
    </row>
    <row r="144" spans="1:11" x14ac:dyDescent="0.3">
      <c r="A144" s="26" t="s">
        <v>257</v>
      </c>
      <c r="B144" s="26"/>
      <c r="C144" s="16">
        <f t="shared" ref="C144:J144" si="4">SUM(C66:C142)</f>
        <v>168322.05</v>
      </c>
      <c r="D144" s="16">
        <f t="shared" si="4"/>
        <v>264069.652</v>
      </c>
      <c r="E144" s="16">
        <f t="shared" si="4"/>
        <v>1713150.72</v>
      </c>
      <c r="F144" s="16">
        <f>SUM(F66:F142)</f>
        <v>2616926.94</v>
      </c>
      <c r="G144" s="17">
        <f t="shared" si="4"/>
        <v>423571.57</v>
      </c>
      <c r="H144" s="16">
        <f t="shared" si="4"/>
        <v>243532.21999999994</v>
      </c>
      <c r="I144" s="16">
        <f t="shared" si="4"/>
        <v>101275.57000000002</v>
      </c>
      <c r="J144" s="16">
        <f t="shared" si="4"/>
        <v>365425.16200000001</v>
      </c>
      <c r="K144" s="16">
        <f t="shared" si="3"/>
        <v>5530848.7220000001</v>
      </c>
    </row>
    <row r="145" spans="1:11" x14ac:dyDescent="0.3">
      <c r="A145" s="19"/>
      <c r="B145" s="19"/>
      <c r="C145" s="16"/>
      <c r="D145" s="16"/>
      <c r="E145" s="16"/>
      <c r="F145" s="16"/>
      <c r="G145" s="17"/>
      <c r="H145" s="16"/>
      <c r="I145" s="16"/>
      <c r="J145" s="16"/>
      <c r="K145" s="16">
        <f t="shared" si="3"/>
        <v>0</v>
      </c>
    </row>
    <row r="146" spans="1:11" ht="57" x14ac:dyDescent="0.3">
      <c r="A146" s="26" t="s">
        <v>258</v>
      </c>
      <c r="B146" s="19"/>
      <c r="C146" s="16">
        <f t="shared" ref="C146:I146" si="5">C62-C144</f>
        <v>-376.36999999999534</v>
      </c>
      <c r="D146" s="16">
        <f>D62-D144</f>
        <v>-13474.381999999983</v>
      </c>
      <c r="E146" s="16">
        <f>E62-E144</f>
        <v>-24033.249999999767</v>
      </c>
      <c r="F146" s="16">
        <f>F62-F144</f>
        <v>15697.090000000317</v>
      </c>
      <c r="G146" s="16">
        <f>G62-G144</f>
        <v>47415.270000000019</v>
      </c>
      <c r="H146" s="16">
        <f t="shared" si="5"/>
        <v>-15423.759999999922</v>
      </c>
      <c r="I146" s="16">
        <f t="shared" si="5"/>
        <v>4039.859999999986</v>
      </c>
      <c r="J146" s="16">
        <f>J62-J144</f>
        <v>3225.8379999999888</v>
      </c>
      <c r="K146" s="16">
        <f t="shared" si="3"/>
        <v>13844.458000000654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2019-06-18T13:24:59Z</dcterms:created>
  <dcterms:modified xsi:type="dcterms:W3CDTF">2019-06-18T14:31:10Z</dcterms:modified>
</cp:coreProperties>
</file>