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ER TRIM\INFORMACION PRESUPUESTAL\"/>
    </mc:Choice>
  </mc:AlternateContent>
  <xr:revisionPtr revIDLastSave="0" documentId="13_ncr:1_{FADC7723-ED04-48C9-9D50-936E1F208C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2" r:id="rId1"/>
  </sheets>
  <definedNames>
    <definedName name="_xlnm.Print_Titles" localSheetId="0">'Page 1'!$1:$8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2" l="1"/>
  <c r="H9" i="2"/>
  <c r="F10" i="2"/>
  <c r="F11" i="2"/>
  <c r="I11" i="2"/>
  <c r="F12" i="2"/>
  <c r="I12" i="2" s="1"/>
  <c r="F13" i="2"/>
  <c r="I13" i="2"/>
  <c r="F14" i="2"/>
  <c r="I14" i="2"/>
  <c r="F15" i="2"/>
  <c r="I15" i="2" s="1"/>
  <c r="F16" i="2"/>
  <c r="I16" i="2"/>
  <c r="G17" i="2"/>
  <c r="H17" i="2"/>
  <c r="F18" i="2"/>
  <c r="F17" i="2" s="1"/>
  <c r="F19" i="2"/>
  <c r="I19" i="2"/>
  <c r="F20" i="2"/>
  <c r="I20" i="2"/>
  <c r="F21" i="2"/>
  <c r="I21" i="2" s="1"/>
  <c r="F22" i="2"/>
  <c r="I22" i="2"/>
  <c r="F23" i="2"/>
  <c r="I23" i="2"/>
  <c r="F24" i="2"/>
  <c r="I24" i="2" s="1"/>
  <c r="F25" i="2"/>
  <c r="I25" i="2" s="1"/>
  <c r="F26" i="2"/>
  <c r="I26" i="2"/>
  <c r="G27" i="2"/>
  <c r="H27" i="2"/>
  <c r="F28" i="2"/>
  <c r="I28" i="2"/>
  <c r="F29" i="2"/>
  <c r="I29" i="2"/>
  <c r="F30" i="2"/>
  <c r="I30" i="2" s="1"/>
  <c r="F31" i="2"/>
  <c r="I31" i="2"/>
  <c r="F32" i="2"/>
  <c r="I32" i="2"/>
  <c r="F33" i="2"/>
  <c r="I33" i="2" s="1"/>
  <c r="F34" i="2"/>
  <c r="I34" i="2"/>
  <c r="F35" i="2"/>
  <c r="I35" i="2"/>
  <c r="F36" i="2"/>
  <c r="I36" i="2" s="1"/>
  <c r="G37" i="2"/>
  <c r="H37" i="2"/>
  <c r="F38" i="2"/>
  <c r="I38" i="2"/>
  <c r="F39" i="2"/>
  <c r="I39" i="2" s="1"/>
  <c r="F40" i="2"/>
  <c r="I40" i="2"/>
  <c r="F41" i="2"/>
  <c r="I41" i="2"/>
  <c r="F42" i="2"/>
  <c r="I42" i="2" s="1"/>
  <c r="F43" i="2"/>
  <c r="I43" i="2"/>
  <c r="F44" i="2"/>
  <c r="I44" i="2"/>
  <c r="F45" i="2"/>
  <c r="I45" i="2" s="1"/>
  <c r="F46" i="2"/>
  <c r="I46" i="2"/>
  <c r="G47" i="2"/>
  <c r="H47" i="2"/>
  <c r="F48" i="2"/>
  <c r="F49" i="2"/>
  <c r="I49" i="2"/>
  <c r="F50" i="2"/>
  <c r="I50" i="2"/>
  <c r="F51" i="2"/>
  <c r="I51" i="2" s="1"/>
  <c r="I52" i="2"/>
  <c r="F53" i="2"/>
  <c r="I53" i="2" s="1"/>
  <c r="F54" i="2"/>
  <c r="I54" i="2" s="1"/>
  <c r="F55" i="2"/>
  <c r="I55" i="2" s="1"/>
  <c r="F56" i="2"/>
  <c r="I56" i="2" s="1"/>
  <c r="G57" i="2"/>
  <c r="H57" i="2"/>
  <c r="F58" i="2"/>
  <c r="F57" i="2" s="1"/>
  <c r="I58" i="2"/>
  <c r="I57" i="2" s="1"/>
  <c r="F59" i="2"/>
  <c r="I59" i="2" s="1"/>
  <c r="F60" i="2"/>
  <c r="I60" i="2"/>
  <c r="G61" i="2"/>
  <c r="H61" i="2"/>
  <c r="F62" i="2"/>
  <c r="I62" i="2" s="1"/>
  <c r="F63" i="2"/>
  <c r="I63" i="2"/>
  <c r="F64" i="2"/>
  <c r="I64" i="2" s="1"/>
  <c r="F65" i="2"/>
  <c r="I65" i="2"/>
  <c r="F66" i="2"/>
  <c r="I66" i="2" s="1"/>
  <c r="F67" i="2"/>
  <c r="I67" i="2"/>
  <c r="F68" i="2"/>
  <c r="I68" i="2" s="1"/>
  <c r="G69" i="2"/>
  <c r="H69" i="2"/>
  <c r="F70" i="2"/>
  <c r="F69" i="2" s="1"/>
  <c r="F71" i="2"/>
  <c r="I71" i="2" s="1"/>
  <c r="F72" i="2"/>
  <c r="I72" i="2" s="1"/>
  <c r="G73" i="2"/>
  <c r="H73" i="2"/>
  <c r="F74" i="2"/>
  <c r="I74" i="2" s="1"/>
  <c r="F75" i="2"/>
  <c r="I75" i="2"/>
  <c r="F76" i="2"/>
  <c r="I76" i="2" s="1"/>
  <c r="F77" i="2"/>
  <c r="I77" i="2"/>
  <c r="F78" i="2"/>
  <c r="I78" i="2" s="1"/>
  <c r="F79" i="2"/>
  <c r="I79" i="2"/>
  <c r="F80" i="2"/>
  <c r="I80" i="2" s="1"/>
  <c r="D81" i="2"/>
  <c r="E81" i="2"/>
  <c r="I37" i="2" l="1"/>
  <c r="I27" i="2"/>
  <c r="F37" i="2"/>
  <c r="G81" i="2"/>
  <c r="F9" i="2"/>
  <c r="F27" i="2"/>
  <c r="H81" i="2"/>
  <c r="F47" i="2"/>
  <c r="I70" i="2"/>
  <c r="I48" i="2"/>
  <c r="I47" i="2" s="1"/>
  <c r="I18" i="2"/>
  <c r="I17" i="2" s="1"/>
  <c r="I69" i="2"/>
  <c r="I61" i="2"/>
  <c r="I73" i="2"/>
  <c r="F73" i="2"/>
  <c r="F61" i="2"/>
  <c r="F81" i="2" s="1"/>
  <c r="I10" i="2"/>
  <c r="I9" i="2" s="1"/>
  <c r="I81" i="2" l="1"/>
</calcChain>
</file>

<file path=xl/sharedStrings.xml><?xml version="1.0" encoding="utf-8"?>
<sst xmlns="http://schemas.openxmlformats.org/spreadsheetml/2006/main" count="87" uniqueCount="87">
  <si>
    <t>Estado Analítico del Ejercicio del Presupuesto de Egresos</t>
  </si>
  <si>
    <t>Concepto</t>
  </si>
  <si>
    <t>Egresos</t>
  </si>
  <si>
    <t>Aprobado</t>
  </si>
  <si>
    <t>Modificado</t>
  </si>
  <si>
    <t>Devengado</t>
  </si>
  <si>
    <t>Pagado</t>
  </si>
  <si>
    <t>Subejercicio</t>
  </si>
  <si>
    <t>6 = ( 3 - 4 )</t>
  </si>
  <si>
    <t>Total del Gasto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</si>
  <si>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</si>
  <si>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</si>
  <si>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</si>
  <si>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</si>
  <si>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</si>
  <si>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</si>
  <si>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</si>
  <si>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</si>
  <si>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</si>
  <si>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</si>
  <si>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</si>
  <si>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</si>
  <si>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</si>
  <si>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</si>
  <si>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</si>
  <si>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</si>
  <si>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</si>
  <si>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</si>
  <si>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</si>
  <si>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</si>
  <si>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</si>
  <si>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</si>
  <si>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</si>
  <si>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</si>
  <si>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</si>
  <si>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</si>
  <si>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</si>
  <si>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</si>
  <si>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</si>
  <si>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</si>
  <si>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</si>
  <si>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</si>
  <si>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</si>
  <si>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</si>
  <si>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</si>
  <si>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</si>
  <si>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</si>
  <si>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</si>
  <si>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</si>
  <si>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</si>
  <si>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</si>
  <si>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</si>
  <si>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</si>
  <si>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</si>
  <si>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</si>
  <si>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</si>
  <si>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</si>
  <si>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</si>
  <si>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</si>
  <si>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</si>
  <si>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</si>
  <si>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</si>
  <si>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</si>
  <si>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</si>
  <si>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</si>
  <si>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</si>
  <si>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</si>
  <si>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</si>
  <si>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</si>
  <si>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</si>
  <si>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</si>
  <si>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</si>
  <si>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</si>
  <si>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</si>
  <si>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</si>
  <si>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</si>
  <si>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</si>
  <si>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</si>
  <si>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</si>
  <si>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</si>
  <si>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</si>
  <si>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</si>
  <si>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3 = (1 + 2 )</t>
  </si>
  <si>
    <t>Ampliaciones/ (Reducciones)</t>
  </si>
  <si>
    <t>Clasificación por Objeto del Gasto (Capítulo y Concepto)</t>
  </si>
  <si>
    <t xml:space="preserve">COMISIÓN DE AGUA POTABLE Y ALCANTARILLADO DEL MUNICIPIO DE IGUALA </t>
  </si>
  <si>
    <t>Del 01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</si>
</sst>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43" formatCode="_-* #,##0.00_-;\-* #,##0.00_-;_-* &quot;-&quot;??_-;_-@_-"/>
    <numFmt numFmtId="164" formatCode="&quot;$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8" fillId="0" borderId="0"/>
    <xf numFmtId="43" fontId="2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42"/>
    <xf numFmtId="0" fontId="18" fillId="0" borderId="0" xfId="43"/>
    <xf numFmtId="0" fontId="19" fillId="0" borderId="0" xfId="0" applyFont="1"/>
    <xf numFmtId="164" fontId="21" fillId="33" borderId="11" xfId="44" applyNumberFormat="1" applyFont="1" applyFill="1" applyBorder="1" applyAlignment="1">
      <alignment horizontal="right"/>
    </xf>
    <xf numFmtId="0" fontId="22" fillId="0" borderId="12" xfId="45" applyFont="1" applyBorder="1" applyAlignment="1">
      <alignment horizontal="justify" vertical="center" wrapText="1"/>
    </xf>
    <xf numFmtId="0" fontId="22" fillId="0" borderId="13" xfId="45" applyFont="1" applyBorder="1" applyAlignment="1">
      <alignment horizontal="justify" vertical="center" wrapText="1"/>
    </xf>
    <xf numFmtId="164" fontId="23" fillId="0" borderId="14" xfId="0" applyNumberFormat="1" applyFont="1" applyBorder="1" applyAlignment="1">
      <alignment vertical="center" wrapText="1"/>
    </xf>
    <xf numFmtId="164" fontId="23" fillId="0" borderId="15" xfId="0" applyNumberFormat="1" applyFont="1" applyBorder="1" applyAlignment="1">
      <alignment vertical="center" wrapText="1"/>
    </xf>
    <xf numFmtId="164" fontId="23" fillId="0" borderId="16" xfId="0" applyNumberFormat="1" applyFont="1" applyBorder="1" applyAlignment="1">
      <alignment vertical="center" wrapText="1"/>
    </xf>
    <xf numFmtId="164" fontId="23" fillId="0" borderId="10" xfId="0" applyNumberFormat="1" applyFont="1" applyBorder="1" applyAlignment="1">
      <alignment horizontal="right" vertical="center" wrapText="1"/>
    </xf>
    <xf numFmtId="7" fontId="23" fillId="0" borderId="10" xfId="0" applyNumberFormat="1" applyFont="1" applyBorder="1" applyAlignment="1">
      <alignment horizontal="right" vertical="center" wrapText="1"/>
    </xf>
    <xf numFmtId="7" fontId="23" fillId="0" borderId="17" xfId="0" applyNumberFormat="1" applyFont="1" applyBorder="1" applyAlignment="1">
      <alignment horizontal="right" vertical="center" wrapText="1"/>
    </xf>
    <xf numFmtId="0" fontId="24" fillId="0" borderId="0" xfId="45" applyFont="1" applyAlignment="1">
      <alignment vertical="center" wrapText="1"/>
    </xf>
    <xf numFmtId="0" fontId="24" fillId="0" borderId="18" xfId="45" applyFont="1" applyBorder="1" applyAlignment="1">
      <alignment horizontal="center" vertical="center" wrapText="1"/>
    </xf>
    <xf numFmtId="164" fontId="23" fillId="0" borderId="19" xfId="0" applyNumberFormat="1" applyFont="1" applyBorder="1" applyAlignment="1">
      <alignment vertical="center" wrapText="1"/>
    </xf>
    <xf numFmtId="7" fontId="23" fillId="0" borderId="20" xfId="0" applyNumberFormat="1" applyFont="1" applyBorder="1" applyAlignment="1">
      <alignment horizontal="right" vertical="center" wrapText="1"/>
    </xf>
    <xf numFmtId="164" fontId="21" fillId="0" borderId="20" xfId="0" applyNumberFormat="1" applyFont="1" applyBorder="1" applyAlignment="1">
      <alignment horizontal="right" vertical="center" wrapText="1"/>
    </xf>
    <xf numFmtId="7" fontId="21" fillId="0" borderId="10" xfId="0" applyNumberFormat="1" applyFont="1" applyBorder="1" applyAlignment="1">
      <alignment horizontal="right" vertical="center" wrapText="1"/>
    </xf>
    <xf numFmtId="7" fontId="21" fillId="0" borderId="20" xfId="0" applyNumberFormat="1" applyFont="1" applyBorder="1" applyAlignment="1">
      <alignment horizontal="right" vertical="center" wrapText="1"/>
    </xf>
    <xf numFmtId="164" fontId="21" fillId="33" borderId="14" xfId="44" applyNumberFormat="1" applyFont="1" applyFill="1" applyBorder="1" applyAlignment="1">
      <alignment horizontal="right" vertical="center"/>
    </xf>
    <xf numFmtId="164" fontId="21" fillId="0" borderId="10" xfId="0" applyNumberFormat="1" applyFont="1" applyBorder="1" applyAlignment="1">
      <alignment horizontal="right" vertical="center" wrapText="1"/>
    </xf>
    <xf numFmtId="0" fontId="0" fillId="0" borderId="21" xfId="0" applyBorder="1"/>
    <xf numFmtId="164" fontId="23" fillId="0" borderId="14" xfId="0" applyNumberFormat="1" applyFont="1" applyBorder="1" applyAlignment="1">
      <alignment horizontal="right" vertical="center" wrapText="1"/>
    </xf>
    <xf numFmtId="164" fontId="23" fillId="0" borderId="19" xfId="0" applyNumberFormat="1" applyFont="1" applyBorder="1" applyAlignment="1">
      <alignment horizontal="right" vertical="center" wrapText="1"/>
    </xf>
    <xf numFmtId="7" fontId="21" fillId="0" borderId="22" xfId="0" applyNumberFormat="1" applyFont="1" applyBorder="1" applyAlignment="1">
      <alignment horizontal="right" vertical="center" wrapText="1"/>
    </xf>
    <xf numFmtId="37" fontId="26" fillId="34" borderId="11" xfId="46" applyNumberFormat="1" applyFont="1" applyFill="1" applyBorder="1" applyAlignment="1" applyProtection="1">
      <alignment horizontal="center"/>
    </xf>
    <xf numFmtId="37" fontId="26" fillId="34" borderId="11" xfId="46" applyNumberFormat="1" applyFont="1" applyFill="1" applyBorder="1" applyAlignment="1" applyProtection="1">
      <alignment horizontal="center" vertical="center"/>
    </xf>
    <xf numFmtId="37" fontId="26" fillId="34" borderId="11" xfId="46" applyNumberFormat="1" applyFont="1" applyFill="1" applyBorder="1" applyAlignment="1" applyProtection="1">
      <alignment horizontal="center" vertical="center" wrapText="1"/>
    </xf>
    <xf numFmtId="37" fontId="27" fillId="0" borderId="0" xfId="46" applyNumberFormat="1" applyFont="1" applyFill="1" applyBorder="1" applyAlignment="1" applyProtection="1">
      <alignment horizontal="center"/>
    </xf>
    <xf numFmtId="0" fontId="24" fillId="0" borderId="24" xfId="45" applyFont="1" applyBorder="1" applyAlignment="1">
      <alignment horizontal="center" vertical="center" wrapText="1"/>
    </xf>
    <xf numFmtId="0" fontId="24" fillId="0" borderId="28" xfId="45" applyFont="1" applyBorder="1" applyAlignment="1">
      <alignment vertical="center" wrapText="1"/>
    </xf>
    <xf numFmtId="7" fontId="23" fillId="0" borderId="30" xfId="0" applyNumberFormat="1" applyFont="1" applyBorder="1" applyAlignment="1">
      <alignment horizontal="right" vertical="center" wrapText="1"/>
    </xf>
    <xf numFmtId="164" fontId="23" fillId="0" borderId="30" xfId="0" applyNumberFormat="1" applyFont="1" applyBorder="1" applyAlignment="1">
      <alignment horizontal="right" vertical="center" wrapText="1"/>
    </xf>
    <xf numFmtId="37" fontId="27" fillId="34" borderId="27" xfId="46" applyNumberFormat="1" applyFont="1" applyFill="1" applyBorder="1" applyAlignment="1" applyProtection="1">
      <alignment horizontal="center"/>
    </xf>
    <xf numFmtId="37" fontId="27" fillId="34" borderId="29" xfId="46" applyNumberFormat="1" applyFont="1" applyFill="1" applyBorder="1" applyAlignment="1" applyProtection="1">
      <alignment horizontal="center"/>
    </xf>
    <xf numFmtId="37" fontId="27" fillId="34" borderId="26" xfId="46" applyNumberFormat="1" applyFont="1" applyFill="1" applyBorder="1" applyAlignment="1" applyProtection="1">
      <alignment horizontal="center"/>
    </xf>
    <xf numFmtId="37" fontId="27" fillId="34" borderId="18" xfId="46" applyNumberFormat="1" applyFont="1" applyFill="1" applyBorder="1" applyAlignment="1" applyProtection="1">
      <alignment horizontal="center"/>
    </xf>
    <xf numFmtId="37" fontId="27" fillId="34" borderId="0" xfId="46" applyNumberFormat="1" applyFont="1" applyFill="1" applyBorder="1" applyAlignment="1" applyProtection="1">
      <alignment horizontal="center"/>
    </xf>
    <xf numFmtId="37" fontId="27" fillId="34" borderId="21" xfId="46" applyNumberFormat="1" applyFont="1" applyFill="1" applyBorder="1" applyAlignment="1" applyProtection="1">
      <alignment horizontal="center"/>
    </xf>
    <xf numFmtId="37" fontId="27" fillId="34" borderId="24" xfId="46" applyNumberFormat="1" applyFont="1" applyFill="1" applyBorder="1" applyAlignment="1" applyProtection="1">
      <alignment horizontal="center"/>
    </xf>
    <xf numFmtId="37" fontId="27" fillId="34" borderId="28" xfId="46" applyNumberFormat="1" applyFont="1" applyFill="1" applyBorder="1" applyAlignment="1" applyProtection="1">
      <alignment horizontal="center"/>
    </xf>
    <xf numFmtId="37" fontId="27" fillId="34" borderId="23" xfId="46" applyNumberFormat="1" applyFont="1" applyFill="1" applyBorder="1" applyAlignment="1" applyProtection="1">
      <alignment horizontal="center"/>
    </xf>
    <xf numFmtId="37" fontId="26" fillId="34" borderId="27" xfId="46" applyNumberFormat="1" applyFont="1" applyFill="1" applyBorder="1" applyAlignment="1" applyProtection="1">
      <alignment horizontal="center" vertical="center" wrapText="1"/>
    </xf>
    <xf numFmtId="37" fontId="26" fillId="34" borderId="26" xfId="46" applyNumberFormat="1" applyFont="1" applyFill="1" applyBorder="1" applyAlignment="1" applyProtection="1">
      <alignment horizontal="center" vertical="center"/>
    </xf>
    <xf numFmtId="37" fontId="26" fillId="34" borderId="18" xfId="46" applyNumberFormat="1" applyFont="1" applyFill="1" applyBorder="1" applyAlignment="1" applyProtection="1">
      <alignment horizontal="center" vertical="center"/>
    </xf>
    <xf numFmtId="37" fontId="26" fillId="34" borderId="21" xfId="46" applyNumberFormat="1" applyFont="1" applyFill="1" applyBorder="1" applyAlignment="1" applyProtection="1">
      <alignment horizontal="center" vertical="center"/>
    </xf>
    <xf numFmtId="37" fontId="26" fillId="34" borderId="24" xfId="46" applyNumberFormat="1" applyFont="1" applyFill="1" applyBorder="1" applyAlignment="1" applyProtection="1">
      <alignment horizontal="center" vertical="center"/>
    </xf>
    <xf numFmtId="37" fontId="26" fillId="34" borderId="23" xfId="46" applyNumberFormat="1" applyFont="1" applyFill="1" applyBorder="1" applyAlignment="1" applyProtection="1">
      <alignment horizontal="center" vertical="center"/>
    </xf>
    <xf numFmtId="37" fontId="26" fillId="34" borderId="13" xfId="46" applyNumberFormat="1" applyFont="1" applyFill="1" applyBorder="1" applyAlignment="1" applyProtection="1">
      <alignment horizontal="center"/>
    </xf>
    <xf numFmtId="37" fontId="26" fillId="34" borderId="12" xfId="46" applyNumberFormat="1" applyFont="1" applyFill="1" applyBorder="1" applyAlignment="1" applyProtection="1">
      <alignment horizontal="center"/>
    </xf>
    <xf numFmtId="37" fontId="26" fillId="34" borderId="25" xfId="46" applyNumberFormat="1" applyFont="1" applyFill="1" applyBorder="1" applyAlignment="1" applyProtection="1">
      <alignment horizontal="center"/>
    </xf>
    <xf numFmtId="37" fontId="26" fillId="34" borderId="11" xfId="46" applyNumberFormat="1" applyFont="1" applyFill="1" applyBorder="1" applyAlignment="1" applyProtection="1">
      <alignment horizontal="center" vertical="center" wrapText="1"/>
    </xf>
    <xf numFmtId="0" fontId="25" fillId="0" borderId="18" xfId="45" applyFont="1" applyBorder="1" applyAlignment="1">
      <alignment horizontal="left" vertical="center" wrapText="1"/>
    </xf>
    <xf numFmtId="0" fontId="25" fillId="0" borderId="0" xfId="45" applyFont="1" applyAlignment="1">
      <alignment horizontal="left" vertical="center" wrapText="1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 3" xfId="44" xr:uid="{00000000-0005-0000-0000-000020000000}"/>
    <cellStyle name="Millares 5" xfId="46" xr:uid="{00000000-0005-0000-0000-000021000000}"/>
    <cellStyle name="Neutral" xfId="8" builtinId="28" customBuiltin="1"/>
    <cellStyle name="Normal" xfId="0" builtinId="0"/>
    <cellStyle name="Normal 10" xfId="45" xr:uid="{00000000-0005-0000-0000-000024000000}"/>
    <cellStyle name="Normal 11 2" xfId="42" xr:uid="{00000000-0005-0000-0000-000025000000}"/>
    <cellStyle name="Normal 15" xfId="43" xr:uid="{00000000-0005-0000-0000-000026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81</xdr:row>
      <xdr:rowOff>57150</xdr:rowOff>
    </xdr:from>
    <xdr:to>
      <xdr:col>9</xdr:col>
      <xdr:colOff>0</xdr:colOff>
      <xdr:row>82</xdr:row>
      <xdr:rowOff>135947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B3D3D65F-3755-4B10-9AFB-47C618133C2A}"/>
            </a:ext>
          </a:extLst>
        </xdr:cNvPr>
        <xdr:cNvSpPr txBox="1"/>
      </xdr:nvSpPr>
      <xdr:spPr>
        <a:xfrm>
          <a:off x="0" y="15487650"/>
          <a:ext cx="6858000" cy="2692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  <xdr:twoCellAnchor>
    <xdr:from>
      <xdr:col>0</xdr:col>
      <xdr:colOff>18184</xdr:colOff>
      <xdr:row>89</xdr:row>
      <xdr:rowOff>86590</xdr:rowOff>
    </xdr:from>
    <xdr:to>
      <xdr:col>8</xdr:col>
      <xdr:colOff>865909</xdr:colOff>
      <xdr:row>93</xdr:row>
      <xdr:rowOff>156287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75364D2-49DA-4780-8500-53F21AF42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84" y="17041090"/>
          <a:ext cx="6838950" cy="83169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showGridLines="0" tabSelected="1" topLeftCell="B1" zoomScale="110" zoomScaleNormal="110" workbookViewId="0">
      <selection activeCell="F88" sqref="F88"/>
    </sheetView>
  </sheetViews>
  <sheetFormatPr baseColWidth="10" defaultRowHeight="15" x14ac:dyDescent="0.25"/>
  <cols>
    <col min="1" max="1" width="1.28515625" hidden="1" customWidth="1"/>
    <col min="2" max="2" width="1.85546875" customWidth="1"/>
    <col min="3" max="3" width="42" customWidth="1"/>
    <col min="4" max="4" width="13.42578125" customWidth="1"/>
    <col min="5" max="5" width="14.42578125" customWidth="1"/>
    <col min="6" max="6" width="14.140625" customWidth="1"/>
    <col min="7" max="7" width="13.28515625" customWidth="1"/>
    <col min="8" max="8" width="14" customWidth="1"/>
    <col min="9" max="9" width="13.28515625" customWidth="1"/>
  </cols>
  <sheetData>
    <row r="1" spans="2:9" x14ac:dyDescent="0.25">
      <c r="B1" s="34" t="s">
        <v>85</v>
      </c>
      <c r="C1" s="35"/>
      <c r="D1" s="35"/>
      <c r="E1" s="35"/>
      <c r="F1" s="35"/>
      <c r="G1" s="35"/>
      <c r="H1" s="35"/>
      <c r="I1" s="36"/>
    </row>
    <row r="2" spans="2:9" x14ac:dyDescent="0.25">
      <c r="B2" s="37" t="s">
        <v>0</v>
      </c>
      <c r="C2" s="38"/>
      <c r="D2" s="38"/>
      <c r="E2" s="38"/>
      <c r="F2" s="38"/>
      <c r="G2" s="38"/>
      <c r="H2" s="38"/>
      <c r="I2" s="39"/>
    </row>
    <row r="3" spans="2:9" x14ac:dyDescent="0.25">
      <c r="B3" s="37" t="s">
        <v>84</v>
      </c>
      <c r="C3" s="38"/>
      <c r="D3" s="38"/>
      <c r="E3" s="38"/>
      <c r="F3" s="38"/>
      <c r="G3" s="38"/>
      <c r="H3" s="38"/>
      <c r="I3" s="39"/>
    </row>
    <row r="4" spans="2:9" x14ac:dyDescent="0.25">
      <c r="B4" s="40" t="s">
        <v>86</v>
      </c>
      <c r="C4" s="41"/>
      <c r="D4" s="41"/>
      <c r="E4" s="41"/>
      <c r="F4" s="41"/>
      <c r="G4" s="41"/>
      <c r="H4" s="41"/>
      <c r="I4" s="42"/>
    </row>
    <row r="5" spans="2:9" x14ac:dyDescent="0.25">
      <c r="B5" s="29"/>
      <c r="C5" s="29"/>
      <c r="D5" s="29"/>
      <c r="E5" s="29"/>
      <c r="F5" s="29"/>
      <c r="G5" s="29"/>
      <c r="H5" s="29"/>
      <c r="I5" s="29"/>
    </row>
    <row r="6" spans="2:9" x14ac:dyDescent="0.25">
      <c r="B6" s="43" t="s">
        <v>1</v>
      </c>
      <c r="C6" s="44"/>
      <c r="D6" s="49" t="s">
        <v>2</v>
      </c>
      <c r="E6" s="50"/>
      <c r="F6" s="50"/>
      <c r="G6" s="50"/>
      <c r="H6" s="51"/>
      <c r="I6" s="52" t="s">
        <v>7</v>
      </c>
    </row>
    <row r="7" spans="2:9" ht="22.5" x14ac:dyDescent="0.25">
      <c r="B7" s="45"/>
      <c r="C7" s="46"/>
      <c r="D7" s="27" t="s">
        <v>3</v>
      </c>
      <c r="E7" s="28" t="s">
        <v>83</v>
      </c>
      <c r="F7" s="27" t="s">
        <v>4</v>
      </c>
      <c r="G7" s="27" t="s">
        <v>5</v>
      </c>
      <c r="H7" s="27" t="s">
        <v>6</v>
      </c>
      <c r="I7" s="52"/>
    </row>
    <row r="8" spans="2:9" x14ac:dyDescent="0.25">
      <c r="B8" s="47"/>
      <c r="C8" s="48"/>
      <c r="D8" s="26">
        <v>1</v>
      </c>
      <c r="E8" s="26">
        <v>2</v>
      </c>
      <c r="F8" s="26" t="s">
        <v>82</v>
      </c>
      <c r="G8" s="26">
        <v>4</v>
      </c>
      <c r="H8" s="26">
        <v>5</v>
      </c>
      <c r="I8" s="26" t="s">
        <v>8</v>
      </c>
    </row>
    <row r="9" spans="2:9" ht="13.5" customHeight="1" x14ac:dyDescent="0.25">
      <c r="B9" s="53" t="s">
        <v>81</v>
      </c>
      <c r="C9" s="54"/>
      <c r="D9" s="25">
        <v>39210237.200000003</v>
      </c>
      <c r="E9" s="18">
        <v>0</v>
      </c>
      <c r="F9" s="20">
        <f>SUM(F10:F16)</f>
        <v>39210237.200000003</v>
      </c>
      <c r="G9" s="20">
        <f>SUM(G10:G16)</f>
        <v>7900601.0900000008</v>
      </c>
      <c r="H9" s="20">
        <f>SUM(H10:H16)</f>
        <v>7900601.0900000008</v>
      </c>
      <c r="I9" s="20">
        <f>SUM(I10:I16)</f>
        <v>31309636.109999996</v>
      </c>
    </row>
    <row r="10" spans="2:9" ht="25.5" customHeight="1" x14ac:dyDescent="0.25">
      <c r="B10" s="14"/>
      <c r="C10" s="13" t="s">
        <v>80</v>
      </c>
      <c r="D10" s="16">
        <v>12591199.35</v>
      </c>
      <c r="E10" s="11">
        <v>0</v>
      </c>
      <c r="F10" s="10">
        <f t="shared" ref="F10:F16" si="0">D10+E10</f>
        <v>12591199.35</v>
      </c>
      <c r="G10" s="24">
        <v>2958987.47</v>
      </c>
      <c r="H10" s="24">
        <v>2958987.47</v>
      </c>
      <c r="I10" s="23">
        <f t="shared" ref="I10:I16" si="1">F10-G10</f>
        <v>9632211.879999999</v>
      </c>
    </row>
    <row r="11" spans="2:9" ht="25.5" customHeight="1" x14ac:dyDescent="0.25">
      <c r="B11" s="14"/>
      <c r="C11" s="13" t="s">
        <v>79</v>
      </c>
      <c r="D11" s="16">
        <v>10397555.76</v>
      </c>
      <c r="E11" s="11">
        <v>0</v>
      </c>
      <c r="F11" s="10">
        <f t="shared" si="0"/>
        <v>10397555.76</v>
      </c>
      <c r="G11" s="15">
        <v>2551448.16</v>
      </c>
      <c r="H11" s="15">
        <v>2551448.16</v>
      </c>
      <c r="I11" s="7">
        <f t="shared" si="1"/>
        <v>7846107.5999999996</v>
      </c>
    </row>
    <row r="12" spans="2:9" ht="20.100000000000001" customHeight="1" x14ac:dyDescent="0.25">
      <c r="B12" s="14"/>
      <c r="C12" s="13" t="s">
        <v>78</v>
      </c>
      <c r="D12" s="16">
        <v>11193262.09</v>
      </c>
      <c r="E12" s="11">
        <v>0</v>
      </c>
      <c r="F12" s="10">
        <f t="shared" si="0"/>
        <v>11193262.09</v>
      </c>
      <c r="G12" s="15">
        <v>1567226.62</v>
      </c>
      <c r="H12" s="15">
        <v>1567226.62</v>
      </c>
      <c r="I12" s="7">
        <f t="shared" si="1"/>
        <v>9626035.4699999988</v>
      </c>
    </row>
    <row r="13" spans="2:9" ht="20.100000000000001" customHeight="1" x14ac:dyDescent="0.25">
      <c r="B13" s="14"/>
      <c r="C13" s="13" t="s">
        <v>77</v>
      </c>
      <c r="D13" s="16">
        <v>651200</v>
      </c>
      <c r="E13" s="11">
        <v>0</v>
      </c>
      <c r="F13" s="10">
        <f t="shared" si="0"/>
        <v>651200</v>
      </c>
      <c r="G13" s="15">
        <v>0</v>
      </c>
      <c r="H13" s="15">
        <v>0</v>
      </c>
      <c r="I13" s="7">
        <f t="shared" si="1"/>
        <v>651200</v>
      </c>
    </row>
    <row r="14" spans="2:9" ht="20.100000000000001" customHeight="1" x14ac:dyDescent="0.25">
      <c r="B14" s="14"/>
      <c r="C14" s="13" t="s">
        <v>76</v>
      </c>
      <c r="D14" s="16">
        <v>3837120</v>
      </c>
      <c r="E14" s="11">
        <v>2500</v>
      </c>
      <c r="F14" s="10">
        <f t="shared" si="0"/>
        <v>3839620</v>
      </c>
      <c r="G14" s="15">
        <v>822938.84</v>
      </c>
      <c r="H14" s="15">
        <v>822938.84</v>
      </c>
      <c r="I14" s="7">
        <f t="shared" si="1"/>
        <v>3016681.16</v>
      </c>
    </row>
    <row r="15" spans="2:9" ht="20.100000000000001" customHeight="1" x14ac:dyDescent="0.25">
      <c r="B15" s="14"/>
      <c r="C15" s="13" t="s">
        <v>75</v>
      </c>
      <c r="D15" s="16">
        <v>500000</v>
      </c>
      <c r="E15" s="11">
        <v>-2500</v>
      </c>
      <c r="F15" s="10">
        <f t="shared" si="0"/>
        <v>497500</v>
      </c>
      <c r="G15" s="15">
        <v>0</v>
      </c>
      <c r="H15" s="15">
        <v>0</v>
      </c>
      <c r="I15" s="7">
        <f t="shared" si="1"/>
        <v>497500</v>
      </c>
    </row>
    <row r="16" spans="2:9" ht="20.100000000000001" customHeight="1" x14ac:dyDescent="0.25">
      <c r="B16" s="14"/>
      <c r="C16" s="13" t="s">
        <v>74</v>
      </c>
      <c r="D16" s="16">
        <v>39900</v>
      </c>
      <c r="E16" s="11">
        <v>0</v>
      </c>
      <c r="F16" s="10">
        <f t="shared" si="0"/>
        <v>39900</v>
      </c>
      <c r="G16" s="15">
        <v>0</v>
      </c>
      <c r="H16" s="15">
        <v>0</v>
      </c>
      <c r="I16" s="7">
        <f t="shared" si="1"/>
        <v>39900</v>
      </c>
    </row>
    <row r="17" spans="2:9" ht="20.100000000000001" customHeight="1" x14ac:dyDescent="0.25">
      <c r="B17" s="53" t="s">
        <v>73</v>
      </c>
      <c r="C17" s="54"/>
      <c r="D17" s="19">
        <v>6631265.0999999996</v>
      </c>
      <c r="E17" s="18">
        <v>-170901.94</v>
      </c>
      <c r="F17" s="20">
        <f>SUM(F18:F26)</f>
        <v>6460363.1600000001</v>
      </c>
      <c r="G17" s="20">
        <f>SUM(G18:G26)</f>
        <v>728645.03</v>
      </c>
      <c r="H17" s="20">
        <f>SUM(H18:H26)</f>
        <v>727415.72000000009</v>
      </c>
      <c r="I17" s="20">
        <f>SUM(I18:I26)</f>
        <v>5731718.129999999</v>
      </c>
    </row>
    <row r="18" spans="2:9" ht="25.5" customHeight="1" x14ac:dyDescent="0.25">
      <c r="B18" s="14"/>
      <c r="C18" s="13" t="s">
        <v>72</v>
      </c>
      <c r="D18" s="16">
        <v>295200</v>
      </c>
      <c r="E18" s="11">
        <v>3659.13</v>
      </c>
      <c r="F18" s="10">
        <f t="shared" ref="F18:F26" si="2">D18+E18</f>
        <v>298859.13</v>
      </c>
      <c r="G18" s="15">
        <v>51053.440000000002</v>
      </c>
      <c r="H18" s="15">
        <v>51053.440000000002</v>
      </c>
      <c r="I18" s="7">
        <f t="shared" ref="I18:I26" si="3">F18-G18</f>
        <v>247805.69</v>
      </c>
    </row>
    <row r="19" spans="2:9" ht="20.100000000000001" customHeight="1" x14ac:dyDescent="0.25">
      <c r="B19" s="14"/>
      <c r="C19" s="13" t="s">
        <v>71</v>
      </c>
      <c r="D19" s="16">
        <v>48000</v>
      </c>
      <c r="E19" s="11">
        <v>0</v>
      </c>
      <c r="F19" s="10">
        <f t="shared" si="2"/>
        <v>48000</v>
      </c>
      <c r="G19" s="15">
        <v>930.89</v>
      </c>
      <c r="H19" s="15">
        <v>930.89</v>
      </c>
      <c r="I19" s="7">
        <f t="shared" si="3"/>
        <v>47069.11</v>
      </c>
    </row>
    <row r="20" spans="2:9" ht="30" customHeight="1" x14ac:dyDescent="0.25">
      <c r="B20" s="14"/>
      <c r="C20" s="13" t="s">
        <v>70</v>
      </c>
      <c r="D20" s="16">
        <v>0</v>
      </c>
      <c r="E20" s="11">
        <v>0</v>
      </c>
      <c r="F20" s="10">
        <f t="shared" si="2"/>
        <v>0</v>
      </c>
      <c r="G20" s="15">
        <v>0</v>
      </c>
      <c r="H20" s="15">
        <v>0</v>
      </c>
      <c r="I20" s="7">
        <f t="shared" si="3"/>
        <v>0</v>
      </c>
    </row>
    <row r="21" spans="2:9" ht="28.5" customHeight="1" x14ac:dyDescent="0.25">
      <c r="B21" s="14"/>
      <c r="C21" s="13" t="s">
        <v>69</v>
      </c>
      <c r="D21" s="16">
        <v>0</v>
      </c>
      <c r="E21" s="11">
        <v>0</v>
      </c>
      <c r="F21" s="10">
        <f t="shared" si="2"/>
        <v>0</v>
      </c>
      <c r="G21" s="15">
        <v>0</v>
      </c>
      <c r="H21" s="15">
        <v>0</v>
      </c>
      <c r="I21" s="7">
        <f t="shared" si="3"/>
        <v>0</v>
      </c>
    </row>
    <row r="22" spans="2:9" ht="25.5" customHeight="1" x14ac:dyDescent="0.25">
      <c r="B22" s="14"/>
      <c r="C22" s="13" t="s">
        <v>68</v>
      </c>
      <c r="D22" s="16">
        <v>4630665.0999999996</v>
      </c>
      <c r="E22" s="11">
        <v>-162692.17000000001</v>
      </c>
      <c r="F22" s="10">
        <f t="shared" si="2"/>
        <v>4467972.93</v>
      </c>
      <c r="G22" s="15">
        <v>390880</v>
      </c>
      <c r="H22" s="15">
        <v>390880</v>
      </c>
      <c r="I22" s="7">
        <f t="shared" si="3"/>
        <v>4077092.9299999997</v>
      </c>
    </row>
    <row r="23" spans="2:9" ht="20.100000000000001" customHeight="1" x14ac:dyDescent="0.25">
      <c r="B23" s="14"/>
      <c r="C23" s="13" t="s">
        <v>67</v>
      </c>
      <c r="D23" s="16">
        <v>1470000</v>
      </c>
      <c r="E23" s="11">
        <v>-11868.9</v>
      </c>
      <c r="F23" s="10">
        <f t="shared" si="2"/>
        <v>1458131.1</v>
      </c>
      <c r="G23" s="15">
        <v>262322.84000000003</v>
      </c>
      <c r="H23" s="15">
        <v>262322.84000000003</v>
      </c>
      <c r="I23" s="7">
        <f t="shared" si="3"/>
        <v>1195808.26</v>
      </c>
    </row>
    <row r="24" spans="2:9" ht="20.100000000000001" customHeight="1" x14ac:dyDescent="0.25">
      <c r="B24" s="14"/>
      <c r="C24" s="13" t="s">
        <v>66</v>
      </c>
      <c r="D24" s="16">
        <v>36000</v>
      </c>
      <c r="E24" s="11">
        <v>0</v>
      </c>
      <c r="F24" s="10">
        <f t="shared" si="2"/>
        <v>36000</v>
      </c>
      <c r="G24" s="15">
        <v>3376.92</v>
      </c>
      <c r="H24" s="15">
        <v>3376.92</v>
      </c>
      <c r="I24" s="7">
        <f t="shared" si="3"/>
        <v>32623.08</v>
      </c>
    </row>
    <row r="25" spans="2:9" ht="20.100000000000001" customHeight="1" x14ac:dyDescent="0.25">
      <c r="B25" s="14"/>
      <c r="C25" s="13" t="s">
        <v>65</v>
      </c>
      <c r="D25" s="16">
        <v>0</v>
      </c>
      <c r="E25" s="11">
        <v>0</v>
      </c>
      <c r="F25" s="10">
        <f t="shared" si="2"/>
        <v>0</v>
      </c>
      <c r="G25" s="15">
        <v>0</v>
      </c>
      <c r="H25" s="15">
        <v>0</v>
      </c>
      <c r="I25" s="7">
        <f t="shared" si="3"/>
        <v>0</v>
      </c>
    </row>
    <row r="26" spans="2:9" ht="20.100000000000001" customHeight="1" x14ac:dyDescent="0.25">
      <c r="B26" s="14"/>
      <c r="C26" s="13" t="s">
        <v>64</v>
      </c>
      <c r="D26" s="16">
        <v>151400</v>
      </c>
      <c r="E26" s="11">
        <v>0</v>
      </c>
      <c r="F26" s="10">
        <f t="shared" si="2"/>
        <v>151400</v>
      </c>
      <c r="G26" s="15">
        <v>20080.939999999999</v>
      </c>
      <c r="H26" s="15">
        <v>18851.63</v>
      </c>
      <c r="I26" s="7">
        <f t="shared" si="3"/>
        <v>131319.06</v>
      </c>
    </row>
    <row r="27" spans="2:9" ht="20.100000000000001" customHeight="1" x14ac:dyDescent="0.25">
      <c r="B27" s="53" t="s">
        <v>63</v>
      </c>
      <c r="C27" s="54"/>
      <c r="D27" s="19">
        <v>19914797.93</v>
      </c>
      <c r="E27" s="18">
        <v>145901.94</v>
      </c>
      <c r="F27" s="20">
        <f>SUM(F28:F36)</f>
        <v>20060699.870000001</v>
      </c>
      <c r="G27" s="20">
        <f>SUM(G28:G36)</f>
        <v>4684456.2700000005</v>
      </c>
      <c r="H27" s="20">
        <f>SUM(H28:H36)</f>
        <v>4673173.2699999996</v>
      </c>
      <c r="I27" s="20">
        <f>SUM(I28:I36)</f>
        <v>15376243.600000001</v>
      </c>
    </row>
    <row r="28" spans="2:9" ht="20.100000000000001" customHeight="1" x14ac:dyDescent="0.25">
      <c r="B28" s="30"/>
      <c r="C28" s="31" t="s">
        <v>62</v>
      </c>
      <c r="D28" s="12">
        <v>9872997.9299999997</v>
      </c>
      <c r="E28" s="32">
        <v>61642.96</v>
      </c>
      <c r="F28" s="33">
        <f t="shared" ref="F28:F36" si="4">D28+E28</f>
        <v>9934640.8900000006</v>
      </c>
      <c r="G28" s="9">
        <v>2549983.02</v>
      </c>
      <c r="H28" s="9">
        <v>2549983.02</v>
      </c>
      <c r="I28" s="8">
        <f t="shared" ref="I28:I36" si="5">F28-G28</f>
        <v>7384657.870000001</v>
      </c>
    </row>
    <row r="29" spans="2:9" ht="20.100000000000001" customHeight="1" x14ac:dyDescent="0.25">
      <c r="B29" s="14"/>
      <c r="C29" s="13" t="s">
        <v>61</v>
      </c>
      <c r="D29" s="16">
        <v>0</v>
      </c>
      <c r="E29" s="11">
        <v>0</v>
      </c>
      <c r="F29" s="10">
        <f t="shared" si="4"/>
        <v>0</v>
      </c>
      <c r="G29" s="15">
        <v>0</v>
      </c>
      <c r="H29" s="15">
        <v>0</v>
      </c>
      <c r="I29" s="7">
        <f t="shared" si="5"/>
        <v>0</v>
      </c>
    </row>
    <row r="30" spans="2:9" ht="24" customHeight="1" x14ac:dyDescent="0.25">
      <c r="B30" s="14"/>
      <c r="C30" s="13" t="s">
        <v>60</v>
      </c>
      <c r="D30" s="16">
        <v>0</v>
      </c>
      <c r="E30" s="11">
        <v>0</v>
      </c>
      <c r="F30" s="10">
        <f t="shared" si="4"/>
        <v>0</v>
      </c>
      <c r="G30" s="15">
        <v>0</v>
      </c>
      <c r="H30" s="15">
        <v>0</v>
      </c>
      <c r="I30" s="7">
        <f t="shared" si="5"/>
        <v>0</v>
      </c>
    </row>
    <row r="31" spans="2:9" ht="25.5" customHeight="1" x14ac:dyDescent="0.25">
      <c r="B31" s="14"/>
      <c r="C31" s="13" t="s">
        <v>59</v>
      </c>
      <c r="D31" s="16">
        <v>208000</v>
      </c>
      <c r="E31" s="11">
        <v>0</v>
      </c>
      <c r="F31" s="10">
        <f t="shared" si="4"/>
        <v>208000</v>
      </c>
      <c r="G31" s="15">
        <v>50404.29</v>
      </c>
      <c r="H31" s="15">
        <v>50404.29</v>
      </c>
      <c r="I31" s="7">
        <f t="shared" si="5"/>
        <v>157595.71</v>
      </c>
    </row>
    <row r="32" spans="2:9" ht="26.25" customHeight="1" x14ac:dyDescent="0.25">
      <c r="B32" s="14"/>
      <c r="C32" s="13" t="s">
        <v>58</v>
      </c>
      <c r="D32" s="16">
        <v>7983800</v>
      </c>
      <c r="E32" s="11">
        <v>-443574.29</v>
      </c>
      <c r="F32" s="10">
        <f t="shared" si="4"/>
        <v>7540225.71</v>
      </c>
      <c r="G32" s="15">
        <v>1173694.6200000001</v>
      </c>
      <c r="H32" s="15">
        <v>1162546.45</v>
      </c>
      <c r="I32" s="7">
        <f t="shared" si="5"/>
        <v>6366531.0899999999</v>
      </c>
    </row>
    <row r="33" spans="1:9" ht="24" customHeight="1" x14ac:dyDescent="0.25">
      <c r="B33" s="14"/>
      <c r="C33" s="13" t="s">
        <v>57</v>
      </c>
      <c r="D33" s="16">
        <v>0</v>
      </c>
      <c r="E33" s="11">
        <v>0</v>
      </c>
      <c r="F33" s="10">
        <f t="shared" si="4"/>
        <v>0</v>
      </c>
      <c r="G33" s="15">
        <v>0</v>
      </c>
      <c r="H33" s="15">
        <v>0</v>
      </c>
      <c r="I33" s="7">
        <f t="shared" si="5"/>
        <v>0</v>
      </c>
    </row>
    <row r="34" spans="1:9" ht="20.100000000000001" customHeight="1" x14ac:dyDescent="0.25">
      <c r="B34" s="14"/>
      <c r="C34" s="13" t="s">
        <v>56</v>
      </c>
      <c r="D34" s="16">
        <v>132000</v>
      </c>
      <c r="E34" s="11">
        <v>0</v>
      </c>
      <c r="F34" s="10">
        <f t="shared" si="4"/>
        <v>132000</v>
      </c>
      <c r="G34" s="15">
        <v>5453.99</v>
      </c>
      <c r="H34" s="15">
        <v>5453.99</v>
      </c>
      <c r="I34" s="7">
        <f t="shared" si="5"/>
        <v>126546.01</v>
      </c>
    </row>
    <row r="35" spans="1:9" ht="20.100000000000001" customHeight="1" x14ac:dyDescent="0.25">
      <c r="B35" s="14"/>
      <c r="C35" s="13" t="s">
        <v>55</v>
      </c>
      <c r="D35" s="16">
        <v>0</v>
      </c>
      <c r="E35" s="11">
        <v>0</v>
      </c>
      <c r="F35" s="10">
        <f t="shared" si="4"/>
        <v>0</v>
      </c>
      <c r="G35" s="15">
        <v>0</v>
      </c>
      <c r="H35" s="15">
        <v>0</v>
      </c>
      <c r="I35" s="7">
        <f t="shared" si="5"/>
        <v>0</v>
      </c>
    </row>
    <row r="36" spans="1:9" ht="20.100000000000001" customHeight="1" x14ac:dyDescent="0.25">
      <c r="B36" s="14"/>
      <c r="C36" s="13" t="s">
        <v>54</v>
      </c>
      <c r="D36" s="16">
        <v>1718000</v>
      </c>
      <c r="E36" s="11">
        <v>527833.27</v>
      </c>
      <c r="F36" s="10">
        <f t="shared" si="4"/>
        <v>2245833.27</v>
      </c>
      <c r="G36" s="15">
        <v>904920.35</v>
      </c>
      <c r="H36" s="15">
        <v>904785.52</v>
      </c>
      <c r="I36" s="7">
        <f t="shared" si="5"/>
        <v>1340912.92</v>
      </c>
    </row>
    <row r="37" spans="1:9" ht="24" customHeight="1" x14ac:dyDescent="0.25">
      <c r="B37" s="53" t="s">
        <v>53</v>
      </c>
      <c r="C37" s="54"/>
      <c r="D37" s="19">
        <v>0</v>
      </c>
      <c r="E37" s="18">
        <v>0</v>
      </c>
      <c r="F37" s="20">
        <f>SUM(F38:F46)</f>
        <v>0</v>
      </c>
      <c r="G37" s="20">
        <f>SUM(G38:G46)</f>
        <v>0</v>
      </c>
      <c r="H37" s="20">
        <f>SUM(H38:H46)</f>
        <v>0</v>
      </c>
      <c r="I37" s="20">
        <f>SUM(I38:I46)</f>
        <v>0</v>
      </c>
    </row>
    <row r="38" spans="1:9" ht="27.75" customHeight="1" x14ac:dyDescent="0.25">
      <c r="B38" s="14"/>
      <c r="C38" s="13" t="s">
        <v>52</v>
      </c>
      <c r="D38" s="16">
        <v>0</v>
      </c>
      <c r="E38" s="11">
        <v>0</v>
      </c>
      <c r="F38" s="10">
        <f t="shared" ref="F38:F46" si="6">D38+E38</f>
        <v>0</v>
      </c>
      <c r="G38" s="15">
        <v>0</v>
      </c>
      <c r="H38" s="7">
        <v>0</v>
      </c>
      <c r="I38" s="7">
        <f t="shared" ref="I38:I46" si="7">F38-G38</f>
        <v>0</v>
      </c>
    </row>
    <row r="39" spans="1:9" ht="20.100000000000001" customHeight="1" x14ac:dyDescent="0.25">
      <c r="B39" s="14"/>
      <c r="C39" s="13" t="s">
        <v>51</v>
      </c>
      <c r="D39" s="16">
        <v>0</v>
      </c>
      <c r="E39" s="11">
        <v>0</v>
      </c>
      <c r="F39" s="10">
        <f t="shared" si="6"/>
        <v>0</v>
      </c>
      <c r="G39" s="15">
        <v>0</v>
      </c>
      <c r="H39" s="7">
        <v>0</v>
      </c>
      <c r="I39" s="7">
        <f t="shared" si="7"/>
        <v>0</v>
      </c>
    </row>
    <row r="40" spans="1:9" ht="20.100000000000001" customHeight="1" x14ac:dyDescent="0.25">
      <c r="B40" s="14"/>
      <c r="C40" s="13" t="s">
        <v>50</v>
      </c>
      <c r="D40" s="16">
        <v>0</v>
      </c>
      <c r="E40" s="11">
        <v>0</v>
      </c>
      <c r="F40" s="10">
        <f t="shared" si="6"/>
        <v>0</v>
      </c>
      <c r="G40" s="15">
        <v>0</v>
      </c>
      <c r="H40" s="7">
        <v>0</v>
      </c>
      <c r="I40" s="7">
        <f t="shared" si="7"/>
        <v>0</v>
      </c>
    </row>
    <row r="41" spans="1:9" ht="20.100000000000001" customHeight="1" x14ac:dyDescent="0.25">
      <c r="B41" s="14"/>
      <c r="C41" s="13" t="s">
        <v>49</v>
      </c>
      <c r="D41" s="16">
        <v>0</v>
      </c>
      <c r="E41" s="11">
        <v>0</v>
      </c>
      <c r="F41" s="10">
        <f t="shared" si="6"/>
        <v>0</v>
      </c>
      <c r="G41" s="15">
        <v>0</v>
      </c>
      <c r="H41" s="7">
        <v>0</v>
      </c>
      <c r="I41" s="7">
        <f t="shared" si="7"/>
        <v>0</v>
      </c>
    </row>
    <row r="42" spans="1:9" ht="20.100000000000001" customHeight="1" x14ac:dyDescent="0.25">
      <c r="B42" s="14"/>
      <c r="C42" s="13" t="s">
        <v>48</v>
      </c>
      <c r="D42" s="16">
        <v>0</v>
      </c>
      <c r="E42" s="11">
        <v>0</v>
      </c>
      <c r="F42" s="10">
        <f t="shared" si="6"/>
        <v>0</v>
      </c>
      <c r="G42" s="15">
        <v>0</v>
      </c>
      <c r="H42" s="7">
        <v>0</v>
      </c>
      <c r="I42" s="7">
        <f t="shared" si="7"/>
        <v>0</v>
      </c>
    </row>
    <row r="43" spans="1:9" ht="25.5" customHeight="1" x14ac:dyDescent="0.25">
      <c r="B43" s="14"/>
      <c r="C43" s="13" t="s">
        <v>47</v>
      </c>
      <c r="D43" s="16">
        <v>0</v>
      </c>
      <c r="E43" s="11">
        <v>0</v>
      </c>
      <c r="F43" s="10">
        <f t="shared" si="6"/>
        <v>0</v>
      </c>
      <c r="G43" s="15">
        <v>0</v>
      </c>
      <c r="H43" s="7">
        <v>0</v>
      </c>
      <c r="I43" s="7">
        <f t="shared" si="7"/>
        <v>0</v>
      </c>
    </row>
    <row r="44" spans="1:9" ht="20.100000000000001" customHeight="1" x14ac:dyDescent="0.25">
      <c r="B44" s="14"/>
      <c r="C44" s="13" t="s">
        <v>46</v>
      </c>
      <c r="D44" s="16">
        <v>0</v>
      </c>
      <c r="E44" s="11">
        <v>0</v>
      </c>
      <c r="F44" s="10">
        <f t="shared" si="6"/>
        <v>0</v>
      </c>
      <c r="G44" s="15">
        <v>0</v>
      </c>
      <c r="H44" s="7">
        <v>0</v>
      </c>
      <c r="I44" s="7">
        <f t="shared" si="7"/>
        <v>0</v>
      </c>
    </row>
    <row r="45" spans="1:9" ht="20.100000000000001" customHeight="1" x14ac:dyDescent="0.25">
      <c r="A45" s="22"/>
      <c r="B45" s="14"/>
      <c r="C45" s="13" t="s">
        <v>45</v>
      </c>
      <c r="D45" s="16">
        <v>0</v>
      </c>
      <c r="E45" s="11">
        <v>0</v>
      </c>
      <c r="F45" s="10">
        <f t="shared" si="6"/>
        <v>0</v>
      </c>
      <c r="G45" s="15">
        <v>0</v>
      </c>
      <c r="H45" s="7">
        <v>0</v>
      </c>
      <c r="I45" s="7">
        <f t="shared" si="7"/>
        <v>0</v>
      </c>
    </row>
    <row r="46" spans="1:9" ht="20.100000000000001" customHeight="1" x14ac:dyDescent="0.25">
      <c r="B46" s="14"/>
      <c r="C46" s="13" t="s">
        <v>44</v>
      </c>
      <c r="D46" s="16">
        <v>0</v>
      </c>
      <c r="E46" s="11">
        <v>0</v>
      </c>
      <c r="F46" s="10">
        <f t="shared" si="6"/>
        <v>0</v>
      </c>
      <c r="G46" s="15">
        <v>0</v>
      </c>
      <c r="H46" s="7">
        <v>0</v>
      </c>
      <c r="I46" s="7">
        <f t="shared" si="7"/>
        <v>0</v>
      </c>
    </row>
    <row r="47" spans="1:9" ht="20.100000000000001" customHeight="1" x14ac:dyDescent="0.25">
      <c r="B47" s="53" t="s">
        <v>43</v>
      </c>
      <c r="C47" s="54"/>
      <c r="D47" s="19">
        <v>498735.6</v>
      </c>
      <c r="E47" s="18">
        <v>25000</v>
      </c>
      <c r="F47" s="20">
        <f>SUM(F48:F56)</f>
        <v>523735.6</v>
      </c>
      <c r="G47" s="20">
        <f>SUM(G48:G56)</f>
        <v>181146</v>
      </c>
      <c r="H47" s="20">
        <f>SUM(H48:H56)</f>
        <v>181146</v>
      </c>
      <c r="I47" s="20">
        <f>SUM(I48:I56)</f>
        <v>342589.6</v>
      </c>
    </row>
    <row r="48" spans="1:9" ht="20.100000000000001" customHeight="1" x14ac:dyDescent="0.25">
      <c r="B48" s="30"/>
      <c r="C48" s="31" t="s">
        <v>42</v>
      </c>
      <c r="D48" s="12">
        <v>72000</v>
      </c>
      <c r="E48" s="32">
        <v>0</v>
      </c>
      <c r="F48" s="33">
        <f>D48+E48</f>
        <v>72000</v>
      </c>
      <c r="G48" s="9">
        <v>10258.01</v>
      </c>
      <c r="H48" s="9">
        <v>10258.01</v>
      </c>
      <c r="I48" s="8">
        <f t="shared" ref="I48:I56" si="8">F48-G48</f>
        <v>61741.99</v>
      </c>
    </row>
    <row r="49" spans="2:9" ht="20.100000000000001" customHeight="1" x14ac:dyDescent="0.25">
      <c r="B49" s="14"/>
      <c r="C49" s="13" t="s">
        <v>41</v>
      </c>
      <c r="D49" s="16">
        <v>0</v>
      </c>
      <c r="E49" s="11">
        <v>0</v>
      </c>
      <c r="F49" s="10">
        <f>D49+E49</f>
        <v>0</v>
      </c>
      <c r="G49" s="15">
        <v>0</v>
      </c>
      <c r="H49" s="15">
        <v>0</v>
      </c>
      <c r="I49" s="7">
        <f t="shared" si="8"/>
        <v>0</v>
      </c>
    </row>
    <row r="50" spans="2:9" ht="20.100000000000001" customHeight="1" x14ac:dyDescent="0.25">
      <c r="B50" s="14"/>
      <c r="C50" s="13" t="s">
        <v>40</v>
      </c>
      <c r="D50" s="16">
        <v>0</v>
      </c>
      <c r="E50" s="11">
        <v>0</v>
      </c>
      <c r="F50" s="10">
        <f>D50+E50</f>
        <v>0</v>
      </c>
      <c r="G50" s="15">
        <v>0</v>
      </c>
      <c r="H50" s="15">
        <v>0</v>
      </c>
      <c r="I50" s="7">
        <f t="shared" si="8"/>
        <v>0</v>
      </c>
    </row>
    <row r="51" spans="2:9" ht="20.100000000000001" customHeight="1" x14ac:dyDescent="0.25">
      <c r="B51" s="14"/>
      <c r="C51" s="13" t="s">
        <v>39</v>
      </c>
      <c r="D51" s="16">
        <v>0</v>
      </c>
      <c r="E51" s="11">
        <v>0</v>
      </c>
      <c r="F51" s="10">
        <f>D51+E51</f>
        <v>0</v>
      </c>
      <c r="G51" s="15">
        <v>0</v>
      </c>
      <c r="H51" s="15">
        <v>0</v>
      </c>
      <c r="I51" s="7">
        <f t="shared" si="8"/>
        <v>0</v>
      </c>
    </row>
    <row r="52" spans="2:9" ht="20.100000000000001" customHeight="1" x14ac:dyDescent="0.25">
      <c r="B52" s="14"/>
      <c r="C52" s="13" t="s">
        <v>38</v>
      </c>
      <c r="D52" s="16">
        <v>0</v>
      </c>
      <c r="E52" s="11">
        <v>0</v>
      </c>
      <c r="F52" s="10">
        <v>0</v>
      </c>
      <c r="G52" s="15">
        <v>0</v>
      </c>
      <c r="H52" s="15">
        <v>0</v>
      </c>
      <c r="I52" s="7">
        <f t="shared" si="8"/>
        <v>0</v>
      </c>
    </row>
    <row r="53" spans="2:9" ht="20.100000000000001" customHeight="1" x14ac:dyDescent="0.25">
      <c r="B53" s="14"/>
      <c r="C53" s="13" t="s">
        <v>37</v>
      </c>
      <c r="D53" s="16">
        <v>426735.6</v>
      </c>
      <c r="E53" s="11">
        <v>25000</v>
      </c>
      <c r="F53" s="10">
        <f>D53+E53</f>
        <v>451735.6</v>
      </c>
      <c r="G53" s="15">
        <v>170887.99</v>
      </c>
      <c r="H53" s="15">
        <v>170887.99</v>
      </c>
      <c r="I53" s="7">
        <f t="shared" si="8"/>
        <v>280847.61</v>
      </c>
    </row>
    <row r="54" spans="2:9" ht="20.100000000000001" customHeight="1" x14ac:dyDescent="0.25">
      <c r="B54" s="14"/>
      <c r="C54" s="13" t="s">
        <v>36</v>
      </c>
      <c r="D54" s="16">
        <v>0</v>
      </c>
      <c r="E54" s="11">
        <v>0</v>
      </c>
      <c r="F54" s="10">
        <f>D54+E54</f>
        <v>0</v>
      </c>
      <c r="G54" s="15">
        <v>0</v>
      </c>
      <c r="H54" s="7">
        <v>0</v>
      </c>
      <c r="I54" s="7">
        <f t="shared" si="8"/>
        <v>0</v>
      </c>
    </row>
    <row r="55" spans="2:9" ht="20.100000000000001" customHeight="1" x14ac:dyDescent="0.25">
      <c r="B55" s="14"/>
      <c r="C55" s="13" t="s">
        <v>35</v>
      </c>
      <c r="D55" s="16">
        <v>0</v>
      </c>
      <c r="E55" s="11">
        <v>0</v>
      </c>
      <c r="F55" s="10">
        <f>D55+E55</f>
        <v>0</v>
      </c>
      <c r="G55" s="15">
        <v>0</v>
      </c>
      <c r="H55" s="7">
        <v>0</v>
      </c>
      <c r="I55" s="7">
        <f t="shared" si="8"/>
        <v>0</v>
      </c>
    </row>
    <row r="56" spans="2:9" ht="20.100000000000001" customHeight="1" x14ac:dyDescent="0.25">
      <c r="B56" s="14"/>
      <c r="C56" s="13" t="s">
        <v>34</v>
      </c>
      <c r="D56" s="16">
        <v>0</v>
      </c>
      <c r="E56" s="11">
        <v>0</v>
      </c>
      <c r="F56" s="10">
        <f>D56+E56</f>
        <v>0</v>
      </c>
      <c r="G56" s="15">
        <v>0</v>
      </c>
      <c r="H56" s="7">
        <v>0</v>
      </c>
      <c r="I56" s="7">
        <f t="shared" si="8"/>
        <v>0</v>
      </c>
    </row>
    <row r="57" spans="2:9" ht="20.100000000000001" customHeight="1" x14ac:dyDescent="0.25">
      <c r="B57" s="53" t="s">
        <v>33</v>
      </c>
      <c r="C57" s="54"/>
      <c r="D57" s="19">
        <v>2407655.56</v>
      </c>
      <c r="E57" s="18">
        <v>0</v>
      </c>
      <c r="F57" s="20">
        <f>SUM(F58:F60)</f>
        <v>2407655.56</v>
      </c>
      <c r="G57" s="20">
        <f>SUM(G58:G60)</f>
        <v>0</v>
      </c>
      <c r="H57" s="20">
        <f>SUM(H58:H60)</f>
        <v>0</v>
      </c>
      <c r="I57" s="20">
        <f>SUM(I58:I60)</f>
        <v>2407655.56</v>
      </c>
    </row>
    <row r="58" spans="2:9" ht="20.100000000000001" customHeight="1" x14ac:dyDescent="0.25">
      <c r="B58" s="14"/>
      <c r="C58" s="13" t="s">
        <v>32</v>
      </c>
      <c r="D58" s="16">
        <v>0</v>
      </c>
      <c r="E58" s="11">
        <v>0</v>
      </c>
      <c r="F58" s="10">
        <f>D58+E58</f>
        <v>0</v>
      </c>
      <c r="G58" s="15">
        <v>0</v>
      </c>
      <c r="H58" s="7">
        <v>0</v>
      </c>
      <c r="I58" s="7">
        <f>F58-G58</f>
        <v>0</v>
      </c>
    </row>
    <row r="59" spans="2:9" ht="20.100000000000001" customHeight="1" x14ac:dyDescent="0.25">
      <c r="B59" s="14"/>
      <c r="C59" s="13" t="s">
        <v>31</v>
      </c>
      <c r="D59" s="16">
        <v>2407655.56</v>
      </c>
      <c r="E59" s="11">
        <v>0</v>
      </c>
      <c r="F59" s="10">
        <f>D59+E59</f>
        <v>2407655.56</v>
      </c>
      <c r="G59" s="15">
        <v>0</v>
      </c>
      <c r="H59" s="7">
        <v>0</v>
      </c>
      <c r="I59" s="7">
        <f>F59-G59</f>
        <v>2407655.56</v>
      </c>
    </row>
    <row r="60" spans="2:9" ht="20.100000000000001" customHeight="1" x14ac:dyDescent="0.25">
      <c r="B60" s="14"/>
      <c r="C60" s="13" t="s">
        <v>30</v>
      </c>
      <c r="D60" s="16">
        <v>0</v>
      </c>
      <c r="E60" s="11">
        <v>0</v>
      </c>
      <c r="F60" s="10">
        <f>D60+E60</f>
        <v>0</v>
      </c>
      <c r="G60" s="15">
        <v>0</v>
      </c>
      <c r="H60" s="7">
        <v>0</v>
      </c>
      <c r="I60" s="7">
        <f>F60-G60</f>
        <v>0</v>
      </c>
    </row>
    <row r="61" spans="2:9" ht="20.100000000000001" customHeight="1" x14ac:dyDescent="0.25">
      <c r="B61" s="53" t="s">
        <v>29</v>
      </c>
      <c r="C61" s="54"/>
      <c r="D61" s="19">
        <v>0</v>
      </c>
      <c r="E61" s="18">
        <v>0</v>
      </c>
      <c r="F61" s="21">
        <f>SUM(F62:F68)</f>
        <v>0</v>
      </c>
      <c r="G61" s="21">
        <f>SUM(G62:G68)</f>
        <v>0</v>
      </c>
      <c r="H61" s="21">
        <f>SUM(H62:H68)</f>
        <v>0</v>
      </c>
      <c r="I61" s="21">
        <f>SUM(I62:I68)</f>
        <v>0</v>
      </c>
    </row>
    <row r="62" spans="2:9" ht="25.5" customHeight="1" x14ac:dyDescent="0.25">
      <c r="B62" s="14"/>
      <c r="C62" s="13" t="s">
        <v>28</v>
      </c>
      <c r="D62" s="16">
        <v>0</v>
      </c>
      <c r="E62" s="11">
        <v>0</v>
      </c>
      <c r="F62" s="10">
        <f t="shared" ref="F62:F68" si="9">D62+E62</f>
        <v>0</v>
      </c>
      <c r="G62" s="15">
        <v>0</v>
      </c>
      <c r="H62" s="7">
        <v>0</v>
      </c>
      <c r="I62" s="7">
        <f t="shared" ref="I62:I68" si="10">F62-G62</f>
        <v>0</v>
      </c>
    </row>
    <row r="63" spans="2:9" ht="20.100000000000001" customHeight="1" x14ac:dyDescent="0.25">
      <c r="B63" s="14"/>
      <c r="C63" s="13" t="s">
        <v>27</v>
      </c>
      <c r="D63" s="16">
        <v>0</v>
      </c>
      <c r="E63" s="11">
        <v>0</v>
      </c>
      <c r="F63" s="10">
        <f t="shared" si="9"/>
        <v>0</v>
      </c>
      <c r="G63" s="15">
        <v>0</v>
      </c>
      <c r="H63" s="7">
        <v>0</v>
      </c>
      <c r="I63" s="7">
        <f t="shared" si="10"/>
        <v>0</v>
      </c>
    </row>
    <row r="64" spans="2:9" ht="20.100000000000001" customHeight="1" x14ac:dyDescent="0.25">
      <c r="B64" s="14"/>
      <c r="C64" s="13" t="s">
        <v>26</v>
      </c>
      <c r="D64" s="16">
        <v>0</v>
      </c>
      <c r="E64" s="11">
        <v>0</v>
      </c>
      <c r="F64" s="10">
        <f t="shared" si="9"/>
        <v>0</v>
      </c>
      <c r="G64" s="15">
        <v>0</v>
      </c>
      <c r="H64" s="7">
        <v>0</v>
      </c>
      <c r="I64" s="7">
        <f t="shared" si="10"/>
        <v>0</v>
      </c>
    </row>
    <row r="65" spans="2:9" ht="20.100000000000001" customHeight="1" x14ac:dyDescent="0.25">
      <c r="B65" s="14"/>
      <c r="C65" s="13" t="s">
        <v>25</v>
      </c>
      <c r="D65" s="16">
        <v>0</v>
      </c>
      <c r="E65" s="11">
        <v>0</v>
      </c>
      <c r="F65" s="10">
        <f t="shared" si="9"/>
        <v>0</v>
      </c>
      <c r="G65" s="15">
        <v>0</v>
      </c>
      <c r="H65" s="7">
        <v>0</v>
      </c>
      <c r="I65" s="7">
        <f t="shared" si="10"/>
        <v>0</v>
      </c>
    </row>
    <row r="66" spans="2:9" ht="25.5" customHeight="1" x14ac:dyDescent="0.25">
      <c r="B66" s="14"/>
      <c r="C66" s="13" t="s">
        <v>24</v>
      </c>
      <c r="D66" s="16">
        <v>0</v>
      </c>
      <c r="E66" s="11">
        <v>0</v>
      </c>
      <c r="F66" s="10">
        <f t="shared" si="9"/>
        <v>0</v>
      </c>
      <c r="G66" s="15">
        <v>0</v>
      </c>
      <c r="H66" s="7">
        <v>0</v>
      </c>
      <c r="I66" s="7">
        <f t="shared" si="10"/>
        <v>0</v>
      </c>
    </row>
    <row r="67" spans="2:9" ht="20.100000000000001" customHeight="1" x14ac:dyDescent="0.25">
      <c r="B67" s="14"/>
      <c r="C67" s="13" t="s">
        <v>23</v>
      </c>
      <c r="D67" s="16">
        <v>0</v>
      </c>
      <c r="E67" s="11">
        <v>0</v>
      </c>
      <c r="F67" s="10">
        <f t="shared" si="9"/>
        <v>0</v>
      </c>
      <c r="G67" s="15">
        <v>0</v>
      </c>
      <c r="H67" s="7">
        <v>0</v>
      </c>
      <c r="I67" s="7">
        <f t="shared" si="10"/>
        <v>0</v>
      </c>
    </row>
    <row r="68" spans="2:9" ht="27" customHeight="1" x14ac:dyDescent="0.25">
      <c r="B68" s="30"/>
      <c r="C68" s="31" t="s">
        <v>22</v>
      </c>
      <c r="D68" s="12">
        <v>0</v>
      </c>
      <c r="E68" s="32">
        <v>0</v>
      </c>
      <c r="F68" s="33">
        <f t="shared" si="9"/>
        <v>0</v>
      </c>
      <c r="G68" s="9">
        <v>0</v>
      </c>
      <c r="H68" s="8">
        <v>0</v>
      </c>
      <c r="I68" s="8">
        <f t="shared" si="10"/>
        <v>0</v>
      </c>
    </row>
    <row r="69" spans="2:9" ht="33.75" customHeight="1" x14ac:dyDescent="0.25">
      <c r="B69" s="53" t="s">
        <v>21</v>
      </c>
      <c r="C69" s="54"/>
      <c r="D69" s="19">
        <v>0</v>
      </c>
      <c r="E69" s="18">
        <v>0</v>
      </c>
      <c r="F69" s="20">
        <f>SUM(F70:F72)</f>
        <v>0</v>
      </c>
      <c r="G69" s="20">
        <f>SUM(G70:G72)</f>
        <v>0</v>
      </c>
      <c r="H69" s="20">
        <f>SUM(H70:H72)</f>
        <v>0</v>
      </c>
      <c r="I69" s="20">
        <f>SUM(I70:I72)</f>
        <v>0</v>
      </c>
    </row>
    <row r="70" spans="2:9" ht="20.100000000000001" customHeight="1" x14ac:dyDescent="0.25">
      <c r="B70" s="14"/>
      <c r="C70" s="13" t="s">
        <v>20</v>
      </c>
      <c r="D70" s="16">
        <v>0</v>
      </c>
      <c r="E70" s="11">
        <v>0</v>
      </c>
      <c r="F70" s="10">
        <f>D70+E70</f>
        <v>0</v>
      </c>
      <c r="G70" s="15">
        <v>0</v>
      </c>
      <c r="H70" s="7">
        <v>0</v>
      </c>
      <c r="I70" s="7">
        <f>F70-G70</f>
        <v>0</v>
      </c>
    </row>
    <row r="71" spans="2:9" ht="20.100000000000001" customHeight="1" x14ac:dyDescent="0.25">
      <c r="B71" s="14"/>
      <c r="C71" s="13" t="s">
        <v>19</v>
      </c>
      <c r="D71" s="16">
        <v>0</v>
      </c>
      <c r="E71" s="11">
        <v>0</v>
      </c>
      <c r="F71" s="10">
        <f>D71+E71</f>
        <v>0</v>
      </c>
      <c r="G71" s="15">
        <v>0</v>
      </c>
      <c r="H71" s="7">
        <v>0</v>
      </c>
      <c r="I71" s="7">
        <f>F71-G71</f>
        <v>0</v>
      </c>
    </row>
    <row r="72" spans="2:9" ht="20.100000000000001" customHeight="1" x14ac:dyDescent="0.25">
      <c r="B72" s="14"/>
      <c r="C72" s="13" t="s">
        <v>18</v>
      </c>
      <c r="D72" s="16">
        <v>0</v>
      </c>
      <c r="E72" s="11">
        <v>0</v>
      </c>
      <c r="F72" s="10">
        <f>D72+E72</f>
        <v>0</v>
      </c>
      <c r="G72" s="15">
        <v>0</v>
      </c>
      <c r="H72" s="7">
        <v>0</v>
      </c>
      <c r="I72" s="7">
        <f>F72-G72</f>
        <v>0</v>
      </c>
    </row>
    <row r="73" spans="2:9" ht="20.100000000000001" customHeight="1" x14ac:dyDescent="0.25">
      <c r="B73" s="53" t="s">
        <v>17</v>
      </c>
      <c r="C73" s="54"/>
      <c r="D73" s="19">
        <v>250000</v>
      </c>
      <c r="E73" s="18">
        <v>0</v>
      </c>
      <c r="F73" s="17">
        <f>SUM(F74:F80)</f>
        <v>250000</v>
      </c>
      <c r="G73" s="17">
        <f>SUM(G74:G80)</f>
        <v>0</v>
      </c>
      <c r="H73" s="17">
        <f>SUM(H74:H80)</f>
        <v>0</v>
      </c>
      <c r="I73" s="17">
        <f>SUM(I74:I80)</f>
        <v>250000</v>
      </c>
    </row>
    <row r="74" spans="2:9" ht="20.100000000000001" customHeight="1" x14ac:dyDescent="0.25">
      <c r="B74" s="14"/>
      <c r="C74" s="13" t="s">
        <v>16</v>
      </c>
      <c r="D74" s="16">
        <v>0</v>
      </c>
      <c r="E74" s="11">
        <v>0</v>
      </c>
      <c r="F74" s="10">
        <f t="shared" ref="F74:F80" si="11">D74+E74</f>
        <v>0</v>
      </c>
      <c r="G74" s="15">
        <v>0</v>
      </c>
      <c r="H74" s="7">
        <v>0</v>
      </c>
      <c r="I74" s="7">
        <f t="shared" ref="I74:I80" si="12">F74-G74</f>
        <v>0</v>
      </c>
    </row>
    <row r="75" spans="2:9" ht="20.100000000000001" customHeight="1" x14ac:dyDescent="0.25">
      <c r="B75" s="14"/>
      <c r="C75" s="13" t="s">
        <v>15</v>
      </c>
      <c r="D75" s="16">
        <v>0</v>
      </c>
      <c r="E75" s="11">
        <v>0</v>
      </c>
      <c r="F75" s="10">
        <f t="shared" si="11"/>
        <v>0</v>
      </c>
      <c r="G75" s="15">
        <v>0</v>
      </c>
      <c r="H75" s="7">
        <v>0</v>
      </c>
      <c r="I75" s="7">
        <f t="shared" si="12"/>
        <v>0</v>
      </c>
    </row>
    <row r="76" spans="2:9" ht="20.100000000000001" customHeight="1" x14ac:dyDescent="0.25">
      <c r="B76" s="14"/>
      <c r="C76" s="13" t="s">
        <v>14</v>
      </c>
      <c r="D76" s="16">
        <v>0</v>
      </c>
      <c r="E76" s="11">
        <v>0</v>
      </c>
      <c r="F76" s="10">
        <f t="shared" si="11"/>
        <v>0</v>
      </c>
      <c r="G76" s="15">
        <v>0</v>
      </c>
      <c r="H76" s="7">
        <v>0</v>
      </c>
      <c r="I76" s="7">
        <f t="shared" si="12"/>
        <v>0</v>
      </c>
    </row>
    <row r="77" spans="2:9" ht="20.100000000000001" customHeight="1" x14ac:dyDescent="0.25">
      <c r="B77" s="14"/>
      <c r="C77" s="13" t="s">
        <v>13</v>
      </c>
      <c r="D77" s="16">
        <v>0</v>
      </c>
      <c r="E77" s="11">
        <v>0</v>
      </c>
      <c r="F77" s="10">
        <f t="shared" si="11"/>
        <v>0</v>
      </c>
      <c r="G77" s="15">
        <v>0</v>
      </c>
      <c r="H77" s="7">
        <v>0</v>
      </c>
      <c r="I77" s="7">
        <f t="shared" si="12"/>
        <v>0</v>
      </c>
    </row>
    <row r="78" spans="2:9" ht="20.100000000000001" customHeight="1" x14ac:dyDescent="0.25">
      <c r="B78" s="14"/>
      <c r="C78" s="13" t="s">
        <v>12</v>
      </c>
      <c r="D78" s="16">
        <v>0</v>
      </c>
      <c r="E78" s="11">
        <v>0</v>
      </c>
      <c r="F78" s="10">
        <f t="shared" si="11"/>
        <v>0</v>
      </c>
      <c r="G78" s="15">
        <v>0</v>
      </c>
      <c r="H78" s="7">
        <v>0</v>
      </c>
      <c r="I78" s="7">
        <f t="shared" si="12"/>
        <v>0</v>
      </c>
    </row>
    <row r="79" spans="2:9" ht="20.100000000000001" customHeight="1" x14ac:dyDescent="0.25">
      <c r="B79" s="14"/>
      <c r="C79" s="13" t="s">
        <v>11</v>
      </c>
      <c r="D79" s="16">
        <v>0</v>
      </c>
      <c r="E79" s="11">
        <v>0</v>
      </c>
      <c r="F79" s="10">
        <f t="shared" si="11"/>
        <v>0</v>
      </c>
      <c r="G79" s="15">
        <v>0</v>
      </c>
      <c r="H79" s="7">
        <v>0</v>
      </c>
      <c r="I79" s="7">
        <f t="shared" si="12"/>
        <v>0</v>
      </c>
    </row>
    <row r="80" spans="2:9" x14ac:dyDescent="0.25">
      <c r="B80" s="14"/>
      <c r="C80" s="13" t="s">
        <v>10</v>
      </c>
      <c r="D80" s="12">
        <v>250000</v>
      </c>
      <c r="E80" s="11">
        <v>0</v>
      </c>
      <c r="F80" s="10">
        <f t="shared" si="11"/>
        <v>250000</v>
      </c>
      <c r="G80" s="9">
        <v>0</v>
      </c>
      <c r="H80" s="8">
        <v>0</v>
      </c>
      <c r="I80" s="7">
        <f t="shared" si="12"/>
        <v>250000</v>
      </c>
    </row>
    <row r="81" spans="2:9" ht="20.100000000000001" customHeight="1" x14ac:dyDescent="0.25">
      <c r="B81" s="6"/>
      <c r="C81" s="5" t="s">
        <v>9</v>
      </c>
      <c r="D81" s="4">
        <f t="shared" ref="D81:I81" si="13">D9+D17+D27+D37+D47+D57+D61+D69+D73</f>
        <v>68912691.390000001</v>
      </c>
      <c r="E81" s="4">
        <f t="shared" si="13"/>
        <v>0</v>
      </c>
      <c r="F81" s="4">
        <f t="shared" si="13"/>
        <v>68912691.390000001</v>
      </c>
      <c r="G81" s="4">
        <f t="shared" si="13"/>
        <v>13494848.390000001</v>
      </c>
      <c r="H81" s="4">
        <f t="shared" si="13"/>
        <v>13482336.08</v>
      </c>
      <c r="I81" s="4">
        <f t="shared" si="13"/>
        <v>55417843</v>
      </c>
    </row>
    <row r="82" spans="2:9" x14ac:dyDescent="0.25">
      <c r="B82" s="3"/>
      <c r="C82" s="3"/>
      <c r="D82" s="3"/>
      <c r="E82" s="3"/>
      <c r="F82" s="3"/>
      <c r="G82" s="3"/>
      <c r="H82" s="3"/>
      <c r="I82" s="3"/>
    </row>
    <row r="83" spans="2:9" s="1" customFormat="1" x14ac:dyDescent="0.25"/>
    <row r="84" spans="2:9" s="1" customFormat="1" x14ac:dyDescent="0.25"/>
    <row r="87" spans="2:9" s="2" customFormat="1" ht="12.75" x14ac:dyDescent="0.2"/>
    <row r="88" spans="2:9" s="2" customFormat="1" ht="12.75" x14ac:dyDescent="0.2"/>
    <row r="89" spans="2:9" s="2" customFormat="1" ht="12.75" x14ac:dyDescent="0.2"/>
    <row r="90" spans="2:9" s="2" customFormat="1" ht="12.75" x14ac:dyDescent="0.2"/>
    <row r="91" spans="2:9" s="2" customFormat="1" ht="12.75" x14ac:dyDescent="0.2"/>
    <row r="92" spans="2:9" s="2" customFormat="1" ht="12.75" x14ac:dyDescent="0.2"/>
    <row r="93" spans="2:9" s="2" customFormat="1" ht="12.75" x14ac:dyDescent="0.2"/>
    <row r="94" spans="2:9" s="2" customFormat="1" ht="12.75" x14ac:dyDescent="0.2"/>
    <row r="95" spans="2:9" s="1" customFormat="1" x14ac:dyDescent="0.25"/>
  </sheetData>
  <mergeCells count="16">
    <mergeCell ref="B61:C61"/>
    <mergeCell ref="B69:C69"/>
    <mergeCell ref="B73:C73"/>
    <mergeCell ref="B9:C9"/>
    <mergeCell ref="B17:C17"/>
    <mergeCell ref="B27:C27"/>
    <mergeCell ref="B37:C37"/>
    <mergeCell ref="B47:C47"/>
    <mergeCell ref="B57:C57"/>
    <mergeCell ref="B1:I1"/>
    <mergeCell ref="B2:I2"/>
    <mergeCell ref="B3:I3"/>
    <mergeCell ref="B4:I4"/>
    <mergeCell ref="B6:C8"/>
    <mergeCell ref="D6:H6"/>
    <mergeCell ref="I6:I7"/>
  </mergeCells>
  <printOptions horizontalCentered="1"/>
  <pageMargins left="0.39370078740157483" right="0.39370078740157483" top="0.39370078740157483" bottom="0.39370078740157483" header="0" footer="0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 1</vt:lpstr>
      <vt:lpstr>'Page 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del Ejercicio del Presupuesto de Egresos</dc:title>
  <dc:creator>CONTABILIDAD CRISTIS</dc:creator>
  <cp:lastModifiedBy>MIRNAS CONTABILIDAD</cp:lastModifiedBy>
  <cp:lastPrinted>2022-04-21T19:28:26Z</cp:lastPrinted>
  <dcterms:created xsi:type="dcterms:W3CDTF">2022-04-21T18:14:20Z</dcterms:created>
  <dcterms:modified xsi:type="dcterms:W3CDTF">2022-04-25T20:01:16Z</dcterms:modified>
</cp:coreProperties>
</file>