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rwallace/Munilytics Dropbox/Christopher Wallace/Munilytics/Special Districts/CDDs/PHCDD/Meeting Notices, Agendas, and Minutes/2023 Meetings/8.7.23 Regular and Budget Meeting/"/>
    </mc:Choice>
  </mc:AlternateContent>
  <xr:revisionPtr revIDLastSave="0" documentId="8_{AEBB3188-B1A7-8243-8926-4898F15D9C6F}" xr6:coauthVersionLast="47" xr6:coauthVersionMax="47" xr10:uidLastSave="{00000000-0000-0000-0000-000000000000}"/>
  <bookViews>
    <workbookView xWindow="9660" yWindow="6520" windowWidth="24840" windowHeight="13440" xr2:uid="{45371B51-C548-9A4C-9918-9B84C9BF856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C28" i="1"/>
  <c r="C30" i="1" s="1"/>
  <c r="E30" i="1" s="1"/>
  <c r="C23" i="1"/>
  <c r="C22" i="1"/>
  <c r="C20" i="1"/>
  <c r="C18" i="1"/>
  <c r="C15" i="1"/>
  <c r="C14" i="1"/>
  <c r="C13" i="1"/>
  <c r="C11" i="1"/>
  <c r="C24" i="1" s="1"/>
  <c r="C32" i="1" s="1"/>
  <c r="C8" i="1"/>
  <c r="C4" i="1"/>
  <c r="C34" i="1" s="1"/>
  <c r="C3" i="1"/>
  <c r="C2" i="1"/>
</calcChain>
</file>

<file path=xl/sharedStrings.xml><?xml version="1.0" encoding="utf-8"?>
<sst xmlns="http://schemas.openxmlformats.org/spreadsheetml/2006/main" count="34" uniqueCount="34">
  <si>
    <t>Revenues:</t>
  </si>
  <si>
    <t>FY2023 Adopted</t>
  </si>
  <si>
    <t>FY2024 Approved</t>
  </si>
  <si>
    <t>Assessments</t>
  </si>
  <si>
    <t>Discounts Allowed</t>
  </si>
  <si>
    <t>Total Revenues</t>
  </si>
  <si>
    <t>Expenditures:</t>
  </si>
  <si>
    <t>Administrative</t>
  </si>
  <si>
    <t>Supervisor's Fees</t>
  </si>
  <si>
    <t>Property Appraiser and Tax Collector Fees</t>
  </si>
  <si>
    <t>Engineering</t>
  </si>
  <si>
    <t>Legal</t>
  </si>
  <si>
    <t>Audit</t>
  </si>
  <si>
    <t>Trustee and Paying Agent Fees</t>
  </si>
  <si>
    <t>Management Fees</t>
  </si>
  <si>
    <t>Assessment Administration</t>
  </si>
  <si>
    <t>Postage and Freight</t>
  </si>
  <si>
    <t>Insurance</t>
  </si>
  <si>
    <t>Printing and Binding</t>
  </si>
  <si>
    <t>Advertising</t>
  </si>
  <si>
    <t>Other Current Charges</t>
  </si>
  <si>
    <t>Office Supplies</t>
  </si>
  <si>
    <t>Dues, Licenses, and Subscriptions</t>
  </si>
  <si>
    <t>Miscellaneous Expenses</t>
  </si>
  <si>
    <t>Total Administrative</t>
  </si>
  <si>
    <t>Debt Service</t>
  </si>
  <si>
    <t>Principal</t>
  </si>
  <si>
    <t>Interest</t>
  </si>
  <si>
    <t>One-time Loan Repayment/Contingency</t>
  </si>
  <si>
    <t>Total Debt Service</t>
  </si>
  <si>
    <t>Total Expenditures</t>
  </si>
  <si>
    <t>Revenues Less Expenditures</t>
  </si>
  <si>
    <t>Gross Assessments, 208 Units</t>
  </si>
  <si>
    <t>Net Assessments, 208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</si>
</sst>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indent="1"/>
    </xf>
    <xf numFmtId="164" fontId="0" fillId="0" borderId="0" xfId="0" applyNumberFormat="1"/>
    <xf numFmtId="164" fontId="0" fillId="0" borderId="2" xfId="0" applyNumberForma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NumberFormat="1" applyFont="1" applyBorder="1"/>
    <xf numFmtId="164" fontId="2" fillId="0" borderId="2" xfId="1" applyNumberFormat="1" applyFont="1" applyBorder="1"/>
    <xf numFmtId="164" fontId="2" fillId="0" borderId="2" xfId="0" applyNumberFormat="1" applyFont="1" applyBorder="1"/>
    <xf numFmtId="164" fontId="0" fillId="0" borderId="0" xfId="1" applyNumberFormat="1" applyFont="1"/>
    <xf numFmtId="164" fontId="2" fillId="0" borderId="0" xfId="1" applyNumberFormat="1" applyFont="1" applyBorder="1"/>
    <xf numFmtId="164" fontId="2" fillId="0" borderId="3" xfId="1" applyNumberFormat="1" applyFont="1" applyBorder="1"/>
    <xf numFmtId="164" fontId="2" fillId="0" borderId="3" xfId="0" applyNumberFormat="1" applyFont="1" applyBorder="1"/>
    <xf numFmtId="43" fontId="2" fillId="0" borderId="0" xfId="1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70988-8259-C84D-90E7-A09E3587409F}">
  <dimension ref="A1:E37"/>
  <sheetViews>
    <sheetView tabSelected="1" workbookViewId="0">
      <selection sqref="A1:C38"/>
    </sheetView>
  </sheetViews>
  <sheetFormatPr baseColWidth="10" defaultRowHeight="16" x14ac:dyDescent="0.2"/>
  <cols>
    <col min="1" max="1" width="37.6640625" customWidth="1"/>
    <col min="3" max="3" width="15.33203125" customWidth="1"/>
  </cols>
  <sheetData>
    <row r="1" spans="1:3" ht="34" x14ac:dyDescent="0.2">
      <c r="A1" s="1" t="s">
        <v>0</v>
      </c>
      <c r="B1" s="2" t="s">
        <v>1</v>
      </c>
      <c r="C1" s="2" t="s">
        <v>2</v>
      </c>
    </row>
    <row r="2" spans="1:3" x14ac:dyDescent="0.2">
      <c r="A2" s="3" t="s">
        <v>3</v>
      </c>
      <c r="B2" s="4">
        <v>231589</v>
      </c>
      <c r="C2" s="4">
        <f>B2</f>
        <v>231589</v>
      </c>
    </row>
    <row r="3" spans="1:3" x14ac:dyDescent="0.2">
      <c r="A3" s="3" t="s">
        <v>4</v>
      </c>
      <c r="B3" s="4">
        <v>-9263.56</v>
      </c>
      <c r="C3" s="4">
        <f>B3</f>
        <v>-9263.56</v>
      </c>
    </row>
    <row r="4" spans="1:3" x14ac:dyDescent="0.2">
      <c r="A4" s="1" t="s">
        <v>5</v>
      </c>
      <c r="B4" s="5">
        <v>222325.44</v>
      </c>
      <c r="C4" s="5">
        <f>B4</f>
        <v>222325.44</v>
      </c>
    </row>
    <row r="6" spans="1:3" x14ac:dyDescent="0.2">
      <c r="A6" s="1" t="s">
        <v>6</v>
      </c>
    </row>
    <row r="7" spans="1:3" x14ac:dyDescent="0.2">
      <c r="A7" s="6" t="s">
        <v>7</v>
      </c>
    </row>
    <row r="8" spans="1:3" x14ac:dyDescent="0.2">
      <c r="A8" s="7" t="s">
        <v>8</v>
      </c>
      <c r="B8" s="8">
        <v>6000</v>
      </c>
      <c r="C8" s="4">
        <f>B8</f>
        <v>6000</v>
      </c>
    </row>
    <row r="9" spans="1:3" x14ac:dyDescent="0.2">
      <c r="A9" s="7" t="s">
        <v>9</v>
      </c>
      <c r="B9" s="8">
        <v>6600</v>
      </c>
      <c r="C9" s="4">
        <v>5500</v>
      </c>
    </row>
    <row r="10" spans="1:3" x14ac:dyDescent="0.2">
      <c r="A10" s="7" t="s">
        <v>10</v>
      </c>
      <c r="B10" s="8">
        <v>1000</v>
      </c>
      <c r="C10" s="4">
        <v>4500</v>
      </c>
    </row>
    <row r="11" spans="1:3" x14ac:dyDescent="0.2">
      <c r="A11" s="7" t="s">
        <v>11</v>
      </c>
      <c r="B11" s="8">
        <v>7200</v>
      </c>
      <c r="C11" s="4">
        <f t="shared" ref="C11:C23" si="0">B11</f>
        <v>7200</v>
      </c>
    </row>
    <row r="12" spans="1:3" x14ac:dyDescent="0.2">
      <c r="A12" s="7" t="s">
        <v>12</v>
      </c>
      <c r="B12" s="8">
        <v>4500</v>
      </c>
      <c r="C12" s="4">
        <v>5300</v>
      </c>
    </row>
    <row r="13" spans="1:3" x14ac:dyDescent="0.2">
      <c r="A13" s="7" t="s">
        <v>13</v>
      </c>
      <c r="B13" s="8">
        <v>4000</v>
      </c>
      <c r="C13" s="4">
        <f t="shared" si="0"/>
        <v>4000</v>
      </c>
    </row>
    <row r="14" spans="1:3" x14ac:dyDescent="0.2">
      <c r="A14" s="7" t="s">
        <v>14</v>
      </c>
      <c r="B14" s="8">
        <v>20000</v>
      </c>
      <c r="C14" s="4">
        <f t="shared" si="0"/>
        <v>20000</v>
      </c>
    </row>
    <row r="15" spans="1:3" x14ac:dyDescent="0.2">
      <c r="A15" s="7" t="s">
        <v>15</v>
      </c>
      <c r="B15" s="8">
        <v>0</v>
      </c>
      <c r="C15" s="4">
        <f t="shared" si="0"/>
        <v>0</v>
      </c>
    </row>
    <row r="16" spans="1:3" x14ac:dyDescent="0.2">
      <c r="A16" s="7" t="s">
        <v>16</v>
      </c>
      <c r="B16" s="8">
        <v>100</v>
      </c>
      <c r="C16" s="4">
        <v>250</v>
      </c>
    </row>
    <row r="17" spans="1:5" x14ac:dyDescent="0.2">
      <c r="A17" s="7" t="s">
        <v>17</v>
      </c>
      <c r="B17" s="8">
        <v>4100</v>
      </c>
      <c r="C17" s="4">
        <v>5800</v>
      </c>
    </row>
    <row r="18" spans="1:5" x14ac:dyDescent="0.2">
      <c r="A18" s="7" t="s">
        <v>18</v>
      </c>
      <c r="B18" s="8">
        <v>150</v>
      </c>
      <c r="C18" s="4">
        <f t="shared" si="0"/>
        <v>150</v>
      </c>
    </row>
    <row r="19" spans="1:5" x14ac:dyDescent="0.2">
      <c r="A19" s="7" t="s">
        <v>19</v>
      </c>
      <c r="B19" s="8">
        <v>600</v>
      </c>
      <c r="C19" s="4">
        <v>800</v>
      </c>
    </row>
    <row r="20" spans="1:5" x14ac:dyDescent="0.2">
      <c r="A20" s="7" t="s">
        <v>20</v>
      </c>
      <c r="B20" s="8">
        <v>500</v>
      </c>
      <c r="C20" s="4">
        <f t="shared" si="0"/>
        <v>500</v>
      </c>
    </row>
    <row r="21" spans="1:5" x14ac:dyDescent="0.2">
      <c r="A21" s="7" t="s">
        <v>21</v>
      </c>
      <c r="B21" s="8">
        <v>200</v>
      </c>
      <c r="C21" s="4">
        <v>100</v>
      </c>
    </row>
    <row r="22" spans="1:5" x14ac:dyDescent="0.2">
      <c r="A22" s="7" t="s">
        <v>22</v>
      </c>
      <c r="B22" s="8">
        <v>175</v>
      </c>
      <c r="C22" s="4">
        <f t="shared" si="0"/>
        <v>175</v>
      </c>
    </row>
    <row r="23" spans="1:5" x14ac:dyDescent="0.2">
      <c r="A23" s="7" t="s">
        <v>23</v>
      </c>
      <c r="B23" s="8">
        <v>500</v>
      </c>
      <c r="C23" s="4">
        <f t="shared" si="0"/>
        <v>500</v>
      </c>
    </row>
    <row r="24" spans="1:5" x14ac:dyDescent="0.2">
      <c r="A24" s="6" t="s">
        <v>24</v>
      </c>
      <c r="B24" s="9">
        <v>55625</v>
      </c>
      <c r="C24" s="10">
        <f>SUM(C8:C23)</f>
        <v>60775</v>
      </c>
    </row>
    <row r="26" spans="1:5" x14ac:dyDescent="0.2">
      <c r="A26" s="6" t="s">
        <v>25</v>
      </c>
    </row>
    <row r="27" spans="1:5" x14ac:dyDescent="0.2">
      <c r="A27" s="7" t="s">
        <v>26</v>
      </c>
      <c r="B27" s="11">
        <v>50000</v>
      </c>
      <c r="C27" s="11">
        <v>55000</v>
      </c>
    </row>
    <row r="28" spans="1:5" x14ac:dyDescent="0.2">
      <c r="A28" s="7" t="s">
        <v>27</v>
      </c>
      <c r="B28" s="11">
        <v>97650</v>
      </c>
      <c r="C28" s="11">
        <f>47075+47075</f>
        <v>94150</v>
      </c>
    </row>
    <row r="29" spans="1:5" x14ac:dyDescent="0.2">
      <c r="A29" s="7" t="s">
        <v>28</v>
      </c>
      <c r="B29" s="11">
        <f>22500-1600</f>
        <v>20900</v>
      </c>
      <c r="C29" s="11">
        <f>22500-1600-1850-5150-1500</f>
        <v>12400</v>
      </c>
    </row>
    <row r="30" spans="1:5" x14ac:dyDescent="0.2">
      <c r="A30" s="6" t="s">
        <v>29</v>
      </c>
      <c r="B30" s="9">
        <v>166700</v>
      </c>
      <c r="C30" s="10">
        <f>SUM(C27:C29)</f>
        <v>161550</v>
      </c>
      <c r="D30" s="4"/>
      <c r="E30" s="4">
        <f>B30-C30</f>
        <v>5150</v>
      </c>
    </row>
    <row r="31" spans="1:5" x14ac:dyDescent="0.2">
      <c r="B31" s="8"/>
    </row>
    <row r="32" spans="1:5" x14ac:dyDescent="0.2">
      <c r="A32" s="1" t="s">
        <v>30</v>
      </c>
      <c r="B32" s="9">
        <v>222325</v>
      </c>
      <c r="C32" s="10">
        <f>C24+C30</f>
        <v>222325</v>
      </c>
    </row>
    <row r="33" spans="1:3" x14ac:dyDescent="0.2">
      <c r="B33" s="12"/>
    </row>
    <row r="34" spans="1:3" ht="17" thickBot="1" x14ac:dyDescent="0.25">
      <c r="A34" s="1" t="s">
        <v>31</v>
      </c>
      <c r="B34" s="13">
        <v>0.44000000000232831</v>
      </c>
      <c r="C34" s="14">
        <f>C4-C32</f>
        <v>0.44000000000232831</v>
      </c>
    </row>
    <row r="35" spans="1:3" ht="17" thickTop="1" x14ac:dyDescent="0.2"/>
    <row r="36" spans="1:3" x14ac:dyDescent="0.2">
      <c r="A36" s="1" t="s">
        <v>32</v>
      </c>
      <c r="B36" s="15">
        <v>1113.4086538461538</v>
      </c>
      <c r="C36" s="15">
        <v>1113.4086538461538</v>
      </c>
    </row>
    <row r="37" spans="1:3" x14ac:dyDescent="0.2">
      <c r="A37" s="1" t="s">
        <v>33</v>
      </c>
      <c r="B37" s="16">
        <v>1068.8723076923077</v>
      </c>
      <c r="C37" s="16">
        <v>1068.8723076923077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Wallace</dc:creator>
  <cp:lastModifiedBy>Christopher Wallace</cp:lastModifiedBy>
  <dcterms:created xsi:type="dcterms:W3CDTF">2023-08-07T11:12:29Z</dcterms:created>
  <dcterms:modified xsi:type="dcterms:W3CDTF">2023-08-07T11:12:56Z</dcterms:modified>
</cp:coreProperties>
</file>