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00" windowHeight="6105" activeTab="0"/>
  </bookViews>
  <sheets>
    <sheet name="National Rankings" sheetId="1" r:id="rId1"/>
    <sheet name="REgional Rankings" sheetId="2" r:id="rId2"/>
  </sheets>
  <definedNames>
    <definedName name="_xlnm.Print_Titles" localSheetId="0">'National Rankings'!$1:$3</definedName>
    <definedName name="_xlnm.Print_Titles" localSheetId="1">'REgional Rankings'!$1:$3</definedName>
  </definedNames>
  <calcPr fullCalcOnLoad="1"/>
</workbook>
</file>

<file path=xl/sharedStrings.xml><?xml version="1.0" encoding="utf-8"?>
<sst xmlns="http://schemas.openxmlformats.org/spreadsheetml/2006/main" count="1446" uniqueCount="629">
  <si>
    <t>Central Vermont EDC</t>
  </si>
  <si>
    <t>Granite State EDC</t>
  </si>
  <si>
    <t>Rochester EDC</t>
  </si>
  <si>
    <t>Rappahannock EDC</t>
  </si>
  <si>
    <t>Tampa Bay EDC</t>
  </si>
  <si>
    <t>Milwaukee EDC</t>
  </si>
  <si>
    <t>Mahoning Valley EDC</t>
  </si>
  <si>
    <t>Prairieland EDC</t>
  </si>
  <si>
    <t>Tulsa EDC</t>
  </si>
  <si>
    <t>Fort Worth EDC</t>
  </si>
  <si>
    <t>Siouxland EDC</t>
  </si>
  <si>
    <t>Nebraska EDC</t>
  </si>
  <si>
    <t>Amador EDC</t>
  </si>
  <si>
    <t>Arcata EDC</t>
  </si>
  <si>
    <t>Southland EDC</t>
  </si>
  <si>
    <t>South Shore EDC</t>
  </si>
  <si>
    <t>Comm Ventures Corp</t>
  </si>
  <si>
    <t>Comm Capital Dev Corp</t>
  </si>
  <si>
    <t>Commercial Loan Partners Inc</t>
  </si>
  <si>
    <t>OVIBDC CDC Inc</t>
  </si>
  <si>
    <t>Central Mississippi Dev Co Inc</t>
  </si>
  <si>
    <t>Centralina Dev Corp Inc</t>
  </si>
  <si>
    <t>Region C Dev Corp Inc</t>
  </si>
  <si>
    <t>CenterPoint 504 Inc</t>
  </si>
  <si>
    <t>SomerCor 504 Inc</t>
  </si>
  <si>
    <t>SEM Resource Capital Inc</t>
  </si>
  <si>
    <t>West Central Partnership Inc</t>
  </si>
  <si>
    <t>Rural Enterprises Inc</t>
  </si>
  <si>
    <t>Central Ozarks Dev Inc</t>
  </si>
  <si>
    <t>Mid-America Inc</t>
  </si>
  <si>
    <t>Mo-Kan Dev Inc</t>
  </si>
  <si>
    <t>Great Plains Dev Inc</t>
  </si>
  <si>
    <t>ECIA Bus Growth Inc</t>
  </si>
  <si>
    <t>Pioneer Country Dev Inc</t>
  </si>
  <si>
    <t>Wakarusa Valley Dev Inc</t>
  </si>
  <si>
    <t>Black Hills Comm Econ Dev Inc</t>
  </si>
  <si>
    <t>Lokahi Pacific Rural Dev Inc</t>
  </si>
  <si>
    <t>CCD Bus Dev Corp</t>
  </si>
  <si>
    <t>Panhandle Area Council Inc</t>
  </si>
  <si>
    <t>Capital Matrix Inc</t>
  </si>
  <si>
    <t>Cascades West Financial Services Inc</t>
  </si>
  <si>
    <t>Coastal Enterprises Inc</t>
  </si>
  <si>
    <t>Empire State CDC</t>
  </si>
  <si>
    <t>Mohawk Valley CDC</t>
  </si>
  <si>
    <t>West Virginia CDC</t>
  </si>
  <si>
    <t>James River CDC</t>
  </si>
  <si>
    <t>CDC of South Carolina</t>
  </si>
  <si>
    <t>Georgia CDC</t>
  </si>
  <si>
    <t>Michigan CDC</t>
  </si>
  <si>
    <t>Indiana Statewide CDC</t>
  </si>
  <si>
    <t>North Texas CDC</t>
  </si>
  <si>
    <t>Lower Rio Grande Valley CDC</t>
  </si>
  <si>
    <t>Capital CDC</t>
  </si>
  <si>
    <t>Southern Nevada CDC</t>
  </si>
  <si>
    <t>California Statewide CDC</t>
  </si>
  <si>
    <t>Twin Cities-Metro CDC</t>
  </si>
  <si>
    <t>Texas CDC Inc</t>
  </si>
  <si>
    <t>Central Texas CDC</t>
  </si>
  <si>
    <t>Louisiana Capital CDC Inc</t>
  </si>
  <si>
    <t>Enchantment Land CDC</t>
  </si>
  <si>
    <t>Greater East Texas CDC</t>
  </si>
  <si>
    <t>Dakota CDC</t>
  </si>
  <si>
    <t>Frontier CDC</t>
  </si>
  <si>
    <t>California Coastal CDC</t>
  </si>
  <si>
    <t>Birmingham Citywide LDC</t>
  </si>
  <si>
    <t>Three Rivers LDC Inc</t>
  </si>
  <si>
    <t>Brownsville LDC Inc</t>
  </si>
  <si>
    <t>Los Medanos Fund A LDC</t>
  </si>
  <si>
    <t>North Puerto Rico LDC Inc</t>
  </si>
  <si>
    <t>Corp for Bus Assistance in NJ</t>
  </si>
  <si>
    <t>DelVal Bus Fin Corp</t>
  </si>
  <si>
    <t>Chesapeake Bus Fin Corp</t>
  </si>
  <si>
    <t>Florida First Capital Fin Corp Inc</t>
  </si>
  <si>
    <t>Wisconsin Bus Dev Fin Corp</t>
  </si>
  <si>
    <t>South Central Bus Fin &amp; EDC</t>
  </si>
  <si>
    <t>Minnesota Bus Fin Corp</t>
  </si>
  <si>
    <t>Stark Dev Board Fin Corp</t>
  </si>
  <si>
    <t>Growth Fin Corp</t>
  </si>
  <si>
    <t>Caprock Bus Fin Corp Inc</t>
  </si>
  <si>
    <t>Council Fin Incorporated</t>
  </si>
  <si>
    <t>Dallas Bus Fin Corp</t>
  </si>
  <si>
    <t>Bus Fin Corp of St Louis</t>
  </si>
  <si>
    <t>Montana Comm Fin Corp</t>
  </si>
  <si>
    <t>Bus Dev Fin Corp</t>
  </si>
  <si>
    <t>CDC Small Bus Fin Corp</t>
  </si>
  <si>
    <t>Cen Cal Bus Fin Group</t>
  </si>
  <si>
    <t>Northwest Small Bus Fin Corp</t>
  </si>
  <si>
    <t>New Jersey Bus Fin Corp</t>
  </si>
  <si>
    <t>Meramec Reg Dev Corp</t>
  </si>
  <si>
    <t>CSRA LDC</t>
  </si>
  <si>
    <t>Alacom Fin</t>
  </si>
  <si>
    <t>Bus Dev Corp of Northeast Florida</t>
  </si>
  <si>
    <t>S Cent IL Reg Plan &amp; Dev Comm</t>
  </si>
  <si>
    <t>Rockford LDC</t>
  </si>
  <si>
    <t>Lakeshore 504</t>
  </si>
  <si>
    <t>Houston-Galveston Area LDC</t>
  </si>
  <si>
    <t>W Cent Arkansas Plan &amp; Dev Dist</t>
  </si>
  <si>
    <t>RMI</t>
  </si>
  <si>
    <t>Lake Cnty Partnership f Econ Dev</t>
  </si>
  <si>
    <t>Citywide Dev Corp of Kansas City</t>
  </si>
  <si>
    <t>Bay Area Dev Co</t>
  </si>
  <si>
    <t>Bus Fin Center</t>
  </si>
  <si>
    <t>TMC Dev Corp</t>
  </si>
  <si>
    <t>Evergreen Comm Dev Assn</t>
  </si>
  <si>
    <t>Northwest Bus Dev Assn</t>
  </si>
  <si>
    <t># Loans</t>
  </si>
  <si>
    <t>$ Amt Loans</t>
  </si>
  <si>
    <t>Nat'l</t>
  </si>
  <si>
    <t>Reg'l</t>
  </si>
  <si>
    <t xml:space="preserve">Note: </t>
  </si>
  <si>
    <t>03-447</t>
  </si>
  <si>
    <t>Virginia EDC</t>
  </si>
  <si>
    <t>03-471</t>
  </si>
  <si>
    <t>Crater Dev Co</t>
  </si>
  <si>
    <t>CDC #</t>
  </si>
  <si>
    <t>CDCName</t>
  </si>
  <si>
    <t>09-024</t>
  </si>
  <si>
    <t>04-622</t>
  </si>
  <si>
    <t>09-609</t>
  </si>
  <si>
    <t>08-067</t>
  </si>
  <si>
    <t>02-109</t>
  </si>
  <si>
    <t>09-655</t>
  </si>
  <si>
    <t>05-270</t>
  </si>
  <si>
    <t>09-111</t>
  </si>
  <si>
    <t>01-311</t>
  </si>
  <si>
    <t>09-429</t>
  </si>
  <si>
    <t>04-493</t>
  </si>
  <si>
    <t>05-644</t>
  </si>
  <si>
    <t>08-631</t>
  </si>
  <si>
    <t>09-261</t>
  </si>
  <si>
    <t>10-011</t>
  </si>
  <si>
    <t>05-172</t>
  </si>
  <si>
    <t>03-286</t>
  </si>
  <si>
    <t>09-013</t>
  </si>
  <si>
    <t>09-058</t>
  </si>
  <si>
    <t>05-625</t>
  </si>
  <si>
    <t>05-398</t>
  </si>
  <si>
    <t>06-615</t>
  </si>
  <si>
    <t>10-421</t>
  </si>
  <si>
    <t>09-594</t>
  </si>
  <si>
    <t>08-103</t>
  </si>
  <si>
    <t>02-005</t>
  </si>
  <si>
    <t>06-640</t>
  </si>
  <si>
    <t>09-529</t>
  </si>
  <si>
    <t>06-102</t>
  </si>
  <si>
    <t>09-654</t>
  </si>
  <si>
    <t>07-616</t>
  </si>
  <si>
    <t>04-642</t>
  </si>
  <si>
    <t>02-650</t>
  </si>
  <si>
    <t>09-188</t>
  </si>
  <si>
    <t>04-154</t>
  </si>
  <si>
    <t>08-223</t>
  </si>
  <si>
    <t>10-132</t>
  </si>
  <si>
    <t>01-315</t>
  </si>
  <si>
    <t>03-213</t>
  </si>
  <si>
    <t>05-465</t>
  </si>
  <si>
    <t>04-548</t>
  </si>
  <si>
    <t>07-371</t>
  </si>
  <si>
    <t>01-092</t>
  </si>
  <si>
    <t>06-284</t>
  </si>
  <si>
    <t>05-647</t>
  </si>
  <si>
    <t>09-540</t>
  </si>
  <si>
    <t>04-290</t>
  </si>
  <si>
    <t>06-253</t>
  </si>
  <si>
    <t>04-422</t>
  </si>
  <si>
    <t>04-645</t>
  </si>
  <si>
    <t>Self-Help Ventures Fund</t>
  </si>
  <si>
    <t>05-272</t>
  </si>
  <si>
    <t>09-118</t>
  </si>
  <si>
    <t>01-086</t>
  </si>
  <si>
    <t>03-390</t>
  </si>
  <si>
    <t>08-040</t>
  </si>
  <si>
    <t>05-413</t>
  </si>
  <si>
    <t>01-232</t>
  </si>
  <si>
    <t>04-431</t>
  </si>
  <si>
    <t>09-073</t>
  </si>
  <si>
    <t>10-468</t>
  </si>
  <si>
    <t>07-128</t>
  </si>
  <si>
    <t>05-330</t>
  </si>
  <si>
    <t>05-179</t>
  </si>
  <si>
    <t>09-362</t>
  </si>
  <si>
    <t>03-464</t>
  </si>
  <si>
    <t>05-174</t>
  </si>
  <si>
    <t>09-593</t>
  </si>
  <si>
    <t>08-031</t>
  </si>
  <si>
    <t>04-113</t>
  </si>
  <si>
    <t>08-577</t>
  </si>
  <si>
    <t>05-305</t>
  </si>
  <si>
    <t>09-511</t>
  </si>
  <si>
    <t>08-416</t>
  </si>
  <si>
    <t>05-139</t>
  </si>
  <si>
    <t>01-668</t>
  </si>
  <si>
    <t>07-072</t>
  </si>
  <si>
    <t>09-015</t>
  </si>
  <si>
    <t>08-426</t>
  </si>
  <si>
    <t>02-308</t>
  </si>
  <si>
    <t>04-381</t>
  </si>
  <si>
    <t>09-054</t>
  </si>
  <si>
    <t>04-163</t>
  </si>
  <si>
    <t>01-246</t>
  </si>
  <si>
    <t>07-042</t>
  </si>
  <si>
    <t>01-019</t>
  </si>
  <si>
    <t>04-302</t>
  </si>
  <si>
    <t>05-586</t>
  </si>
  <si>
    <t>06-329</t>
  </si>
  <si>
    <t>06-478</t>
  </si>
  <si>
    <t>04-263</t>
  </si>
  <si>
    <t>02-053</t>
  </si>
  <si>
    <t>07-021</t>
  </si>
  <si>
    <t>05-285</t>
  </si>
  <si>
    <t>04-652</t>
  </si>
  <si>
    <t>04-656</t>
  </si>
  <si>
    <t>04-389</t>
  </si>
  <si>
    <t>05-671</t>
  </si>
  <si>
    <t>08-549</t>
  </si>
  <si>
    <t>04-089</t>
  </si>
  <si>
    <t>03-207</t>
  </si>
  <si>
    <t>07-598</t>
  </si>
  <si>
    <t>05-200</t>
  </si>
  <si>
    <t>05-581</t>
  </si>
  <si>
    <t>10-046</t>
  </si>
  <si>
    <t>06-010</t>
  </si>
  <si>
    <t>04-632</t>
  </si>
  <si>
    <t>04-648</t>
  </si>
  <si>
    <t>07-393</t>
  </si>
  <si>
    <t>08-392</t>
  </si>
  <si>
    <t>05-038</t>
  </si>
  <si>
    <t>09-520</t>
  </si>
  <si>
    <t>06-627</t>
  </si>
  <si>
    <t>04-134</t>
  </si>
  <si>
    <t>04-243</t>
  </si>
  <si>
    <t>07-303</t>
  </si>
  <si>
    <t>08-262</t>
  </si>
  <si>
    <t>05-244</t>
  </si>
  <si>
    <t>06-551</t>
  </si>
  <si>
    <t>10-422</t>
  </si>
  <si>
    <t>05-361</t>
  </si>
  <si>
    <t>06-623</t>
  </si>
  <si>
    <t>05-449</t>
  </si>
  <si>
    <t>07-611</t>
  </si>
  <si>
    <t>01-324</t>
  </si>
  <si>
    <t>02-555</t>
  </si>
  <si>
    <t>06-313</t>
  </si>
  <si>
    <t>05-524</t>
  </si>
  <si>
    <t>04-288</t>
  </si>
  <si>
    <t>06-281</t>
  </si>
  <si>
    <t>09-628</t>
  </si>
  <si>
    <t>05-056</t>
  </si>
  <si>
    <t>10-434</t>
  </si>
  <si>
    <t>04-235</t>
  </si>
  <si>
    <t>05-484</t>
  </si>
  <si>
    <t>06-649</t>
  </si>
  <si>
    <t>10-220</t>
  </si>
  <si>
    <t>02-377</t>
  </si>
  <si>
    <t>04-153</t>
  </si>
  <si>
    <t>06-156</t>
  </si>
  <si>
    <t>01-009</t>
  </si>
  <si>
    <t>05-630</t>
  </si>
  <si>
    <t>01-219</t>
  </si>
  <si>
    <t>04-354</t>
  </si>
  <si>
    <t>04-198</t>
  </si>
  <si>
    <t>03-265</t>
  </si>
  <si>
    <t>04-667</t>
  </si>
  <si>
    <t>09-409</t>
  </si>
  <si>
    <t>05-122</t>
  </si>
  <si>
    <t>07-417</t>
  </si>
  <si>
    <t>04-641</t>
  </si>
  <si>
    <t>04-069</t>
  </si>
  <si>
    <t>05-507</t>
  </si>
  <si>
    <t>05-634</t>
  </si>
  <si>
    <t>01-190</t>
  </si>
  <si>
    <t>05-499</t>
  </si>
  <si>
    <t>09-176</t>
  </si>
  <si>
    <t>03-662</t>
  </si>
  <si>
    <t>02-369</t>
  </si>
  <si>
    <t>02-150</t>
  </si>
  <si>
    <t>03-610</t>
  </si>
  <si>
    <t>06-365</t>
  </si>
  <si>
    <t>10-453</t>
  </si>
  <si>
    <t>07-236</t>
  </si>
  <si>
    <t>05-672</t>
  </si>
  <si>
    <t>05-050</t>
  </si>
  <si>
    <t>10-280</t>
  </si>
  <si>
    <t>06-201</t>
  </si>
  <si>
    <t>09-669</t>
  </si>
  <si>
    <t>07-590</t>
  </si>
  <si>
    <t>05-476</t>
  </si>
  <si>
    <t>09-497</t>
  </si>
  <si>
    <t>05-436</t>
  </si>
  <si>
    <t>07-030</t>
  </si>
  <si>
    <t>Avenue Area Incorporated</t>
  </si>
  <si>
    <t>04-247</t>
  </si>
  <si>
    <t>06-202</t>
  </si>
  <si>
    <t>04-317</t>
  </si>
  <si>
    <t>04-230</t>
  </si>
  <si>
    <t>04-328</t>
  </si>
  <si>
    <t>06-373</t>
  </si>
  <si>
    <t>03-318</t>
  </si>
  <si>
    <t>07-006</t>
  </si>
  <si>
    <t>03-541</t>
  </si>
  <si>
    <t>06-550</t>
  </si>
  <si>
    <t>03-293</t>
  </si>
  <si>
    <t>04-602</t>
  </si>
  <si>
    <t>07-356</t>
  </si>
  <si>
    <t>02-274</t>
  </si>
  <si>
    <t>04-666</t>
  </si>
  <si>
    <t>01-037</t>
  </si>
  <si>
    <t>05-501</t>
  </si>
  <si>
    <t>01-131</t>
  </si>
  <si>
    <t>01-531</t>
  </si>
  <si>
    <t>06-637</t>
  </si>
  <si>
    <t>05-250</t>
  </si>
  <si>
    <t>03-585</t>
  </si>
  <si>
    <t>03-480</t>
  </si>
  <si>
    <t>07-020</t>
  </si>
  <si>
    <t>09-545</t>
  </si>
  <si>
    <t>09-105</t>
  </si>
  <si>
    <t>07-307</t>
  </si>
  <si>
    <t>09-026</t>
  </si>
  <si>
    <t>07-597</t>
  </si>
  <si>
    <t>07-171</t>
  </si>
  <si>
    <t>03-018</t>
  </si>
  <si>
    <t>02-658</t>
  </si>
  <si>
    <t>03-665</t>
  </si>
  <si>
    <t>03-312</t>
  </si>
  <si>
    <t>05-249</t>
  </si>
  <si>
    <t>06-151</t>
  </si>
  <si>
    <t>05-420</t>
  </si>
  <si>
    <t>04-242</t>
  </si>
  <si>
    <t>05-203</t>
  </si>
  <si>
    <t>04-160</t>
  </si>
  <si>
    <t>06-403</t>
  </si>
  <si>
    <t>06-428</t>
  </si>
  <si>
    <t>04-657</t>
  </si>
  <si>
    <t>05-335</t>
  </si>
  <si>
    <t>05-129</t>
  </si>
  <si>
    <t>01-094</t>
  </si>
  <si>
    <t>07-366</t>
  </si>
  <si>
    <t>10-349</t>
  </si>
  <si>
    <t>07-367</t>
  </si>
  <si>
    <t>01-494</t>
  </si>
  <si>
    <t>08-488</t>
  </si>
  <si>
    <t>07-646</t>
  </si>
  <si>
    <t>04-538</t>
  </si>
  <si>
    <t>05-044</t>
  </si>
  <si>
    <t>07-438</t>
  </si>
  <si>
    <t>06-626</t>
  </si>
  <si>
    <t>05-492</t>
  </si>
  <si>
    <t>05-664</t>
  </si>
  <si>
    <t>07-204</t>
  </si>
  <si>
    <t>04-316</t>
  </si>
  <si>
    <t>06-496</t>
  </si>
  <si>
    <t>04-267</t>
  </si>
  <si>
    <t>04-229</t>
  </si>
  <si>
    <t>06-425</t>
  </si>
  <si>
    <t>06-238</t>
  </si>
  <si>
    <t>05-264</t>
  </si>
  <si>
    <t>10-276</t>
  </si>
  <si>
    <t>05-123</t>
  </si>
  <si>
    <t>09-674</t>
  </si>
  <si>
    <t>05-572</t>
  </si>
  <si>
    <t>07-187</t>
  </si>
  <si>
    <t>06-186</t>
  </si>
  <si>
    <t>02-663</t>
  </si>
  <si>
    <t>05-495</t>
  </si>
  <si>
    <t>02-141</t>
  </si>
  <si>
    <t>02-567</t>
  </si>
  <si>
    <t>02-562</t>
  </si>
  <si>
    <t>04-670</t>
  </si>
  <si>
    <t>04-360</t>
  </si>
  <si>
    <t>04-621</t>
  </si>
  <si>
    <t>Purchase Area Dev District</t>
  </si>
  <si>
    <t>Southern Dev Council</t>
  </si>
  <si>
    <t>Bay Colony Dev Corp</t>
  </si>
  <si>
    <t>Progress Dev Corp</t>
  </si>
  <si>
    <t>Areawide Dev Corp</t>
  </si>
  <si>
    <t>South Georgia Area Dev Corp</t>
  </si>
  <si>
    <t>Appalachian Dev Corp</t>
  </si>
  <si>
    <t>Region E Dev Corp</t>
  </si>
  <si>
    <t>Mid-Cumberland Area Dev Corp</t>
  </si>
  <si>
    <t>Smoky Mountain Dev Corp</t>
  </si>
  <si>
    <t>Greater Mobile Dev Corp</t>
  </si>
  <si>
    <t>Region D Dev Corp</t>
  </si>
  <si>
    <t>Metropolitan Growth and Dev Corp</t>
  </si>
  <si>
    <t>Growth Capital Corp</t>
  </si>
  <si>
    <t>Great Lakes Asset Corp</t>
  </si>
  <si>
    <t>Premier Capital Corp</t>
  </si>
  <si>
    <t>Ohio Statewide Dev Corp</t>
  </si>
  <si>
    <t>Western Wisconsin Dev Corp</t>
  </si>
  <si>
    <t>Verd-Ark-Ca Dev Corp</t>
  </si>
  <si>
    <t>Metro Area Dev Corp</t>
  </si>
  <si>
    <t>JEDCO Dev Corp</t>
  </si>
  <si>
    <t>EDC Loan Corp</t>
  </si>
  <si>
    <t>Enterprise Dev Corp</t>
  </si>
  <si>
    <t>South Dakota Dev Corp</t>
  </si>
  <si>
    <t>Mid State Dev Corp</t>
  </si>
  <si>
    <t>Nevada State Dev Corp</t>
  </si>
  <si>
    <t>Enterprise Funding Corp</t>
  </si>
  <si>
    <t>Greater Eastern Oregon Dev Corp</t>
  </si>
  <si>
    <t>Region IV Dev Corp</t>
  </si>
  <si>
    <t>Eastern Idaho Dev Corp</t>
  </si>
  <si>
    <t>Eastern Maine Dev Corp</t>
  </si>
  <si>
    <t>Central Minnesota Dev Co</t>
  </si>
  <si>
    <t>First District Dev Co</t>
  </si>
  <si>
    <t>SCEDD Dev Co</t>
  </si>
  <si>
    <t>New Ventures Capital Dev Co</t>
  </si>
  <si>
    <t>Worcester Bus Dev Corp</t>
  </si>
  <si>
    <t>Connecticut Bus Dev Corp</t>
  </si>
  <si>
    <t>Greater Syracuse Bus Dev Corp</t>
  </si>
  <si>
    <t>Puerto Rico Bus Dev Corp</t>
  </si>
  <si>
    <t>Tidewater Bus Financing Corp</t>
  </si>
  <si>
    <t>Allegheny-Pittsburgh Bus Dev Corp</t>
  </si>
  <si>
    <t>Commonwealth Small Bus Dev Corp</t>
  </si>
  <si>
    <t>Small Bus Assistance Corp</t>
  </si>
  <si>
    <t>Florida Bus Dev Corp</t>
  </si>
  <si>
    <t>Tennessee Bus Dev Corp</t>
  </si>
  <si>
    <t>Citywide Small Bus Dev Corp</t>
  </si>
  <si>
    <t>Illinois Bus Financial Services</t>
  </si>
  <si>
    <t>Small Bus Capital Corp</t>
  </si>
  <si>
    <t>Iowa Bus Growth Co</t>
  </si>
  <si>
    <t>Oregon Certified Bus Dev Corp</t>
  </si>
  <si>
    <t>Econ Dev Foundation Certified</t>
  </si>
  <si>
    <t>Mentor Econ Assistance Corp</t>
  </si>
  <si>
    <t>Corp for Econ Dev in Des Moines</t>
  </si>
  <si>
    <t>Ocean State Bus Dev Authority</t>
  </si>
  <si>
    <t>Connecticut Comm Investment Corp</t>
  </si>
  <si>
    <t>Northern Comm Investment Corp</t>
  </si>
  <si>
    <t>Housatonic Industrial Dev Corp</t>
  </si>
  <si>
    <t>Capital Regional Dev Council</t>
  </si>
  <si>
    <t>Monroe County Industrial Dev Corp</t>
  </si>
  <si>
    <t>Operation Oswego County Inc</t>
  </si>
  <si>
    <t>SEDA-COG LDC</t>
  </si>
  <si>
    <t>Mid-Atlantic Bus Fin Co</t>
  </si>
  <si>
    <t>Regional Dev Funding Corp</t>
  </si>
  <si>
    <t>Prince George's Financial Srvcs Corp</t>
  </si>
  <si>
    <t>Altoona-Blair County Dev Corp</t>
  </si>
  <si>
    <t>03-678</t>
  </si>
  <si>
    <t>Lehigh Valley EDC</t>
  </si>
  <si>
    <t>Wilmington Industrial Dev Inc</t>
  </si>
  <si>
    <t>Coastal Area District Authority Inc</t>
  </si>
  <si>
    <t>Neuse River Dev Authority</t>
  </si>
  <si>
    <t>Catawba Regional Dev Corp</t>
  </si>
  <si>
    <t>GulfCoast Bus Fin Inc</t>
  </si>
  <si>
    <t>Bus Expansion Funding Corp</t>
  </si>
  <si>
    <t>Northwest Piedmont Dev Corp Inc</t>
  </si>
  <si>
    <t>Capital Partners CDC</t>
  </si>
  <si>
    <t>EDC of Fulton County</t>
  </si>
  <si>
    <t>04-679</t>
  </si>
  <si>
    <t>GA Resource Capital Inc</t>
  </si>
  <si>
    <t>County Corp Dev</t>
  </si>
  <si>
    <t>CDC of Warren County Inc</t>
  </si>
  <si>
    <t>Small Bus Growth Corp</t>
  </si>
  <si>
    <t>Oakland County Bus Fin Corp</t>
  </si>
  <si>
    <t>Clark County Dev Corp</t>
  </si>
  <si>
    <t>Minneapolis Econ Dev Co</t>
  </si>
  <si>
    <t>Lake County Small Bus Corp</t>
  </si>
  <si>
    <t>Lucas County Improvement Corp</t>
  </si>
  <si>
    <t>Ark-Tex Regional Dev Co Inc</t>
  </si>
  <si>
    <t>Texas Panhandle Regional Dev Corp</t>
  </si>
  <si>
    <t>Louisiana Bus Loans Inc</t>
  </si>
  <si>
    <t>East Texas Regional Dev Co Inc</t>
  </si>
  <si>
    <t>St Charles County Econ Dev Council</t>
  </si>
  <si>
    <t>S Cent Kansas Econ Dev Dist</t>
  </si>
  <si>
    <t>Black Hawk Econ Dev Inc</t>
  </si>
  <si>
    <t>Pikes Peak Regional Dev Corp</t>
  </si>
  <si>
    <t>Mountain West Small Bus Fin</t>
  </si>
  <si>
    <t>Utah CDC</t>
  </si>
  <si>
    <t>Preferred Lending Partners</t>
  </si>
  <si>
    <t>08-680</t>
  </si>
  <si>
    <t>High Plains Financial Inc</t>
  </si>
  <si>
    <t>Landmark CDC</t>
  </si>
  <si>
    <t>Advantage CDC</t>
  </si>
  <si>
    <t>EDF Resource Capital Inc</t>
  </si>
  <si>
    <t>HEDCO LDC</t>
  </si>
  <si>
    <t>Southwestern Bus Financing Corp</t>
  </si>
  <si>
    <t>CDC of Tulare County</t>
  </si>
  <si>
    <t>Tracy/San Joaquin County CDC</t>
  </si>
  <si>
    <t>Success Capital Expansion &amp; Dev Corp</t>
  </si>
  <si>
    <t>09-673</t>
  </si>
  <si>
    <t>Valley CDC</t>
  </si>
  <si>
    <t>02-682</t>
  </si>
  <si>
    <t>03-675</t>
  </si>
  <si>
    <t>CL 504, Inc.</t>
  </si>
  <si>
    <t>03-676</t>
  </si>
  <si>
    <t>04-683</t>
  </si>
  <si>
    <t>SPEDCO</t>
  </si>
  <si>
    <t>06-424</t>
  </si>
  <si>
    <t>08-684</t>
  </si>
  <si>
    <t>Big Sky EDC</t>
  </si>
  <si>
    <t>EDC of Jefferson Cnty, MO</t>
  </si>
  <si>
    <t>St. Louis LDC</t>
  </si>
  <si>
    <t>Ark-La-Tex Invest &amp; Dev Corp</t>
  </si>
  <si>
    <t>Niagara Reg CDC</t>
  </si>
  <si>
    <t>Horizon CDC</t>
  </si>
  <si>
    <t>Regional Dev Corp</t>
  </si>
  <si>
    <t>06-690</t>
  </si>
  <si>
    <t>02-689</t>
  </si>
  <si>
    <t>Georgia Small Business Lender, Inc.</t>
  </si>
  <si>
    <t>01-685</t>
  </si>
  <si>
    <t>06-688</t>
  </si>
  <si>
    <t>08-687</t>
  </si>
  <si>
    <t>05-677</t>
  </si>
  <si>
    <t>New England CDC</t>
  </si>
  <si>
    <t>Vermont 504 Corp</t>
  </si>
  <si>
    <t>Bus Finance Group</t>
  </si>
  <si>
    <t>S Cent TN Bus Dev Corp</t>
  </si>
  <si>
    <t>Northwest Ohio Dev Assistance Corp.</t>
  </si>
  <si>
    <t>Heartland Bus Capital, Inc.</t>
  </si>
  <si>
    <t>08-686</t>
  </si>
  <si>
    <t>Treasure State CDC</t>
  </si>
  <si>
    <t>Superior California EDC</t>
  </si>
  <si>
    <t>Coast Bus Fin</t>
  </si>
  <si>
    <t>Capital Access Group, Inc</t>
  </si>
  <si>
    <t>CDC of the Southwest</t>
  </si>
  <si>
    <t>Lake Agassiz CDC</t>
  </si>
  <si>
    <t>10-695</t>
  </si>
  <si>
    <t>Ameritrust CDC</t>
  </si>
  <si>
    <t>08-691</t>
  </si>
  <si>
    <t>Dakota Business Finance</t>
  </si>
  <si>
    <t>02-692</t>
  </si>
  <si>
    <t>Across Nations Pioneers, Inc.</t>
  </si>
  <si>
    <t>02-694</t>
  </si>
  <si>
    <t>09-697</t>
  </si>
  <si>
    <t>AMPAC Tri State CDC</t>
  </si>
  <si>
    <t>03-693</t>
  </si>
  <si>
    <t>Richmond EDC</t>
  </si>
  <si>
    <t>Six Bridges Capital Corporation</t>
  </si>
  <si>
    <t>PYMES Financial Partners, Inc.</t>
  </si>
  <si>
    <t>06-696</t>
  </si>
  <si>
    <t>ACCION Texas, Inc.</t>
  </si>
  <si>
    <t>SEED Corp</t>
  </si>
  <si>
    <t>Coastal Community Capital</t>
  </si>
  <si>
    <t>LIDC/Greater NY Dev Co</t>
  </si>
  <si>
    <t>Marketing Small Bus Fin Corp</t>
  </si>
  <si>
    <t>Business Iniative Corp of New York</t>
  </si>
  <si>
    <t>Reg Bus Ast Corp</t>
  </si>
  <si>
    <t>Delaware Com Dev Corp</t>
  </si>
  <si>
    <t>Seedco of PA</t>
  </si>
  <si>
    <t>American Small Bus Finance</t>
  </si>
  <si>
    <t>Essential Capital</t>
  </si>
  <si>
    <t>Capital Access Corp - KY</t>
  </si>
  <si>
    <t>Provident Bus Fin Services, Inc.</t>
  </si>
  <si>
    <t>Bus Dev Corp</t>
  </si>
  <si>
    <t>504 Corp</t>
  </si>
  <si>
    <t>South Texas Bus Fund</t>
  </si>
  <si>
    <t>CEDCO - Small Bus Dev Corp</t>
  </si>
  <si>
    <t>Colorado Lending Source</t>
  </si>
  <si>
    <t>The Development Company</t>
  </si>
  <si>
    <t>Region 10</t>
  </si>
  <si>
    <t>Region 9</t>
  </si>
  <si>
    <t>Region 8</t>
  </si>
  <si>
    <t>Region 7</t>
  </si>
  <si>
    <t>Region 6</t>
  </si>
  <si>
    <t>Region 5</t>
  </si>
  <si>
    <t>Region 4</t>
  </si>
  <si>
    <t>Region 3</t>
  </si>
  <si>
    <t>Region 2</t>
  </si>
  <si>
    <t>Region 1</t>
  </si>
  <si>
    <t>Cascade Capital Corp</t>
  </si>
  <si>
    <t>BCL of Texas</t>
  </si>
  <si>
    <t>Access Bus Dev &amp; Fin</t>
  </si>
  <si>
    <t>Avista Business Development Corp</t>
  </si>
  <si>
    <t>Midwest Small Business</t>
  </si>
  <si>
    <t>Comm Dev Corp of NE IN</t>
  </si>
  <si>
    <t>EDC of San Juan</t>
  </si>
  <si>
    <t>EDC Finance Corp</t>
  </si>
  <si>
    <t>03-699</t>
  </si>
  <si>
    <t>Frontier Financial Partners</t>
  </si>
  <si>
    <t>Economic Development Corp</t>
  </si>
  <si>
    <t>Capital Funding</t>
  </si>
  <si>
    <t>Independent Dev Services Corp</t>
  </si>
  <si>
    <t>Community Certified Development Corp</t>
  </si>
  <si>
    <t>09-698</t>
  </si>
  <si>
    <t>San Fernando Valley Small Bus Dev Corp</t>
  </si>
  <si>
    <t>Business Lending Partners</t>
  </si>
  <si>
    <t>Brightbridge</t>
  </si>
  <si>
    <t>SBAlliance</t>
  </si>
  <si>
    <t>Triangle Dev Corp</t>
  </si>
  <si>
    <t>NGCDC Inc</t>
  </si>
  <si>
    <t>New Orleans Regional Bus Dev.</t>
  </si>
  <si>
    <t>Percentage Increase/Decrease from prior YTD FY</t>
  </si>
  <si>
    <t>06-///</t>
  </si>
  <si>
    <t>Big Country  Development Corp</t>
  </si>
  <si>
    <t>03-704</t>
  </si>
  <si>
    <t>Pennsylvania Commun Devel &amp; F</t>
  </si>
  <si>
    <t>08-700</t>
  </si>
  <si>
    <t>Souris Basin Cert. Develop Co</t>
  </si>
  <si>
    <t>04-702</t>
  </si>
  <si>
    <t>Southeast Kentucky Economic Dev</t>
  </si>
  <si>
    <t>% CH #</t>
  </si>
  <si>
    <t>% Ch $</t>
  </si>
  <si>
    <t>FY11</t>
  </si>
  <si>
    <t>thru 07-31-11</t>
  </si>
  <si>
    <t>Community Development Resource</t>
  </si>
  <si>
    <t>Region 1 Subtotals</t>
  </si>
  <si>
    <t>Region 2 Subtotals</t>
  </si>
  <si>
    <t>Region 3 Subtotals</t>
  </si>
  <si>
    <t>Region 4 Subtotals</t>
  </si>
  <si>
    <t>Region 5 Subtotals</t>
  </si>
  <si>
    <t>Region 6 Subtotals</t>
  </si>
  <si>
    <t>Region 7 Subtotals</t>
  </si>
  <si>
    <t>Region 8 Subtotals</t>
  </si>
  <si>
    <t>Region 9 Subtotals</t>
  </si>
  <si>
    <t>Region 10 Subtotals</t>
  </si>
  <si>
    <r>
      <t xml:space="preserve">The CDCs not ranked for FY2012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FY2012 in the SBA database. If these</t>
    </r>
  </si>
  <si>
    <t xml:space="preserve">CDCs do in fact have loan approvals for FY2012 they should contact their district office to correct the discrepancy. </t>
  </si>
  <si>
    <t>FY 11 and FY 12 YTD Totals</t>
  </si>
  <si>
    <t>Average Loan Size FY11 compared with FY12 thru 07-31-12</t>
  </si>
  <si>
    <t xml:space="preserve">Average Loan Size for YTD FY 2011 and 2012 with Growth YTD % </t>
  </si>
  <si>
    <t>thru 07-31-12</t>
  </si>
  <si>
    <t>10-709</t>
  </si>
  <si>
    <t>Hawaii Community Reinvestment Corp</t>
  </si>
  <si>
    <t>-</t>
  </si>
  <si>
    <t>08-707</t>
  </si>
  <si>
    <t>Lewis &amp; Clark CDC</t>
  </si>
  <si>
    <t>06-706</t>
  </si>
  <si>
    <t>Lone Star State Capital Corp.</t>
  </si>
  <si>
    <t>09-713</t>
  </si>
  <si>
    <t>Pacific West Certified Development Corp</t>
  </si>
  <si>
    <t>09-708</t>
  </si>
  <si>
    <t>SoCal CDC</t>
  </si>
  <si>
    <t>04-710</t>
  </si>
  <si>
    <t>Statewide CDC, Inc.</t>
  </si>
  <si>
    <t>05-711</t>
  </si>
  <si>
    <t>Wessex 504 Corp</t>
  </si>
  <si>
    <t>07-705</t>
  </si>
  <si>
    <t>FY 11 to FY 12</t>
  </si>
  <si>
    <t>06-017</t>
  </si>
  <si>
    <t>FY12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</si>
</sst>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0.0"/>
    <numFmt numFmtId="177" formatCode="_([$$-409]* #,##0.00_);_([$$-409]* \(#,##0.00\);_([$$-409]* &quot;-&quot;??_);_(@_)"/>
    <numFmt numFmtId="178" formatCode="_([$$-409]* #,##0.0_);_([$$-409]* \(#,##0.0\);_([$$-409]* &quot;-&quot;??_);_(@_)"/>
    <numFmt numFmtId="179" formatCode="_([$$-409]* #,##0_);_([$$-409]* \(#,##0\);_([$$-409]* &quot;-&quot;??_);_(@_)"/>
  </numFmts>
  <fonts count="4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5" fontId="2" fillId="0" borderId="0" xfId="42" applyNumberFormat="1" applyFont="1" applyAlignment="1">
      <alignment/>
    </xf>
    <xf numFmtId="167" fontId="2" fillId="0" borderId="0" xfId="44" applyNumberFormat="1" applyFont="1" applyAlignment="1">
      <alignment/>
    </xf>
    <xf numFmtId="168" fontId="2" fillId="0" borderId="0" xfId="61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0" xfId="42" applyNumberFormat="1" applyFont="1" applyBorder="1" applyAlignment="1">
      <alignment/>
    </xf>
    <xf numFmtId="167" fontId="2" fillId="0" borderId="0" xfId="44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167" fontId="1" fillId="0" borderId="0" xfId="44" applyNumberFormat="1" applyFont="1" applyBorder="1" applyAlignment="1">
      <alignment/>
    </xf>
    <xf numFmtId="168" fontId="2" fillId="0" borderId="0" xfId="61" applyNumberFormat="1" applyFont="1" applyBorder="1" applyAlignment="1">
      <alignment/>
    </xf>
    <xf numFmtId="167" fontId="2" fillId="0" borderId="12" xfId="44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165" fontId="2" fillId="0" borderId="16" xfId="42" applyNumberFormat="1" applyFont="1" applyBorder="1" applyAlignment="1">
      <alignment horizontal="center"/>
    </xf>
    <xf numFmtId="167" fontId="2" fillId="0" borderId="16" xfId="44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>
      <alignment/>
    </xf>
    <xf numFmtId="168" fontId="2" fillId="0" borderId="17" xfId="61" applyNumberFormat="1" applyFont="1" applyBorder="1" applyAlignment="1">
      <alignment/>
    </xf>
    <xf numFmtId="168" fontId="2" fillId="0" borderId="18" xfId="61" applyNumberFormat="1" applyFont="1" applyBorder="1" applyAlignment="1">
      <alignment/>
    </xf>
    <xf numFmtId="9" fontId="2" fillId="0" borderId="19" xfId="61" applyFont="1" applyBorder="1" applyAlignment="1">
      <alignment horizontal="right"/>
    </xf>
    <xf numFmtId="9" fontId="2" fillId="0" borderId="19" xfId="61" applyFont="1" applyBorder="1" applyAlignment="1">
      <alignment/>
    </xf>
    <xf numFmtId="0" fontId="2" fillId="0" borderId="20" xfId="0" applyFont="1" applyBorder="1" applyAlignment="1">
      <alignment horizontal="left"/>
    </xf>
    <xf numFmtId="168" fontId="2" fillId="0" borderId="21" xfId="61" applyNumberFormat="1" applyFont="1" applyBorder="1" applyAlignment="1">
      <alignment/>
    </xf>
    <xf numFmtId="0" fontId="1" fillId="0" borderId="14" xfId="0" applyFont="1" applyBorder="1" applyAlignment="1">
      <alignment/>
    </xf>
    <xf numFmtId="167" fontId="2" fillId="0" borderId="22" xfId="44" applyNumberFormat="1" applyFont="1" applyBorder="1" applyAlignment="1">
      <alignment/>
    </xf>
    <xf numFmtId="165" fontId="2" fillId="0" borderId="23" xfId="42" applyNumberFormat="1" applyFont="1" applyBorder="1" applyAlignment="1">
      <alignment horizontal="center"/>
    </xf>
    <xf numFmtId="9" fontId="2" fillId="0" borderId="24" xfId="61" applyFont="1" applyBorder="1" applyAlignment="1">
      <alignment/>
    </xf>
    <xf numFmtId="9" fontId="2" fillId="0" borderId="18" xfId="61" applyFont="1" applyBorder="1" applyAlignment="1">
      <alignment/>
    </xf>
    <xf numFmtId="167" fontId="1" fillId="0" borderId="25" xfId="44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167" fontId="1" fillId="0" borderId="25" xfId="44" applyNumberFormat="1" applyFont="1" applyFill="1" applyBorder="1" applyAlignment="1">
      <alignment/>
    </xf>
    <xf numFmtId="165" fontId="1" fillId="0" borderId="27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179" fontId="1" fillId="0" borderId="25" xfId="44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167" fontId="5" fillId="0" borderId="25" xfId="44" applyNumberFormat="1" applyFont="1" applyFill="1" applyBorder="1" applyAlignment="1">
      <alignment/>
    </xf>
    <xf numFmtId="179" fontId="1" fillId="0" borderId="25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7" fontId="2" fillId="0" borderId="16" xfId="44" applyNumberFormat="1" applyFont="1" applyBorder="1" applyAlignment="1">
      <alignment horizontal="center"/>
    </xf>
    <xf numFmtId="167" fontId="2" fillId="0" borderId="22" xfId="44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34" xfId="0" applyFont="1" applyBorder="1" applyAlignment="1">
      <alignment/>
    </xf>
    <xf numFmtId="167" fontId="1" fillId="0" borderId="35" xfId="44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2" xfId="0" applyFont="1" applyBorder="1" applyAlignment="1">
      <alignment/>
    </xf>
    <xf numFmtId="167" fontId="1" fillId="0" borderId="33" xfId="44" applyNumberFormat="1" applyFont="1" applyFill="1" applyBorder="1" applyAlignment="1">
      <alignment/>
    </xf>
    <xf numFmtId="165" fontId="1" fillId="0" borderId="28" xfId="0" applyNumberFormat="1" applyFont="1" applyFill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Fill="1" applyBorder="1" applyAlignment="1">
      <alignment/>
    </xf>
    <xf numFmtId="165" fontId="1" fillId="0" borderId="3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44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67" fontId="1" fillId="0" borderId="12" xfId="44" applyNumberFormat="1" applyFont="1" applyBorder="1" applyAlignment="1">
      <alignment/>
    </xf>
    <xf numFmtId="0" fontId="1" fillId="0" borderId="19" xfId="0" applyFont="1" applyBorder="1" applyAlignment="1">
      <alignment/>
    </xf>
    <xf numFmtId="167" fontId="1" fillId="0" borderId="19" xfId="44" applyNumberFormat="1" applyFont="1" applyFill="1" applyBorder="1" applyAlignment="1">
      <alignment/>
    </xf>
    <xf numFmtId="179" fontId="1" fillId="0" borderId="33" xfId="44" applyNumberFormat="1" applyFont="1" applyFill="1" applyBorder="1" applyAlignment="1">
      <alignment/>
    </xf>
    <xf numFmtId="165" fontId="1" fillId="0" borderId="30" xfId="0" applyNumberFormat="1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view="pageLayout" zoomScale="110" zoomScalePageLayoutView="110" workbookViewId="0" topLeftCell="A52">
      <selection activeCell="G55" sqref="G55:G60"/>
    </sheetView>
  </sheetViews>
  <sheetFormatPr defaultColWidth="9.140625" defaultRowHeight="12.75"/>
  <cols>
    <col min="1" max="1" width="4.57421875" style="2" bestFit="1" customWidth="1"/>
    <col min="2" max="2" width="4.8515625" style="2" bestFit="1" customWidth="1"/>
    <col min="3" max="3" width="6.57421875" style="2" customWidth="1"/>
    <col min="4" max="4" width="28.421875" style="1" customWidth="1"/>
    <col min="5" max="5" width="11.00390625" style="3" bestFit="1" customWidth="1"/>
    <col min="6" max="6" width="12.8515625" style="4" bestFit="1" customWidth="1"/>
    <col min="7" max="7" width="12.8515625" style="1" bestFit="1" customWidth="1"/>
    <col min="8" max="8" width="15.140625" style="1" bestFit="1" customWidth="1"/>
    <col min="9" max="9" width="4.7109375" style="1" bestFit="1" customWidth="1"/>
    <col min="10" max="10" width="11.57421875" style="1" bestFit="1" customWidth="1"/>
    <col min="11" max="16384" width="9.140625" style="1" customWidth="1"/>
  </cols>
  <sheetData>
    <row r="1" spans="1:8" ht="11.25">
      <c r="A1" s="62"/>
      <c r="B1" s="63"/>
      <c r="C1" s="60"/>
      <c r="D1" s="61"/>
      <c r="E1" s="27" t="s">
        <v>591</v>
      </c>
      <c r="F1" s="64" t="s">
        <v>591</v>
      </c>
      <c r="G1" s="27" t="s">
        <v>628</v>
      </c>
      <c r="H1" s="65" t="s">
        <v>628</v>
      </c>
    </row>
    <row r="2" spans="1:8" ht="11.25">
      <c r="A2" s="66"/>
      <c r="B2" s="43"/>
      <c r="C2" s="43"/>
      <c r="D2" s="55"/>
      <c r="E2" s="56" t="s">
        <v>592</v>
      </c>
      <c r="F2" s="56" t="s">
        <v>592</v>
      </c>
      <c r="G2" s="56" t="s">
        <v>609</v>
      </c>
      <c r="H2" s="67" t="s">
        <v>609</v>
      </c>
    </row>
    <row r="3" spans="1:8" ht="11.25">
      <c r="A3" s="72" t="s">
        <v>107</v>
      </c>
      <c r="B3" s="73" t="s">
        <v>108</v>
      </c>
      <c r="C3" s="73" t="s">
        <v>114</v>
      </c>
      <c r="D3" s="74" t="s">
        <v>115</v>
      </c>
      <c r="E3" s="73" t="s">
        <v>105</v>
      </c>
      <c r="F3" s="73" t="s">
        <v>106</v>
      </c>
      <c r="G3" s="73" t="s">
        <v>105</v>
      </c>
      <c r="H3" s="75" t="s">
        <v>106</v>
      </c>
    </row>
    <row r="4" spans="1:8" ht="11.25">
      <c r="A4" s="76">
        <v>1</v>
      </c>
      <c r="B4" s="77">
        <v>1</v>
      </c>
      <c r="C4" s="77" t="s">
        <v>116</v>
      </c>
      <c r="D4" s="78" t="s">
        <v>84</v>
      </c>
      <c r="E4" s="79">
        <v>411</v>
      </c>
      <c r="F4" s="80">
        <v>263322000</v>
      </c>
      <c r="G4" s="79">
        <v>412</v>
      </c>
      <c r="H4" s="80">
        <v>334422000</v>
      </c>
    </row>
    <row r="5" spans="1:8" ht="11.25">
      <c r="A5" s="44">
        <v>2</v>
      </c>
      <c r="B5" s="45">
        <v>1</v>
      </c>
      <c r="C5" s="45" t="s">
        <v>117</v>
      </c>
      <c r="D5" s="46" t="s">
        <v>414</v>
      </c>
      <c r="E5" s="68">
        <v>287</v>
      </c>
      <c r="F5" s="47">
        <v>144488000</v>
      </c>
      <c r="G5" s="68">
        <v>382</v>
      </c>
      <c r="H5" s="47">
        <v>237205000</v>
      </c>
    </row>
    <row r="6" spans="1:8" ht="11.25">
      <c r="A6" s="44">
        <v>3</v>
      </c>
      <c r="B6" s="45">
        <v>1</v>
      </c>
      <c r="C6" s="45" t="s">
        <v>124</v>
      </c>
      <c r="D6" s="46" t="s">
        <v>1</v>
      </c>
      <c r="E6" s="68">
        <v>211</v>
      </c>
      <c r="F6" s="47">
        <v>102737000</v>
      </c>
      <c r="G6" s="68">
        <v>230</v>
      </c>
      <c r="H6" s="47">
        <v>119820000</v>
      </c>
    </row>
    <row r="7" spans="1:8" ht="11.25">
      <c r="A7" s="44">
        <v>4</v>
      </c>
      <c r="B7" s="77">
        <v>2</v>
      </c>
      <c r="C7" s="45" t="s">
        <v>121</v>
      </c>
      <c r="D7" s="46" t="s">
        <v>102</v>
      </c>
      <c r="E7" s="68">
        <v>255</v>
      </c>
      <c r="F7" s="47">
        <v>218399000</v>
      </c>
      <c r="G7" s="68">
        <v>220</v>
      </c>
      <c r="H7" s="47">
        <v>213246000</v>
      </c>
    </row>
    <row r="8" spans="1:8" ht="11.25">
      <c r="A8" s="44">
        <v>5</v>
      </c>
      <c r="B8" s="45">
        <v>1</v>
      </c>
      <c r="C8" s="45" t="s">
        <v>120</v>
      </c>
      <c r="D8" s="46" t="s">
        <v>42</v>
      </c>
      <c r="E8" s="68">
        <v>211</v>
      </c>
      <c r="F8" s="47">
        <v>161403000</v>
      </c>
      <c r="G8" s="68">
        <v>220</v>
      </c>
      <c r="H8" s="47">
        <v>184314000</v>
      </c>
    </row>
    <row r="9" spans="1:8" ht="11.25">
      <c r="A9" s="44">
        <v>6</v>
      </c>
      <c r="B9" s="45">
        <v>1</v>
      </c>
      <c r="C9" s="45" t="s">
        <v>122</v>
      </c>
      <c r="D9" s="46" t="s">
        <v>451</v>
      </c>
      <c r="E9" s="68">
        <v>158</v>
      </c>
      <c r="F9" s="47">
        <v>104846000</v>
      </c>
      <c r="G9" s="68">
        <v>212</v>
      </c>
      <c r="H9" s="47">
        <v>146655000</v>
      </c>
    </row>
    <row r="10" spans="1:8" ht="11.25">
      <c r="A10" s="44">
        <v>7</v>
      </c>
      <c r="B10" s="77">
        <v>2</v>
      </c>
      <c r="C10" s="45" t="s">
        <v>131</v>
      </c>
      <c r="D10" s="46" t="s">
        <v>73</v>
      </c>
      <c r="E10" s="55">
        <v>103</v>
      </c>
      <c r="F10" s="47">
        <v>51081000</v>
      </c>
      <c r="G10" s="55">
        <v>201</v>
      </c>
      <c r="H10" s="47">
        <v>118816000</v>
      </c>
    </row>
    <row r="11" spans="1:8" ht="11.25">
      <c r="A11" s="44">
        <v>8</v>
      </c>
      <c r="B11" s="45">
        <v>3</v>
      </c>
      <c r="C11" s="45" t="s">
        <v>123</v>
      </c>
      <c r="D11" s="46" t="s">
        <v>472</v>
      </c>
      <c r="E11" s="68">
        <v>162</v>
      </c>
      <c r="F11" s="47">
        <v>103260000</v>
      </c>
      <c r="G11" s="68">
        <v>185</v>
      </c>
      <c r="H11" s="47">
        <v>139703000</v>
      </c>
    </row>
    <row r="12" spans="1:8" ht="11.25">
      <c r="A12" s="44">
        <v>9</v>
      </c>
      <c r="B12" s="45">
        <v>2</v>
      </c>
      <c r="C12" s="45" t="s">
        <v>126</v>
      </c>
      <c r="D12" s="46" t="s">
        <v>72</v>
      </c>
      <c r="E12" s="55">
        <v>170</v>
      </c>
      <c r="F12" s="47">
        <v>82207000</v>
      </c>
      <c r="G12" s="55">
        <v>184</v>
      </c>
      <c r="H12" s="47">
        <v>117598000</v>
      </c>
    </row>
    <row r="13" spans="1:8" ht="11.25">
      <c r="A13" s="44">
        <v>10</v>
      </c>
      <c r="B13" s="77">
        <v>1</v>
      </c>
      <c r="C13" s="45" t="s">
        <v>119</v>
      </c>
      <c r="D13" s="46" t="s">
        <v>465</v>
      </c>
      <c r="E13" s="68">
        <v>162</v>
      </c>
      <c r="F13" s="47">
        <v>80550000</v>
      </c>
      <c r="G13" s="68">
        <v>163</v>
      </c>
      <c r="H13" s="47">
        <v>90035000</v>
      </c>
    </row>
    <row r="14" spans="1:8" ht="11.25">
      <c r="A14" s="44">
        <v>11</v>
      </c>
      <c r="B14" s="45">
        <v>3</v>
      </c>
      <c r="C14" s="45" t="s">
        <v>127</v>
      </c>
      <c r="D14" s="46" t="s">
        <v>24</v>
      </c>
      <c r="E14" s="68">
        <v>118</v>
      </c>
      <c r="F14" s="47">
        <v>78034000</v>
      </c>
      <c r="G14" s="68">
        <v>148</v>
      </c>
      <c r="H14" s="47">
        <v>117513000</v>
      </c>
    </row>
    <row r="15" spans="1:8" ht="11.25">
      <c r="A15" s="44">
        <v>12</v>
      </c>
      <c r="B15" s="45">
        <v>2</v>
      </c>
      <c r="C15" s="45" t="s">
        <v>128</v>
      </c>
      <c r="D15" s="46" t="s">
        <v>546</v>
      </c>
      <c r="E15" s="68">
        <v>149</v>
      </c>
      <c r="F15" s="47">
        <v>71657000</v>
      </c>
      <c r="G15" s="68">
        <v>147</v>
      </c>
      <c r="H15" s="47">
        <v>82542000</v>
      </c>
    </row>
    <row r="16" spans="1:8" ht="11.25">
      <c r="A16" s="44">
        <v>13</v>
      </c>
      <c r="B16" s="77">
        <v>1</v>
      </c>
      <c r="C16" s="45" t="s">
        <v>132</v>
      </c>
      <c r="D16" s="46" t="s">
        <v>504</v>
      </c>
      <c r="E16" s="68">
        <v>147</v>
      </c>
      <c r="F16" s="47">
        <v>96676000</v>
      </c>
      <c r="G16" s="68">
        <v>134</v>
      </c>
      <c r="H16" s="47">
        <v>88422000</v>
      </c>
    </row>
    <row r="17" spans="1:8" ht="11.25">
      <c r="A17" s="44">
        <v>14</v>
      </c>
      <c r="B17" s="45">
        <v>4</v>
      </c>
      <c r="C17" s="45" t="s">
        <v>187</v>
      </c>
      <c r="D17" s="46" t="s">
        <v>48</v>
      </c>
      <c r="E17" s="68">
        <v>95</v>
      </c>
      <c r="F17" s="47">
        <v>42798000</v>
      </c>
      <c r="G17" s="68">
        <v>122</v>
      </c>
      <c r="H17" s="47">
        <v>68459000</v>
      </c>
    </row>
    <row r="18" spans="1:8" ht="11.25">
      <c r="A18" s="44">
        <v>15</v>
      </c>
      <c r="B18" s="45">
        <v>1</v>
      </c>
      <c r="C18" s="45" t="s">
        <v>130</v>
      </c>
      <c r="D18" s="46" t="s">
        <v>103</v>
      </c>
      <c r="E18" s="68">
        <v>104</v>
      </c>
      <c r="F18" s="47">
        <v>59669000</v>
      </c>
      <c r="G18" s="68">
        <v>106</v>
      </c>
      <c r="H18" s="47">
        <v>93066000</v>
      </c>
    </row>
    <row r="19" spans="1:8" ht="11.25">
      <c r="A19" s="44">
        <v>16</v>
      </c>
      <c r="B19" s="44">
        <v>1</v>
      </c>
      <c r="C19" s="45" t="s">
        <v>142</v>
      </c>
      <c r="D19" s="46" t="s">
        <v>52</v>
      </c>
      <c r="E19" s="68">
        <v>96</v>
      </c>
      <c r="F19" s="47">
        <v>68251000</v>
      </c>
      <c r="G19" s="68">
        <v>106</v>
      </c>
      <c r="H19" s="47">
        <v>85861000</v>
      </c>
    </row>
    <row r="20" spans="1:8" ht="11.25">
      <c r="A20" s="44">
        <v>17</v>
      </c>
      <c r="B20" s="44">
        <v>5</v>
      </c>
      <c r="C20" s="45" t="s">
        <v>135</v>
      </c>
      <c r="D20" s="46" t="s">
        <v>55</v>
      </c>
      <c r="E20" s="68">
        <v>61</v>
      </c>
      <c r="F20" s="47">
        <v>31368000</v>
      </c>
      <c r="G20" s="68">
        <v>101</v>
      </c>
      <c r="H20" s="47">
        <v>54203000</v>
      </c>
    </row>
    <row r="21" spans="1:8" ht="11.25">
      <c r="A21" s="81">
        <v>18</v>
      </c>
      <c r="B21" s="81">
        <v>4</v>
      </c>
      <c r="C21" s="82" t="s">
        <v>145</v>
      </c>
      <c r="D21" s="83" t="s">
        <v>512</v>
      </c>
      <c r="E21" s="84">
        <v>75</v>
      </c>
      <c r="F21" s="85">
        <v>60903000</v>
      </c>
      <c r="G21" s="84">
        <v>93</v>
      </c>
      <c r="H21" s="85">
        <v>57675000</v>
      </c>
    </row>
    <row r="22" spans="1:8" ht="11.25">
      <c r="A22" s="76">
        <v>19</v>
      </c>
      <c r="B22" s="77">
        <v>6</v>
      </c>
      <c r="C22" s="77" t="s">
        <v>136</v>
      </c>
      <c r="D22" s="78" t="s">
        <v>75</v>
      </c>
      <c r="E22" s="79">
        <v>58</v>
      </c>
      <c r="F22" s="80">
        <v>25917000</v>
      </c>
      <c r="G22" s="79">
        <v>92</v>
      </c>
      <c r="H22" s="80">
        <v>62522000</v>
      </c>
    </row>
    <row r="23" spans="1:8" ht="11.25">
      <c r="A23" s="44">
        <v>20</v>
      </c>
      <c r="B23" s="45">
        <v>2</v>
      </c>
      <c r="C23" s="45" t="s">
        <v>158</v>
      </c>
      <c r="D23" s="46" t="s">
        <v>373</v>
      </c>
      <c r="E23" s="68">
        <v>66</v>
      </c>
      <c r="F23" s="47">
        <v>31854000</v>
      </c>
      <c r="G23" s="68">
        <v>87</v>
      </c>
      <c r="H23" s="47">
        <v>48114000</v>
      </c>
    </row>
    <row r="24" spans="1:8" ht="11.25">
      <c r="A24" s="44">
        <v>21</v>
      </c>
      <c r="B24" s="45">
        <v>2</v>
      </c>
      <c r="C24" s="45" t="s">
        <v>152</v>
      </c>
      <c r="D24" s="46" t="s">
        <v>104</v>
      </c>
      <c r="E24" s="68">
        <v>91</v>
      </c>
      <c r="F24" s="47">
        <v>56493000</v>
      </c>
      <c r="G24" s="68">
        <v>85</v>
      </c>
      <c r="H24" s="47">
        <v>60576000</v>
      </c>
    </row>
    <row r="25" spans="1:8" ht="11.25">
      <c r="A25" s="44">
        <v>22</v>
      </c>
      <c r="B25" s="77">
        <v>5</v>
      </c>
      <c r="C25" s="45" t="s">
        <v>134</v>
      </c>
      <c r="D25" s="46" t="s">
        <v>100</v>
      </c>
      <c r="E25" s="68">
        <v>84</v>
      </c>
      <c r="F25" s="47">
        <v>52461000</v>
      </c>
      <c r="G25" s="68">
        <v>74</v>
      </c>
      <c r="H25" s="47">
        <v>62223000</v>
      </c>
    </row>
    <row r="26" spans="1:8" ht="11.25">
      <c r="A26" s="44">
        <v>23</v>
      </c>
      <c r="B26" s="43">
        <v>3</v>
      </c>
      <c r="C26" s="43" t="s">
        <v>140</v>
      </c>
      <c r="D26" s="55" t="s">
        <v>466</v>
      </c>
      <c r="E26" s="55">
        <v>55</v>
      </c>
      <c r="F26" s="42">
        <v>29019000</v>
      </c>
      <c r="G26" s="55">
        <v>74</v>
      </c>
      <c r="H26" s="42">
        <v>27722000</v>
      </c>
    </row>
    <row r="27" spans="1:8" ht="11.25">
      <c r="A27" s="44">
        <v>24</v>
      </c>
      <c r="B27" s="45">
        <v>1</v>
      </c>
      <c r="C27" s="45" t="s">
        <v>157</v>
      </c>
      <c r="D27" s="46" t="s">
        <v>97</v>
      </c>
      <c r="E27" s="68">
        <v>41</v>
      </c>
      <c r="F27" s="47">
        <v>17523000</v>
      </c>
      <c r="G27" s="68">
        <v>70</v>
      </c>
      <c r="H27" s="47">
        <v>43469000</v>
      </c>
    </row>
    <row r="28" spans="1:8" ht="11.25">
      <c r="A28" s="44">
        <v>25</v>
      </c>
      <c r="B28" s="77">
        <v>6</v>
      </c>
      <c r="C28" s="45" t="s">
        <v>118</v>
      </c>
      <c r="D28" s="46" t="s">
        <v>54</v>
      </c>
      <c r="E28" s="68">
        <v>70</v>
      </c>
      <c r="F28" s="47">
        <v>45243000</v>
      </c>
      <c r="G28" s="68">
        <v>63</v>
      </c>
      <c r="H28" s="47">
        <v>49791000</v>
      </c>
    </row>
    <row r="29" spans="1:8" ht="11.25">
      <c r="A29" s="44">
        <v>26</v>
      </c>
      <c r="B29" s="45">
        <v>3</v>
      </c>
      <c r="C29" s="45" t="s">
        <v>199</v>
      </c>
      <c r="D29" s="46" t="s">
        <v>502</v>
      </c>
      <c r="E29" s="68">
        <v>48</v>
      </c>
      <c r="F29" s="47">
        <v>26850000</v>
      </c>
      <c r="G29" s="68">
        <v>61</v>
      </c>
      <c r="H29" s="47">
        <v>49612000</v>
      </c>
    </row>
    <row r="30" spans="1:8" ht="11.25">
      <c r="A30" s="44">
        <v>27</v>
      </c>
      <c r="B30" s="51">
        <v>2</v>
      </c>
      <c r="C30" s="51" t="s">
        <v>163</v>
      </c>
      <c r="D30" s="52" t="s">
        <v>50</v>
      </c>
      <c r="E30" s="68">
        <v>70</v>
      </c>
      <c r="F30" s="53">
        <v>55243000</v>
      </c>
      <c r="G30" s="68">
        <v>59</v>
      </c>
      <c r="H30" s="53">
        <v>49188000</v>
      </c>
    </row>
    <row r="31" spans="1:8" ht="11.25">
      <c r="A31" s="44">
        <v>28</v>
      </c>
      <c r="B31" s="77">
        <v>7</v>
      </c>
      <c r="C31" s="45" t="s">
        <v>129</v>
      </c>
      <c r="D31" s="46" t="s">
        <v>396</v>
      </c>
      <c r="E31" s="68">
        <v>41</v>
      </c>
      <c r="F31" s="47">
        <v>19181000</v>
      </c>
      <c r="G31" s="68">
        <v>58</v>
      </c>
      <c r="H31" s="47">
        <v>29467000</v>
      </c>
    </row>
    <row r="32" spans="1:8" ht="11.25">
      <c r="A32" s="44">
        <v>29</v>
      </c>
      <c r="B32" s="45">
        <v>3</v>
      </c>
      <c r="C32" s="45" t="s">
        <v>251</v>
      </c>
      <c r="D32" s="46" t="s">
        <v>60</v>
      </c>
      <c r="E32" s="68">
        <v>40</v>
      </c>
      <c r="F32" s="47">
        <v>32145000</v>
      </c>
      <c r="G32" s="68">
        <v>57</v>
      </c>
      <c r="H32" s="47">
        <v>67911000</v>
      </c>
    </row>
    <row r="33" spans="1:8" ht="11.25">
      <c r="A33" s="44">
        <v>30</v>
      </c>
      <c r="B33" s="45">
        <v>7</v>
      </c>
      <c r="C33" s="45" t="s">
        <v>167</v>
      </c>
      <c r="D33" s="46" t="s">
        <v>386</v>
      </c>
      <c r="E33" s="68">
        <v>29</v>
      </c>
      <c r="F33" s="47">
        <v>11850000</v>
      </c>
      <c r="G33" s="68">
        <v>56</v>
      </c>
      <c r="H33" s="47">
        <v>27921000</v>
      </c>
    </row>
    <row r="34" spans="1:8" ht="11.25">
      <c r="A34" s="44">
        <v>31</v>
      </c>
      <c r="B34" s="77">
        <v>3</v>
      </c>
      <c r="C34" s="45" t="s">
        <v>447</v>
      </c>
      <c r="D34" s="46" t="s">
        <v>448</v>
      </c>
      <c r="E34" s="68">
        <v>41</v>
      </c>
      <c r="F34" s="47">
        <v>36207000</v>
      </c>
      <c r="G34" s="55">
        <v>54</v>
      </c>
      <c r="H34" s="47">
        <v>72053000</v>
      </c>
    </row>
    <row r="35" spans="1:8" ht="11.25">
      <c r="A35" s="44">
        <v>32</v>
      </c>
      <c r="B35" s="45">
        <v>8</v>
      </c>
      <c r="C35" s="45" t="s">
        <v>133</v>
      </c>
      <c r="D35" s="46" t="s">
        <v>83</v>
      </c>
      <c r="E35" s="68">
        <v>27</v>
      </c>
      <c r="F35" s="47">
        <v>12844000</v>
      </c>
      <c r="G35" s="68">
        <v>53</v>
      </c>
      <c r="H35" s="47">
        <v>24397000</v>
      </c>
    </row>
    <row r="36" spans="1:8" ht="11.25">
      <c r="A36" s="44">
        <v>33</v>
      </c>
      <c r="B36" s="44">
        <v>2</v>
      </c>
      <c r="C36" s="45" t="s">
        <v>148</v>
      </c>
      <c r="D36" s="46" t="s">
        <v>87</v>
      </c>
      <c r="E36" s="68">
        <v>67</v>
      </c>
      <c r="F36" s="47">
        <v>56683000</v>
      </c>
      <c r="G36" s="68">
        <v>52</v>
      </c>
      <c r="H36" s="47">
        <v>54499000</v>
      </c>
    </row>
    <row r="37" spans="1:8" ht="11.25">
      <c r="A37" s="44">
        <v>34</v>
      </c>
      <c r="B37" s="44">
        <v>4</v>
      </c>
      <c r="C37" s="45" t="s">
        <v>164</v>
      </c>
      <c r="D37" s="46" t="s">
        <v>372</v>
      </c>
      <c r="E37" s="68">
        <v>45</v>
      </c>
      <c r="F37" s="47">
        <v>26120000</v>
      </c>
      <c r="G37" s="68">
        <v>52</v>
      </c>
      <c r="H37" s="47">
        <v>33648000</v>
      </c>
    </row>
    <row r="38" spans="1:8" ht="11.25">
      <c r="A38" s="44">
        <v>35</v>
      </c>
      <c r="B38" s="44">
        <v>4</v>
      </c>
      <c r="C38" s="45" t="s">
        <v>528</v>
      </c>
      <c r="D38" s="46" t="s">
        <v>529</v>
      </c>
      <c r="E38" s="68">
        <v>21</v>
      </c>
      <c r="F38" s="47">
        <v>10472000</v>
      </c>
      <c r="G38" s="68">
        <v>49</v>
      </c>
      <c r="H38" s="47">
        <v>32049000</v>
      </c>
    </row>
    <row r="39" spans="1:8" ht="11.25">
      <c r="A39" s="44">
        <v>36</v>
      </c>
      <c r="B39" s="44">
        <v>2</v>
      </c>
      <c r="C39" s="45" t="s">
        <v>146</v>
      </c>
      <c r="D39" s="46" t="s">
        <v>11</v>
      </c>
      <c r="E39" s="68">
        <v>44</v>
      </c>
      <c r="F39" s="47">
        <v>22651000</v>
      </c>
      <c r="G39" s="68">
        <v>49</v>
      </c>
      <c r="H39" s="47">
        <v>28126000</v>
      </c>
    </row>
    <row r="40" spans="1:8" ht="11.25">
      <c r="A40" s="81">
        <v>37</v>
      </c>
      <c r="B40" s="81">
        <v>9</v>
      </c>
      <c r="C40" s="82" t="s">
        <v>125</v>
      </c>
      <c r="D40" s="83" t="s">
        <v>14</v>
      </c>
      <c r="E40" s="87">
        <v>44</v>
      </c>
      <c r="F40" s="85">
        <v>33999000</v>
      </c>
      <c r="G40" s="87">
        <v>49</v>
      </c>
      <c r="H40" s="85">
        <v>27279000</v>
      </c>
    </row>
    <row r="41" spans="1:8" ht="11.25">
      <c r="A41" s="76">
        <v>38</v>
      </c>
      <c r="B41" s="77">
        <v>10</v>
      </c>
      <c r="C41" s="77" t="s">
        <v>246</v>
      </c>
      <c r="D41" s="78" t="s">
        <v>101</v>
      </c>
      <c r="E41" s="79">
        <v>5</v>
      </c>
      <c r="F41" s="80">
        <v>5125000</v>
      </c>
      <c r="G41" s="79">
        <v>48</v>
      </c>
      <c r="H41" s="80">
        <v>58330000</v>
      </c>
    </row>
    <row r="42" spans="1:8" ht="11.25">
      <c r="A42" s="44">
        <v>39</v>
      </c>
      <c r="B42" s="45">
        <v>11</v>
      </c>
      <c r="C42" s="45" t="s">
        <v>168</v>
      </c>
      <c r="D42" s="46" t="s">
        <v>473</v>
      </c>
      <c r="E42" s="68">
        <v>43</v>
      </c>
      <c r="F42" s="47">
        <v>24521000</v>
      </c>
      <c r="G42" s="68">
        <v>48</v>
      </c>
      <c r="H42" s="47">
        <v>19823000</v>
      </c>
    </row>
    <row r="43" spans="1:8" ht="11.25">
      <c r="A43" s="44">
        <v>40</v>
      </c>
      <c r="B43" s="45">
        <v>3</v>
      </c>
      <c r="C43" s="45" t="s">
        <v>521</v>
      </c>
      <c r="D43" s="46" t="s">
        <v>535</v>
      </c>
      <c r="E43" s="68">
        <v>36</v>
      </c>
      <c r="F43" s="47">
        <v>36453000</v>
      </c>
      <c r="G43" s="68">
        <v>47</v>
      </c>
      <c r="H43" s="47">
        <v>40556000</v>
      </c>
    </row>
    <row r="44" spans="1:8" ht="11.25">
      <c r="A44" s="44">
        <v>41</v>
      </c>
      <c r="B44" s="77">
        <v>8</v>
      </c>
      <c r="C44" s="45" t="s">
        <v>226</v>
      </c>
      <c r="D44" s="46" t="s">
        <v>421</v>
      </c>
      <c r="E44" s="68">
        <v>28</v>
      </c>
      <c r="F44" s="47">
        <v>11020000</v>
      </c>
      <c r="G44" s="68">
        <v>46</v>
      </c>
      <c r="H44" s="47">
        <v>24100000</v>
      </c>
    </row>
    <row r="45" spans="1:8" ht="11.25">
      <c r="A45" s="44">
        <v>42</v>
      </c>
      <c r="B45" s="51">
        <v>5</v>
      </c>
      <c r="C45" s="45" t="s">
        <v>137</v>
      </c>
      <c r="D45" s="46" t="s">
        <v>59</v>
      </c>
      <c r="E45" s="68">
        <v>40</v>
      </c>
      <c r="F45" s="47">
        <v>19501000</v>
      </c>
      <c r="G45" s="68">
        <v>44</v>
      </c>
      <c r="H45" s="47">
        <v>26098000</v>
      </c>
    </row>
    <row r="46" spans="1:8" ht="11.25">
      <c r="A46" s="44">
        <v>43</v>
      </c>
      <c r="B46" s="45">
        <v>9</v>
      </c>
      <c r="C46" s="45" t="s">
        <v>190</v>
      </c>
      <c r="D46" s="46" t="s">
        <v>384</v>
      </c>
      <c r="E46" s="68">
        <v>34</v>
      </c>
      <c r="F46" s="47">
        <v>18291000</v>
      </c>
      <c r="G46" s="68">
        <v>44</v>
      </c>
      <c r="H46" s="47">
        <v>25592000</v>
      </c>
    </row>
    <row r="47" spans="1:8" ht="11.25">
      <c r="A47" s="44">
        <v>44</v>
      </c>
      <c r="B47" s="77">
        <v>10</v>
      </c>
      <c r="C47" s="45" t="s">
        <v>182</v>
      </c>
      <c r="D47" s="46" t="s">
        <v>485</v>
      </c>
      <c r="E47" s="68">
        <v>39</v>
      </c>
      <c r="F47" s="47">
        <v>21898000</v>
      </c>
      <c r="G47" s="68">
        <v>43</v>
      </c>
      <c r="H47" s="47">
        <v>29327000</v>
      </c>
    </row>
    <row r="48" spans="1:8" ht="11.25">
      <c r="A48" s="44">
        <v>45</v>
      </c>
      <c r="B48" s="45">
        <v>4</v>
      </c>
      <c r="C48" s="45" t="s">
        <v>169</v>
      </c>
      <c r="D48" s="46" t="s">
        <v>425</v>
      </c>
      <c r="E48" s="68">
        <v>50</v>
      </c>
      <c r="F48" s="47">
        <v>17878000</v>
      </c>
      <c r="G48" s="68">
        <v>43</v>
      </c>
      <c r="H48" s="47">
        <v>17308000</v>
      </c>
    </row>
    <row r="49" spans="1:8" ht="11.25">
      <c r="A49" s="44">
        <v>46</v>
      </c>
      <c r="B49" s="45">
        <v>3</v>
      </c>
      <c r="C49" s="45" t="s">
        <v>208</v>
      </c>
      <c r="D49" s="46" t="s">
        <v>461</v>
      </c>
      <c r="E49" s="68">
        <v>36</v>
      </c>
      <c r="F49" s="47">
        <v>15817000</v>
      </c>
      <c r="G49" s="68">
        <v>42</v>
      </c>
      <c r="H49" s="47">
        <v>23957000</v>
      </c>
    </row>
    <row r="50" spans="1:8" ht="11.25">
      <c r="A50" s="44">
        <v>47</v>
      </c>
      <c r="B50" s="77">
        <v>3</v>
      </c>
      <c r="C50" s="45" t="s">
        <v>138</v>
      </c>
      <c r="D50" s="46" t="s">
        <v>39</v>
      </c>
      <c r="E50" s="68">
        <v>24</v>
      </c>
      <c r="F50" s="47">
        <v>13399000</v>
      </c>
      <c r="G50" s="68">
        <v>42</v>
      </c>
      <c r="H50" s="47">
        <v>15839000</v>
      </c>
    </row>
    <row r="51" spans="1:8" ht="11.25">
      <c r="A51" s="44">
        <v>48</v>
      </c>
      <c r="B51" s="45">
        <v>12</v>
      </c>
      <c r="C51" s="45" t="s">
        <v>139</v>
      </c>
      <c r="D51" s="46" t="s">
        <v>569</v>
      </c>
      <c r="E51" s="68">
        <v>21</v>
      </c>
      <c r="F51" s="47">
        <v>12519000</v>
      </c>
      <c r="G51" s="68">
        <v>40</v>
      </c>
      <c r="H51" s="47">
        <v>26812000</v>
      </c>
    </row>
    <row r="52" spans="1:8" ht="11.25">
      <c r="A52" s="44">
        <v>49</v>
      </c>
      <c r="B52" s="45">
        <v>4</v>
      </c>
      <c r="C52" s="45" t="s">
        <v>151</v>
      </c>
      <c r="D52" s="46" t="s">
        <v>61</v>
      </c>
      <c r="E52" s="68">
        <v>39</v>
      </c>
      <c r="F52" s="47">
        <v>21901000</v>
      </c>
      <c r="G52" s="68">
        <v>39</v>
      </c>
      <c r="H52" s="47">
        <v>31080000</v>
      </c>
    </row>
    <row r="53" spans="1:8" ht="11.25">
      <c r="A53" s="44">
        <v>50</v>
      </c>
      <c r="B53" s="77">
        <v>4</v>
      </c>
      <c r="C53" s="45" t="s">
        <v>177</v>
      </c>
      <c r="D53" s="46" t="s">
        <v>10</v>
      </c>
      <c r="E53" s="68">
        <v>16</v>
      </c>
      <c r="F53" s="47">
        <v>6710000</v>
      </c>
      <c r="G53" s="68">
        <v>37</v>
      </c>
      <c r="H53" s="47">
        <v>28312000</v>
      </c>
    </row>
    <row r="54" spans="1:8" ht="11.25">
      <c r="A54" s="44">
        <v>51</v>
      </c>
      <c r="B54" s="45">
        <v>6</v>
      </c>
      <c r="C54" s="45" t="s">
        <v>144</v>
      </c>
      <c r="D54" s="46" t="s">
        <v>56</v>
      </c>
      <c r="E54" s="68">
        <v>24</v>
      </c>
      <c r="F54" s="47">
        <v>15976000</v>
      </c>
      <c r="G54" s="68">
        <v>37</v>
      </c>
      <c r="H54" s="47">
        <v>26965000</v>
      </c>
    </row>
    <row r="55" spans="1:8" ht="11.25">
      <c r="A55" s="44">
        <v>52</v>
      </c>
      <c r="B55" s="45">
        <v>5</v>
      </c>
      <c r="C55" s="45" t="s">
        <v>153</v>
      </c>
      <c r="D55" s="46" t="s">
        <v>530</v>
      </c>
      <c r="E55" s="68">
        <v>32</v>
      </c>
      <c r="F55" s="47">
        <v>26772000</v>
      </c>
      <c r="G55" s="68">
        <v>37</v>
      </c>
      <c r="H55" s="47">
        <v>17277000</v>
      </c>
    </row>
    <row r="56" spans="1:8" ht="11.25">
      <c r="A56" s="44">
        <v>53</v>
      </c>
      <c r="B56" s="77">
        <v>11</v>
      </c>
      <c r="C56" s="45" t="s">
        <v>155</v>
      </c>
      <c r="D56" s="46" t="s">
        <v>49</v>
      </c>
      <c r="E56" s="68">
        <v>40</v>
      </c>
      <c r="F56" s="47">
        <v>17647000</v>
      </c>
      <c r="G56" s="68">
        <v>37</v>
      </c>
      <c r="H56" s="47">
        <v>16695000</v>
      </c>
    </row>
    <row r="57" spans="1:8" ht="11.25">
      <c r="A57" s="44">
        <v>54</v>
      </c>
      <c r="B57" s="45">
        <v>12</v>
      </c>
      <c r="C57" s="45" t="s">
        <v>172</v>
      </c>
      <c r="D57" s="46" t="s">
        <v>493</v>
      </c>
      <c r="E57" s="68">
        <v>40</v>
      </c>
      <c r="F57" s="47">
        <v>20736000</v>
      </c>
      <c r="G57" s="68">
        <v>36</v>
      </c>
      <c r="H57" s="47">
        <v>22931000</v>
      </c>
    </row>
    <row r="58" spans="1:8" ht="11.25">
      <c r="A58" s="44">
        <v>55</v>
      </c>
      <c r="B58" s="45">
        <v>5</v>
      </c>
      <c r="C58" s="45" t="s">
        <v>192</v>
      </c>
      <c r="D58" s="46" t="s">
        <v>419</v>
      </c>
      <c r="E58" s="68">
        <v>39</v>
      </c>
      <c r="F58" s="47">
        <v>17367000</v>
      </c>
      <c r="G58" s="68">
        <v>36</v>
      </c>
      <c r="H58" s="47">
        <v>14101000</v>
      </c>
    </row>
    <row r="59" spans="1:8" ht="11.25">
      <c r="A59" s="44">
        <v>56</v>
      </c>
      <c r="B59" s="77">
        <v>13</v>
      </c>
      <c r="C59" s="45" t="s">
        <v>213</v>
      </c>
      <c r="D59" s="46" t="s">
        <v>25</v>
      </c>
      <c r="E59" s="55">
        <v>33</v>
      </c>
      <c r="F59" s="47">
        <v>18609000</v>
      </c>
      <c r="G59" s="55">
        <v>35</v>
      </c>
      <c r="H59" s="47">
        <v>15177000</v>
      </c>
    </row>
    <row r="60" spans="1:8" ht="11.25">
      <c r="A60" s="44">
        <v>57</v>
      </c>
      <c r="B60" s="44">
        <v>5</v>
      </c>
      <c r="C60" s="45" t="s">
        <v>162</v>
      </c>
      <c r="D60" s="46" t="s">
        <v>442</v>
      </c>
      <c r="E60" s="68">
        <v>26</v>
      </c>
      <c r="F60" s="47">
        <v>14950000</v>
      </c>
      <c r="G60" s="68">
        <v>34</v>
      </c>
      <c r="H60" s="47">
        <v>18666000</v>
      </c>
    </row>
    <row r="61" spans="1:8" ht="11.25">
      <c r="A61" s="44">
        <v>58</v>
      </c>
      <c r="B61" s="44">
        <v>13</v>
      </c>
      <c r="C61" s="45" t="s">
        <v>619</v>
      </c>
      <c r="D61" s="46" t="s">
        <v>620</v>
      </c>
      <c r="E61" s="48">
        <v>0</v>
      </c>
      <c r="F61" s="47">
        <v>0</v>
      </c>
      <c r="G61" s="68">
        <v>33</v>
      </c>
      <c r="H61" s="47">
        <v>21889000</v>
      </c>
    </row>
    <row r="62" spans="1:8" ht="11.25">
      <c r="A62" s="44">
        <v>59</v>
      </c>
      <c r="B62" s="44">
        <v>6</v>
      </c>
      <c r="C62" s="45" t="s">
        <v>165</v>
      </c>
      <c r="D62" s="46" t="s">
        <v>166</v>
      </c>
      <c r="E62" s="68">
        <v>22</v>
      </c>
      <c r="F62" s="47">
        <v>11926000</v>
      </c>
      <c r="G62" s="68">
        <v>32</v>
      </c>
      <c r="H62" s="47">
        <v>34836000</v>
      </c>
    </row>
    <row r="63" spans="1:8" ht="11.25">
      <c r="A63" s="44">
        <v>60</v>
      </c>
      <c r="B63" s="44">
        <v>14</v>
      </c>
      <c r="C63" s="45" t="s">
        <v>160</v>
      </c>
      <c r="D63" s="46" t="s">
        <v>494</v>
      </c>
      <c r="E63" s="68">
        <v>25</v>
      </c>
      <c r="F63" s="47">
        <v>9757000</v>
      </c>
      <c r="G63" s="68">
        <v>32</v>
      </c>
      <c r="H63" s="47">
        <v>14900000</v>
      </c>
    </row>
    <row r="64" spans="1:8" ht="11.25">
      <c r="A64" s="81">
        <v>61</v>
      </c>
      <c r="B64" s="81">
        <v>2</v>
      </c>
      <c r="C64" s="82" t="s">
        <v>181</v>
      </c>
      <c r="D64" s="83" t="s">
        <v>537</v>
      </c>
      <c r="E64" s="87">
        <v>29</v>
      </c>
      <c r="F64" s="85">
        <v>10765000</v>
      </c>
      <c r="G64" s="87">
        <v>31</v>
      </c>
      <c r="H64" s="85">
        <v>27313000</v>
      </c>
    </row>
    <row r="65" spans="1:8" ht="11.25">
      <c r="A65" s="76">
        <v>62</v>
      </c>
      <c r="B65" s="77">
        <v>4</v>
      </c>
      <c r="C65" s="77" t="s">
        <v>515</v>
      </c>
      <c r="D65" s="78" t="s">
        <v>516</v>
      </c>
      <c r="E65" s="57">
        <v>35</v>
      </c>
      <c r="F65" s="80">
        <v>24913000</v>
      </c>
      <c r="G65" s="57">
        <v>29</v>
      </c>
      <c r="H65" s="80">
        <v>29855000</v>
      </c>
    </row>
    <row r="66" spans="1:8" ht="11.25">
      <c r="A66" s="44">
        <v>63</v>
      </c>
      <c r="B66" s="45">
        <v>7</v>
      </c>
      <c r="C66" s="45" t="s">
        <v>202</v>
      </c>
      <c r="D66" s="46" t="s">
        <v>443</v>
      </c>
      <c r="E66" s="55">
        <v>25</v>
      </c>
      <c r="F66" s="47">
        <v>8223000</v>
      </c>
      <c r="G66" s="55">
        <v>29</v>
      </c>
      <c r="H66" s="47">
        <v>14876000</v>
      </c>
    </row>
    <row r="67" spans="1:8" ht="11.25">
      <c r="A67" s="44">
        <v>64</v>
      </c>
      <c r="B67" s="45">
        <v>15</v>
      </c>
      <c r="C67" s="45" t="s">
        <v>243</v>
      </c>
      <c r="D67" s="46" t="s">
        <v>7</v>
      </c>
      <c r="E67" s="68">
        <v>19</v>
      </c>
      <c r="F67" s="47">
        <v>8206000</v>
      </c>
      <c r="G67" s="68">
        <v>29</v>
      </c>
      <c r="H67" s="47">
        <v>12829000</v>
      </c>
    </row>
    <row r="68" spans="1:8" ht="11.25">
      <c r="A68" s="44">
        <v>65</v>
      </c>
      <c r="B68" s="77">
        <v>3</v>
      </c>
      <c r="C68" s="45" t="s">
        <v>170</v>
      </c>
      <c r="D68" s="46" t="s">
        <v>410</v>
      </c>
      <c r="E68" s="55">
        <v>28</v>
      </c>
      <c r="F68" s="47">
        <v>11433000</v>
      </c>
      <c r="G68" s="55">
        <v>29</v>
      </c>
      <c r="H68" s="47">
        <v>11370000</v>
      </c>
    </row>
    <row r="69" spans="1:8" ht="11.25">
      <c r="A69" s="44">
        <v>66</v>
      </c>
      <c r="B69" s="45">
        <v>4</v>
      </c>
      <c r="C69" s="45" t="s">
        <v>496</v>
      </c>
      <c r="D69" s="46" t="s">
        <v>527</v>
      </c>
      <c r="E69" s="68">
        <v>33</v>
      </c>
      <c r="F69" s="47">
        <v>13892000</v>
      </c>
      <c r="G69" s="68">
        <v>29</v>
      </c>
      <c r="H69" s="47">
        <v>8019000</v>
      </c>
    </row>
    <row r="70" spans="1:8" ht="11.25">
      <c r="A70" s="44">
        <v>67</v>
      </c>
      <c r="B70" s="45">
        <v>8</v>
      </c>
      <c r="C70" s="45" t="s">
        <v>229</v>
      </c>
      <c r="D70" s="46" t="s">
        <v>89</v>
      </c>
      <c r="E70" s="68">
        <v>29</v>
      </c>
      <c r="F70" s="47">
        <v>11938000</v>
      </c>
      <c r="G70" s="68">
        <v>28</v>
      </c>
      <c r="H70" s="47">
        <v>22600000</v>
      </c>
    </row>
    <row r="71" spans="1:8" ht="11.25">
      <c r="A71" s="44">
        <v>68</v>
      </c>
      <c r="B71" s="77">
        <v>14</v>
      </c>
      <c r="C71" s="45" t="s">
        <v>522</v>
      </c>
      <c r="D71" s="46" t="s">
        <v>523</v>
      </c>
      <c r="E71" s="55">
        <v>30</v>
      </c>
      <c r="F71" s="47">
        <v>18546000</v>
      </c>
      <c r="G71" s="55">
        <v>28</v>
      </c>
      <c r="H71" s="47">
        <v>16484000</v>
      </c>
    </row>
    <row r="72" spans="1:8" ht="11.25">
      <c r="A72" s="44">
        <v>69</v>
      </c>
      <c r="B72" s="45">
        <v>5</v>
      </c>
      <c r="C72" s="45" t="s">
        <v>184</v>
      </c>
      <c r="D72" s="46" t="s">
        <v>464</v>
      </c>
      <c r="E72" s="68">
        <v>15</v>
      </c>
      <c r="F72" s="47">
        <v>7751000</v>
      </c>
      <c r="G72" s="68">
        <v>28</v>
      </c>
      <c r="H72" s="47">
        <v>12367000</v>
      </c>
    </row>
    <row r="73" spans="1:8" ht="11.25">
      <c r="A73" s="44">
        <v>70</v>
      </c>
      <c r="B73" s="45">
        <v>16</v>
      </c>
      <c r="C73" s="45" t="s">
        <v>178</v>
      </c>
      <c r="D73" s="46" t="s">
        <v>387</v>
      </c>
      <c r="E73" s="68">
        <v>25</v>
      </c>
      <c r="F73" s="47">
        <v>8083000</v>
      </c>
      <c r="G73" s="68">
        <v>27</v>
      </c>
      <c r="H73" s="47">
        <v>11376000</v>
      </c>
    </row>
    <row r="74" spans="1:8" ht="11.25">
      <c r="A74" s="44">
        <v>71</v>
      </c>
      <c r="B74" s="77">
        <v>4</v>
      </c>
      <c r="C74" s="45" t="s">
        <v>273</v>
      </c>
      <c r="D74" s="46" t="s">
        <v>71</v>
      </c>
      <c r="E74" s="68">
        <v>22</v>
      </c>
      <c r="F74" s="47">
        <v>19994000</v>
      </c>
      <c r="G74" s="68">
        <v>26</v>
      </c>
      <c r="H74" s="47">
        <v>33417000</v>
      </c>
    </row>
    <row r="75" spans="1:8" ht="11.25">
      <c r="A75" s="44">
        <v>72</v>
      </c>
      <c r="B75" s="45">
        <v>17</v>
      </c>
      <c r="C75" s="45" t="s">
        <v>286</v>
      </c>
      <c r="D75" s="46" t="s">
        <v>542</v>
      </c>
      <c r="E75" s="68">
        <v>15</v>
      </c>
      <c r="F75" s="47">
        <v>7872000</v>
      </c>
      <c r="G75" s="68">
        <v>26</v>
      </c>
      <c r="H75" s="47">
        <v>11230000</v>
      </c>
    </row>
    <row r="76" spans="1:8" ht="11.25">
      <c r="A76" s="44">
        <v>73</v>
      </c>
      <c r="B76" s="45">
        <v>15</v>
      </c>
      <c r="C76" s="45" t="s">
        <v>316</v>
      </c>
      <c r="D76" s="46" t="s">
        <v>510</v>
      </c>
      <c r="E76" s="68">
        <v>12</v>
      </c>
      <c r="F76" s="47">
        <v>7591000</v>
      </c>
      <c r="G76" s="68">
        <v>25</v>
      </c>
      <c r="H76" s="47">
        <v>20242000</v>
      </c>
    </row>
    <row r="77" spans="1:8" ht="11.25">
      <c r="A77" s="44">
        <v>74</v>
      </c>
      <c r="B77" s="77">
        <v>16</v>
      </c>
      <c r="C77" s="45" t="s">
        <v>175</v>
      </c>
      <c r="D77" s="46" t="s">
        <v>395</v>
      </c>
      <c r="E77" s="68">
        <v>26</v>
      </c>
      <c r="F77" s="47">
        <v>13676000</v>
      </c>
      <c r="G77" s="68">
        <v>25</v>
      </c>
      <c r="H77" s="47">
        <v>14510000</v>
      </c>
    </row>
    <row r="78" spans="1:8" ht="11.25">
      <c r="A78" s="44">
        <v>75</v>
      </c>
      <c r="B78" s="45">
        <v>17</v>
      </c>
      <c r="C78" s="45" t="s">
        <v>161</v>
      </c>
      <c r="D78" s="46" t="s">
        <v>397</v>
      </c>
      <c r="E78" s="68">
        <v>15</v>
      </c>
      <c r="F78" s="47">
        <v>14598000</v>
      </c>
      <c r="G78" s="68">
        <v>24</v>
      </c>
      <c r="H78" s="47">
        <v>27153000</v>
      </c>
    </row>
    <row r="79" spans="1:8" ht="11.25">
      <c r="A79" s="44">
        <v>76</v>
      </c>
      <c r="B79" s="45">
        <v>18</v>
      </c>
      <c r="C79" s="45" t="s">
        <v>209</v>
      </c>
      <c r="D79" s="46" t="s">
        <v>452</v>
      </c>
      <c r="E79" s="68">
        <v>20</v>
      </c>
      <c r="F79" s="47">
        <v>6970000</v>
      </c>
      <c r="G79" s="68">
        <v>24</v>
      </c>
      <c r="H79" s="47">
        <v>8591000</v>
      </c>
    </row>
    <row r="80" spans="1:8" ht="11.25">
      <c r="A80" s="44">
        <v>77</v>
      </c>
      <c r="B80" s="77">
        <v>9</v>
      </c>
      <c r="C80" s="45" t="s">
        <v>196</v>
      </c>
      <c r="D80" s="46" t="s">
        <v>568</v>
      </c>
      <c r="E80" s="68">
        <v>19</v>
      </c>
      <c r="F80" s="47">
        <v>7053000</v>
      </c>
      <c r="G80" s="68">
        <v>23</v>
      </c>
      <c r="H80" s="47">
        <v>16747000</v>
      </c>
    </row>
    <row r="81" spans="1:8" ht="11.25">
      <c r="A81" s="44">
        <v>78</v>
      </c>
      <c r="B81" s="45">
        <v>10</v>
      </c>
      <c r="C81" s="45" t="s">
        <v>185</v>
      </c>
      <c r="D81" s="46" t="s">
        <v>64</v>
      </c>
      <c r="E81" s="68">
        <v>25</v>
      </c>
      <c r="F81" s="47">
        <v>13069000</v>
      </c>
      <c r="G81" s="68">
        <v>23</v>
      </c>
      <c r="H81" s="47">
        <v>13849000</v>
      </c>
    </row>
    <row r="82" spans="1:8" ht="11.25">
      <c r="A82" s="44">
        <v>79</v>
      </c>
      <c r="B82" s="45">
        <v>6</v>
      </c>
      <c r="C82" s="45" t="s">
        <v>285</v>
      </c>
      <c r="D82" s="46" t="s">
        <v>567</v>
      </c>
      <c r="E82" s="68">
        <v>23</v>
      </c>
      <c r="F82" s="47">
        <v>20919000</v>
      </c>
      <c r="G82" s="68">
        <v>22</v>
      </c>
      <c r="H82" s="47">
        <v>15419000</v>
      </c>
    </row>
    <row r="83" spans="1:8" ht="11.25">
      <c r="A83" s="44">
        <v>80</v>
      </c>
      <c r="B83" s="77">
        <v>19</v>
      </c>
      <c r="C83" s="45" t="s">
        <v>236</v>
      </c>
      <c r="D83" s="46" t="s">
        <v>558</v>
      </c>
      <c r="E83" s="55">
        <v>18</v>
      </c>
      <c r="F83" s="47">
        <v>7941000</v>
      </c>
      <c r="G83" s="55">
        <v>22</v>
      </c>
      <c r="H83" s="47">
        <v>9695000</v>
      </c>
    </row>
    <row r="84" spans="1:8" ht="11.25">
      <c r="A84" s="44">
        <v>81</v>
      </c>
      <c r="B84" s="45">
        <v>20</v>
      </c>
      <c r="C84" s="45" t="s">
        <v>219</v>
      </c>
      <c r="D84" s="46" t="s">
        <v>93</v>
      </c>
      <c r="E84" s="55">
        <v>25</v>
      </c>
      <c r="F84" s="47">
        <v>9653000</v>
      </c>
      <c r="G84" s="55">
        <v>21</v>
      </c>
      <c r="H84" s="47">
        <v>20530000</v>
      </c>
    </row>
    <row r="85" spans="1:8" ht="11.25">
      <c r="A85" s="44">
        <v>82</v>
      </c>
      <c r="B85" s="45">
        <v>18</v>
      </c>
      <c r="C85" s="45" t="s">
        <v>149</v>
      </c>
      <c r="D85" s="46" t="s">
        <v>474</v>
      </c>
      <c r="E85" s="68">
        <v>33</v>
      </c>
      <c r="F85" s="47">
        <v>17572000</v>
      </c>
      <c r="G85" s="68">
        <v>21</v>
      </c>
      <c r="H85" s="47">
        <v>16247000</v>
      </c>
    </row>
    <row r="86" spans="1:8" ht="11.25">
      <c r="A86" s="44">
        <v>83</v>
      </c>
      <c r="B86" s="100">
        <v>6</v>
      </c>
      <c r="C86" s="45" t="s">
        <v>517</v>
      </c>
      <c r="D86" s="46" t="s">
        <v>518</v>
      </c>
      <c r="E86" s="68">
        <v>22</v>
      </c>
      <c r="F86" s="47">
        <v>5357000</v>
      </c>
      <c r="G86" s="68">
        <v>21</v>
      </c>
      <c r="H86" s="47">
        <v>14925000</v>
      </c>
    </row>
    <row r="87" spans="1:8" ht="11.25">
      <c r="A87" s="44">
        <v>84</v>
      </c>
      <c r="B87" s="45">
        <v>21</v>
      </c>
      <c r="C87" s="45" t="s">
        <v>179</v>
      </c>
      <c r="D87" s="46" t="s">
        <v>17</v>
      </c>
      <c r="E87" s="68">
        <v>24</v>
      </c>
      <c r="F87" s="47">
        <v>9250000</v>
      </c>
      <c r="G87" s="68">
        <v>21</v>
      </c>
      <c r="H87" s="47">
        <v>8770000</v>
      </c>
    </row>
    <row r="88" spans="1:8" ht="11.25">
      <c r="A88" s="44">
        <v>85</v>
      </c>
      <c r="B88" s="45">
        <v>11</v>
      </c>
      <c r="C88" s="45" t="s">
        <v>222</v>
      </c>
      <c r="D88" s="46" t="s">
        <v>540</v>
      </c>
      <c r="E88" s="68">
        <v>14</v>
      </c>
      <c r="F88" s="47">
        <v>13033000</v>
      </c>
      <c r="G88" s="68">
        <v>20</v>
      </c>
      <c r="H88" s="47">
        <v>17125000</v>
      </c>
    </row>
    <row r="89" spans="1:8" ht="11.25">
      <c r="A89" s="44">
        <v>86</v>
      </c>
      <c r="B89" s="77">
        <v>19</v>
      </c>
      <c r="C89" s="45" t="s">
        <v>143</v>
      </c>
      <c r="D89" s="46" t="s">
        <v>85</v>
      </c>
      <c r="E89" s="55">
        <v>7</v>
      </c>
      <c r="F89" s="47">
        <v>1416000</v>
      </c>
      <c r="G89" s="55">
        <v>20</v>
      </c>
      <c r="H89" s="47">
        <v>12184000</v>
      </c>
    </row>
    <row r="90" spans="1:8" ht="11.25">
      <c r="A90" s="44">
        <v>87</v>
      </c>
      <c r="B90" s="45">
        <v>12</v>
      </c>
      <c r="C90" s="45" t="s">
        <v>244</v>
      </c>
      <c r="D90" s="46" t="s">
        <v>377</v>
      </c>
      <c r="E90" s="68">
        <v>9</v>
      </c>
      <c r="F90" s="47">
        <v>3829000</v>
      </c>
      <c r="G90" s="68">
        <v>19</v>
      </c>
      <c r="H90" s="47">
        <v>14141000</v>
      </c>
    </row>
    <row r="91" spans="1:8" ht="11.25">
      <c r="A91" s="44">
        <v>88</v>
      </c>
      <c r="B91" s="45">
        <v>7</v>
      </c>
      <c r="C91" s="45" t="s">
        <v>224</v>
      </c>
      <c r="D91" s="46" t="s">
        <v>463</v>
      </c>
      <c r="E91" s="68">
        <v>7</v>
      </c>
      <c r="F91" s="47">
        <v>1953000</v>
      </c>
      <c r="G91" s="68">
        <v>19</v>
      </c>
      <c r="H91" s="47">
        <v>11731000</v>
      </c>
    </row>
    <row r="92" spans="1:8" ht="11.25">
      <c r="A92" s="44">
        <v>89</v>
      </c>
      <c r="B92" s="77">
        <v>22</v>
      </c>
      <c r="C92" s="45" t="s">
        <v>203</v>
      </c>
      <c r="D92" s="46" t="s">
        <v>94</v>
      </c>
      <c r="E92" s="68">
        <v>19</v>
      </c>
      <c r="F92" s="47">
        <v>7751000</v>
      </c>
      <c r="G92" s="68">
        <v>19</v>
      </c>
      <c r="H92" s="47">
        <v>10812000</v>
      </c>
    </row>
    <row r="93" spans="1:8" ht="11.25">
      <c r="A93" s="44">
        <v>90</v>
      </c>
      <c r="B93" s="45">
        <v>7</v>
      </c>
      <c r="C93" s="45" t="s">
        <v>225</v>
      </c>
      <c r="D93" s="46" t="s">
        <v>403</v>
      </c>
      <c r="E93" s="55">
        <v>10</v>
      </c>
      <c r="F93" s="47">
        <v>5841000</v>
      </c>
      <c r="G93" s="55">
        <v>19</v>
      </c>
      <c r="H93" s="47">
        <v>9156000</v>
      </c>
    </row>
    <row r="94" spans="1:8" ht="11.25">
      <c r="A94" s="44">
        <v>91</v>
      </c>
      <c r="B94" s="45">
        <v>7</v>
      </c>
      <c r="C94" s="45" t="s">
        <v>245</v>
      </c>
      <c r="D94" s="46" t="s">
        <v>27</v>
      </c>
      <c r="E94" s="68">
        <v>20</v>
      </c>
      <c r="F94" s="47">
        <v>11914000</v>
      </c>
      <c r="G94" s="68">
        <v>19</v>
      </c>
      <c r="H94" s="47">
        <v>8585000</v>
      </c>
    </row>
    <row r="95" spans="1:8" ht="11.25">
      <c r="A95" s="44">
        <v>92</v>
      </c>
      <c r="B95" s="77">
        <v>23</v>
      </c>
      <c r="C95" s="45" t="s">
        <v>329</v>
      </c>
      <c r="D95" s="46" t="s">
        <v>417</v>
      </c>
      <c r="E95" s="68">
        <v>20</v>
      </c>
      <c r="F95" s="47">
        <v>16766000</v>
      </c>
      <c r="G95" s="68">
        <v>18</v>
      </c>
      <c r="H95" s="47">
        <v>17957000</v>
      </c>
    </row>
    <row r="96" spans="1:8" ht="11.25">
      <c r="A96" s="44">
        <v>93</v>
      </c>
      <c r="B96" s="51">
        <v>8</v>
      </c>
      <c r="C96" s="45" t="s">
        <v>495</v>
      </c>
      <c r="D96" s="46" t="s">
        <v>571</v>
      </c>
      <c r="E96" s="68">
        <v>21</v>
      </c>
      <c r="F96" s="47">
        <v>15461000</v>
      </c>
      <c r="G96" s="68">
        <v>18</v>
      </c>
      <c r="H96" s="47">
        <v>17577000</v>
      </c>
    </row>
    <row r="97" spans="1:8" ht="11.25">
      <c r="A97" s="44">
        <v>94</v>
      </c>
      <c r="B97" s="45">
        <v>9</v>
      </c>
      <c r="C97" s="45" t="s">
        <v>204</v>
      </c>
      <c r="D97" s="46" t="s">
        <v>9</v>
      </c>
      <c r="E97" s="68">
        <v>21</v>
      </c>
      <c r="F97" s="47">
        <v>9635000</v>
      </c>
      <c r="G97" s="68">
        <v>18</v>
      </c>
      <c r="H97" s="47">
        <v>15933000</v>
      </c>
    </row>
    <row r="98" spans="1:8" ht="11.25">
      <c r="A98" s="44">
        <v>95</v>
      </c>
      <c r="B98" s="77">
        <v>8</v>
      </c>
      <c r="C98" s="45" t="s">
        <v>186</v>
      </c>
      <c r="D98" s="46" t="s">
        <v>467</v>
      </c>
      <c r="E98" s="68">
        <v>10</v>
      </c>
      <c r="F98" s="47">
        <v>7113000</v>
      </c>
      <c r="G98" s="68">
        <v>18</v>
      </c>
      <c r="H98" s="47">
        <v>12882000</v>
      </c>
    </row>
    <row r="99" spans="1:8" ht="11.25">
      <c r="A99" s="44">
        <v>96</v>
      </c>
      <c r="B99" s="45">
        <v>8</v>
      </c>
      <c r="C99" s="45" t="s">
        <v>200</v>
      </c>
      <c r="D99" s="46" t="s">
        <v>81</v>
      </c>
      <c r="E99" s="68">
        <v>8</v>
      </c>
      <c r="F99" s="47">
        <v>8843000</v>
      </c>
      <c r="G99" s="68">
        <v>18</v>
      </c>
      <c r="H99" s="47">
        <v>11622000</v>
      </c>
    </row>
    <row r="100" spans="1:8" ht="11.25">
      <c r="A100" s="44">
        <v>97</v>
      </c>
      <c r="B100" s="45">
        <v>6</v>
      </c>
      <c r="C100" s="45" t="s">
        <v>201</v>
      </c>
      <c r="D100" s="46" t="s">
        <v>424</v>
      </c>
      <c r="E100" s="68">
        <v>19</v>
      </c>
      <c r="F100" s="47">
        <v>11013000</v>
      </c>
      <c r="G100" s="68">
        <v>18</v>
      </c>
      <c r="H100" s="47">
        <v>8429000</v>
      </c>
    </row>
    <row r="101" spans="1:8" ht="11.25">
      <c r="A101" s="44">
        <v>98</v>
      </c>
      <c r="B101" s="77">
        <v>13</v>
      </c>
      <c r="C101" s="45" t="s">
        <v>260</v>
      </c>
      <c r="D101" s="46" t="s">
        <v>575</v>
      </c>
      <c r="E101" s="68">
        <v>20</v>
      </c>
      <c r="F101" s="47">
        <v>16744000</v>
      </c>
      <c r="G101" s="68">
        <v>17</v>
      </c>
      <c r="H101" s="47">
        <v>18823000</v>
      </c>
    </row>
    <row r="102" spans="1:8" ht="11.25">
      <c r="A102" s="44">
        <v>99</v>
      </c>
      <c r="B102" s="43">
        <v>9</v>
      </c>
      <c r="C102" s="45" t="s">
        <v>171</v>
      </c>
      <c r="D102" s="46" t="s">
        <v>545</v>
      </c>
      <c r="E102" s="68">
        <v>19</v>
      </c>
      <c r="F102" s="47">
        <v>15713000</v>
      </c>
      <c r="G102" s="55">
        <v>17</v>
      </c>
      <c r="H102" s="47">
        <v>12974000</v>
      </c>
    </row>
    <row r="103" spans="1:8" ht="11.25">
      <c r="A103" s="44">
        <v>100</v>
      </c>
      <c r="B103" s="45">
        <v>10</v>
      </c>
      <c r="C103" s="45" t="s">
        <v>237</v>
      </c>
      <c r="D103" s="46" t="s">
        <v>526</v>
      </c>
      <c r="E103" s="68">
        <v>15</v>
      </c>
      <c r="F103" s="47">
        <v>9805000</v>
      </c>
      <c r="G103" s="68">
        <v>17</v>
      </c>
      <c r="H103" s="47">
        <v>12262000</v>
      </c>
    </row>
    <row r="104" spans="1:8" ht="11.25">
      <c r="A104" s="44">
        <v>101</v>
      </c>
      <c r="B104" s="77">
        <v>24</v>
      </c>
      <c r="C104" s="45" t="s">
        <v>268</v>
      </c>
      <c r="D104" s="46" t="s">
        <v>560</v>
      </c>
      <c r="E104" s="68">
        <v>13</v>
      </c>
      <c r="F104" s="47">
        <v>2619000</v>
      </c>
      <c r="G104" s="68">
        <v>17</v>
      </c>
      <c r="H104" s="47">
        <v>11203000</v>
      </c>
    </row>
    <row r="105" spans="1:8" ht="11.25">
      <c r="A105" s="44">
        <v>102</v>
      </c>
      <c r="B105" s="45">
        <v>14</v>
      </c>
      <c r="C105" s="45" t="s">
        <v>262</v>
      </c>
      <c r="D105" s="46" t="s">
        <v>16</v>
      </c>
      <c r="E105" s="68">
        <v>15</v>
      </c>
      <c r="F105" s="47">
        <v>5580000</v>
      </c>
      <c r="G105" s="68">
        <v>17</v>
      </c>
      <c r="H105" s="47">
        <v>9247000</v>
      </c>
    </row>
    <row r="106" spans="1:8" ht="11.25">
      <c r="A106" s="44">
        <v>103</v>
      </c>
      <c r="B106" s="45">
        <v>15</v>
      </c>
      <c r="C106" s="45" t="s">
        <v>484</v>
      </c>
      <c r="D106" s="46" t="s">
        <v>541</v>
      </c>
      <c r="E106" s="68">
        <v>8</v>
      </c>
      <c r="F106" s="47">
        <v>4132000</v>
      </c>
      <c r="G106" s="68">
        <v>16</v>
      </c>
      <c r="H106" s="47">
        <v>16581000</v>
      </c>
    </row>
    <row r="107" spans="1:8" ht="11.25">
      <c r="A107" s="44">
        <v>104</v>
      </c>
      <c r="B107" s="77">
        <v>25</v>
      </c>
      <c r="C107" s="45" t="s">
        <v>358</v>
      </c>
      <c r="D107" s="46" t="s">
        <v>563</v>
      </c>
      <c r="E107" s="68">
        <v>6</v>
      </c>
      <c r="F107" s="47">
        <v>1638000</v>
      </c>
      <c r="G107" s="68">
        <v>16</v>
      </c>
      <c r="H107" s="47">
        <v>6399000</v>
      </c>
    </row>
    <row r="108" spans="1:8" ht="11.25">
      <c r="A108" s="44">
        <v>105</v>
      </c>
      <c r="B108" s="45">
        <v>5</v>
      </c>
      <c r="C108" s="45" t="s">
        <v>519</v>
      </c>
      <c r="D108" s="46" t="s">
        <v>520</v>
      </c>
      <c r="E108" s="68">
        <v>10</v>
      </c>
      <c r="F108" s="47">
        <v>12326000</v>
      </c>
      <c r="G108" s="68">
        <v>15</v>
      </c>
      <c r="H108" s="47">
        <v>17145000</v>
      </c>
    </row>
    <row r="109" spans="1:8" ht="11.25">
      <c r="A109" s="44">
        <v>106</v>
      </c>
      <c r="B109" s="45">
        <v>5</v>
      </c>
      <c r="C109" s="45" t="s">
        <v>566</v>
      </c>
      <c r="D109" s="46" t="s">
        <v>565</v>
      </c>
      <c r="E109" s="68">
        <v>8</v>
      </c>
      <c r="F109" s="47">
        <v>4881000</v>
      </c>
      <c r="G109" s="68">
        <v>15</v>
      </c>
      <c r="H109" s="47">
        <v>16521000</v>
      </c>
    </row>
    <row r="110" spans="1:8" ht="11.25">
      <c r="A110" s="44">
        <v>107</v>
      </c>
      <c r="B110" s="44">
        <v>16</v>
      </c>
      <c r="C110" s="45" t="s">
        <v>210</v>
      </c>
      <c r="D110" s="46" t="s">
        <v>570</v>
      </c>
      <c r="E110" s="68">
        <v>23</v>
      </c>
      <c r="F110" s="47">
        <v>16847000</v>
      </c>
      <c r="G110" s="68">
        <v>15</v>
      </c>
      <c r="H110" s="47">
        <v>13256000</v>
      </c>
    </row>
    <row r="111" spans="1:8" ht="11.25">
      <c r="A111" s="44">
        <v>108</v>
      </c>
      <c r="B111" s="44">
        <v>9</v>
      </c>
      <c r="C111" s="45" t="s">
        <v>239</v>
      </c>
      <c r="D111" s="46" t="s">
        <v>507</v>
      </c>
      <c r="E111" s="68">
        <v>22</v>
      </c>
      <c r="F111" s="47">
        <v>10580000</v>
      </c>
      <c r="G111" s="68">
        <v>15</v>
      </c>
      <c r="H111" s="47">
        <v>8691000</v>
      </c>
    </row>
    <row r="112" spans="1:8" ht="11.25">
      <c r="A112" s="44">
        <v>109</v>
      </c>
      <c r="B112" s="44">
        <v>26</v>
      </c>
      <c r="C112" s="45" t="s">
        <v>233</v>
      </c>
      <c r="D112" s="46" t="s">
        <v>402</v>
      </c>
      <c r="E112" s="68">
        <v>13</v>
      </c>
      <c r="F112" s="47">
        <v>6822000</v>
      </c>
      <c r="G112" s="68">
        <v>15</v>
      </c>
      <c r="H112" s="47">
        <v>7310000</v>
      </c>
    </row>
    <row r="113" spans="1:8" ht="11.25">
      <c r="A113" s="44">
        <v>110</v>
      </c>
      <c r="B113" s="44">
        <v>10</v>
      </c>
      <c r="C113" s="45" t="s">
        <v>214</v>
      </c>
      <c r="D113" s="46" t="s">
        <v>82</v>
      </c>
      <c r="E113" s="68">
        <v>13</v>
      </c>
      <c r="F113" s="47">
        <v>8873000</v>
      </c>
      <c r="G113" s="68">
        <v>15</v>
      </c>
      <c r="H113" s="47">
        <v>7240000</v>
      </c>
    </row>
    <row r="114" spans="1:8" ht="11.25">
      <c r="A114" s="81">
        <v>111</v>
      </c>
      <c r="B114" s="81">
        <v>27</v>
      </c>
      <c r="C114" s="82" t="s">
        <v>271</v>
      </c>
      <c r="D114" s="83" t="s">
        <v>455</v>
      </c>
      <c r="E114" s="87">
        <v>15</v>
      </c>
      <c r="F114" s="85">
        <v>5114000</v>
      </c>
      <c r="G114" s="87">
        <v>15</v>
      </c>
      <c r="H114" s="85">
        <v>5059000</v>
      </c>
    </row>
    <row r="115" spans="1:8" ht="11.25">
      <c r="A115" s="76">
        <v>112</v>
      </c>
      <c r="B115" s="77">
        <v>20</v>
      </c>
      <c r="C115" s="77" t="s">
        <v>188</v>
      </c>
      <c r="D115" s="78" t="s">
        <v>475</v>
      </c>
      <c r="E115" s="79">
        <v>12</v>
      </c>
      <c r="F115" s="80">
        <v>3746000</v>
      </c>
      <c r="G115" s="79">
        <v>15</v>
      </c>
      <c r="H115" s="80">
        <v>4689000</v>
      </c>
    </row>
    <row r="116" spans="1:8" ht="11.25">
      <c r="A116" s="44">
        <v>113</v>
      </c>
      <c r="B116" s="45">
        <v>6</v>
      </c>
      <c r="C116" s="45" t="s">
        <v>241</v>
      </c>
      <c r="D116" s="46" t="s">
        <v>564</v>
      </c>
      <c r="E116" s="68">
        <v>15</v>
      </c>
      <c r="F116" s="47">
        <v>6695000</v>
      </c>
      <c r="G116" s="68">
        <v>15</v>
      </c>
      <c r="H116" s="47">
        <v>4646000</v>
      </c>
    </row>
    <row r="117" spans="1:8" ht="11.25">
      <c r="A117" s="44">
        <v>114</v>
      </c>
      <c r="B117" s="45">
        <v>6</v>
      </c>
      <c r="C117" s="45" t="s">
        <v>301</v>
      </c>
      <c r="D117" s="46" t="s">
        <v>70</v>
      </c>
      <c r="E117" s="68">
        <v>12</v>
      </c>
      <c r="F117" s="47">
        <v>4448000</v>
      </c>
      <c r="G117" s="68">
        <v>14</v>
      </c>
      <c r="H117" s="47">
        <v>19589000</v>
      </c>
    </row>
    <row r="118" spans="1:8" ht="11.25">
      <c r="A118" s="44">
        <v>115</v>
      </c>
      <c r="B118" s="99">
        <v>11</v>
      </c>
      <c r="C118" s="45" t="s">
        <v>205</v>
      </c>
      <c r="D118" s="46" t="s">
        <v>58</v>
      </c>
      <c r="E118" s="68">
        <v>14</v>
      </c>
      <c r="F118" s="47">
        <v>8109000</v>
      </c>
      <c r="G118" s="68">
        <v>14</v>
      </c>
      <c r="H118" s="47">
        <v>10896000</v>
      </c>
    </row>
    <row r="119" spans="1:8" ht="11.25">
      <c r="A119" s="44">
        <v>116</v>
      </c>
      <c r="B119" s="45">
        <v>17</v>
      </c>
      <c r="C119" s="45" t="s">
        <v>156</v>
      </c>
      <c r="D119" s="46" t="s">
        <v>445</v>
      </c>
      <c r="E119" s="68">
        <v>15</v>
      </c>
      <c r="F119" s="47">
        <v>11602000</v>
      </c>
      <c r="G119" s="68">
        <v>14</v>
      </c>
      <c r="H119" s="47">
        <v>8665000</v>
      </c>
    </row>
    <row r="120" spans="1:8" ht="11.25">
      <c r="A120" s="44">
        <v>117</v>
      </c>
      <c r="B120" s="45">
        <v>11</v>
      </c>
      <c r="C120" s="45" t="s">
        <v>487</v>
      </c>
      <c r="D120" s="46" t="s">
        <v>488</v>
      </c>
      <c r="E120" s="68">
        <v>12</v>
      </c>
      <c r="F120" s="47">
        <v>8134000</v>
      </c>
      <c r="G120" s="68">
        <v>14</v>
      </c>
      <c r="H120" s="47">
        <v>7766000</v>
      </c>
    </row>
    <row r="121" spans="1:8" ht="11.25">
      <c r="A121" s="44">
        <v>118</v>
      </c>
      <c r="B121" s="77">
        <v>7</v>
      </c>
      <c r="C121" s="45" t="s">
        <v>216</v>
      </c>
      <c r="D121" s="46" t="s">
        <v>431</v>
      </c>
      <c r="E121" s="68">
        <v>18</v>
      </c>
      <c r="F121" s="47">
        <v>18626000</v>
      </c>
      <c r="G121" s="68">
        <v>14</v>
      </c>
      <c r="H121" s="47">
        <v>6855000</v>
      </c>
    </row>
    <row r="122" spans="1:8" ht="11.25">
      <c r="A122" s="44">
        <v>119</v>
      </c>
      <c r="B122" s="45">
        <v>18</v>
      </c>
      <c r="C122" s="45" t="s">
        <v>206</v>
      </c>
      <c r="D122" s="46" t="s">
        <v>413</v>
      </c>
      <c r="E122" s="68">
        <v>13</v>
      </c>
      <c r="F122" s="47">
        <v>6148000</v>
      </c>
      <c r="G122" s="68">
        <v>14</v>
      </c>
      <c r="H122" s="47">
        <v>6640000</v>
      </c>
    </row>
    <row r="123" spans="1:8" ht="11.25">
      <c r="A123" s="44">
        <v>120</v>
      </c>
      <c r="B123" s="45">
        <v>8</v>
      </c>
      <c r="C123" s="45" t="s">
        <v>261</v>
      </c>
      <c r="D123" s="46" t="s">
        <v>433</v>
      </c>
      <c r="E123" s="68">
        <v>12</v>
      </c>
      <c r="F123" s="47">
        <v>8563000</v>
      </c>
      <c r="G123" s="68">
        <v>14</v>
      </c>
      <c r="H123" s="47">
        <v>4836000</v>
      </c>
    </row>
    <row r="124" spans="1:8" ht="11.25">
      <c r="A124" s="44">
        <v>121</v>
      </c>
      <c r="B124" s="77">
        <v>9</v>
      </c>
      <c r="C124" s="45" t="s">
        <v>583</v>
      </c>
      <c r="D124" s="46" t="s">
        <v>584</v>
      </c>
      <c r="E124" s="68">
        <v>4</v>
      </c>
      <c r="F124" s="47">
        <v>3496000</v>
      </c>
      <c r="G124" s="68">
        <v>13</v>
      </c>
      <c r="H124" s="47">
        <v>12540000</v>
      </c>
    </row>
    <row r="125" spans="1:8" ht="11.25">
      <c r="A125" s="44">
        <v>122</v>
      </c>
      <c r="B125" s="45">
        <v>21</v>
      </c>
      <c r="C125" s="45" t="s">
        <v>197</v>
      </c>
      <c r="D125" s="46" t="s">
        <v>471</v>
      </c>
      <c r="E125" s="68">
        <v>16</v>
      </c>
      <c r="F125" s="47">
        <v>8390000</v>
      </c>
      <c r="G125" s="68">
        <v>13</v>
      </c>
      <c r="H125" s="47">
        <v>10855000</v>
      </c>
    </row>
    <row r="126" spans="1:8" ht="11.25">
      <c r="A126" s="44">
        <v>123</v>
      </c>
      <c r="B126" s="45">
        <v>10</v>
      </c>
      <c r="C126" s="45" t="s">
        <v>299</v>
      </c>
      <c r="D126" s="46" t="s">
        <v>3</v>
      </c>
      <c r="E126" s="68">
        <v>8</v>
      </c>
      <c r="F126" s="47">
        <v>5474000</v>
      </c>
      <c r="G126" s="68">
        <v>13</v>
      </c>
      <c r="H126" s="47">
        <v>6725000</v>
      </c>
    </row>
    <row r="127" spans="1:8" ht="11.25">
      <c r="A127" s="44">
        <v>124</v>
      </c>
      <c r="B127" s="77">
        <v>19</v>
      </c>
      <c r="C127" s="45" t="s">
        <v>198</v>
      </c>
      <c r="D127" s="46" t="s">
        <v>375</v>
      </c>
      <c r="E127" s="68">
        <v>11</v>
      </c>
      <c r="F127" s="47">
        <v>9550000</v>
      </c>
      <c r="G127" s="68">
        <v>12</v>
      </c>
      <c r="H127" s="47">
        <v>14060000</v>
      </c>
    </row>
    <row r="128" spans="1:8" ht="11.25">
      <c r="A128" s="44">
        <v>125</v>
      </c>
      <c r="B128" s="45">
        <v>22</v>
      </c>
      <c r="C128" s="45" t="s">
        <v>572</v>
      </c>
      <c r="D128" s="46" t="s">
        <v>573</v>
      </c>
      <c r="E128" s="68">
        <v>7</v>
      </c>
      <c r="F128" s="47">
        <v>2690000</v>
      </c>
      <c r="G128" s="68">
        <v>12</v>
      </c>
      <c r="H128" s="47">
        <v>9336000</v>
      </c>
    </row>
    <row r="129" spans="1:8" ht="11.25">
      <c r="A129" s="44">
        <v>126</v>
      </c>
      <c r="B129" s="45">
        <v>5</v>
      </c>
      <c r="C129" s="45" t="s">
        <v>235</v>
      </c>
      <c r="D129" s="46" t="s">
        <v>399</v>
      </c>
      <c r="E129" s="68">
        <v>9</v>
      </c>
      <c r="F129" s="47">
        <v>6952000</v>
      </c>
      <c r="G129" s="55">
        <v>12</v>
      </c>
      <c r="H129" s="47">
        <v>8915000</v>
      </c>
    </row>
    <row r="130" spans="1:8" ht="11.25">
      <c r="A130" s="44">
        <v>127</v>
      </c>
      <c r="B130" s="77">
        <v>20</v>
      </c>
      <c r="C130" s="45" t="s">
        <v>328</v>
      </c>
      <c r="D130" s="46" t="s">
        <v>440</v>
      </c>
      <c r="E130" s="68">
        <v>13</v>
      </c>
      <c r="F130" s="47">
        <v>6869000</v>
      </c>
      <c r="G130" s="68">
        <v>12</v>
      </c>
      <c r="H130" s="47">
        <v>6724000</v>
      </c>
    </row>
    <row r="131" spans="1:8" ht="11.25">
      <c r="A131" s="44">
        <v>128</v>
      </c>
      <c r="B131" s="45">
        <v>12</v>
      </c>
      <c r="C131" s="45" t="s">
        <v>310</v>
      </c>
      <c r="D131" s="46" t="s">
        <v>418</v>
      </c>
      <c r="E131" s="68">
        <v>11</v>
      </c>
      <c r="F131" s="47">
        <v>4890000</v>
      </c>
      <c r="G131" s="68">
        <v>11</v>
      </c>
      <c r="H131" s="47">
        <v>4711000</v>
      </c>
    </row>
    <row r="132" spans="1:8" ht="11.25">
      <c r="A132" s="44">
        <v>129</v>
      </c>
      <c r="B132" s="43">
        <v>12</v>
      </c>
      <c r="C132" s="45" t="s">
        <v>232</v>
      </c>
      <c r="D132" s="46" t="s">
        <v>35</v>
      </c>
      <c r="E132" s="68">
        <v>13</v>
      </c>
      <c r="F132" s="47">
        <v>14206000</v>
      </c>
      <c r="G132" s="68">
        <v>11</v>
      </c>
      <c r="H132" s="47">
        <v>4252000</v>
      </c>
    </row>
    <row r="133" spans="1:8" ht="11.25">
      <c r="A133" s="44">
        <v>130</v>
      </c>
      <c r="B133" s="77">
        <v>21</v>
      </c>
      <c r="C133" s="45" t="s">
        <v>211</v>
      </c>
      <c r="D133" s="46" t="s">
        <v>47</v>
      </c>
      <c r="E133" s="68">
        <v>11</v>
      </c>
      <c r="F133" s="47">
        <v>5999000</v>
      </c>
      <c r="G133" s="68">
        <v>11</v>
      </c>
      <c r="H133" s="47">
        <v>4027000</v>
      </c>
    </row>
    <row r="134" spans="1:8" ht="11.25">
      <c r="A134" s="44">
        <v>131</v>
      </c>
      <c r="B134" s="45">
        <v>13</v>
      </c>
      <c r="C134" s="45" t="s">
        <v>194</v>
      </c>
      <c r="D134" s="46" t="s">
        <v>62</v>
      </c>
      <c r="E134" s="68">
        <v>4</v>
      </c>
      <c r="F134" s="47">
        <v>1829000</v>
      </c>
      <c r="G134" s="68">
        <v>10</v>
      </c>
      <c r="H134" s="47">
        <v>11367000</v>
      </c>
    </row>
    <row r="135" spans="1:8" ht="11.25">
      <c r="A135" s="44">
        <v>132</v>
      </c>
      <c r="B135" s="45">
        <v>13</v>
      </c>
      <c r="C135" s="45" t="s">
        <v>159</v>
      </c>
      <c r="D135" s="46" t="s">
        <v>95</v>
      </c>
      <c r="E135" s="55">
        <v>7</v>
      </c>
      <c r="F135" s="47">
        <v>5885000</v>
      </c>
      <c r="G135" s="55">
        <v>10</v>
      </c>
      <c r="H135" s="47">
        <v>7652000</v>
      </c>
    </row>
    <row r="136" spans="1:8" ht="11.25">
      <c r="A136" s="44">
        <v>133</v>
      </c>
      <c r="B136" s="77">
        <v>22</v>
      </c>
      <c r="C136" s="45" t="s">
        <v>230</v>
      </c>
      <c r="D136" s="46" t="s">
        <v>21</v>
      </c>
      <c r="E136" s="68">
        <v>12</v>
      </c>
      <c r="F136" s="47">
        <v>5976000</v>
      </c>
      <c r="G136" s="68">
        <v>10</v>
      </c>
      <c r="H136" s="47">
        <v>6099000</v>
      </c>
    </row>
    <row r="137" spans="1:8" ht="11.25">
      <c r="A137" s="44">
        <v>134</v>
      </c>
      <c r="B137" s="45">
        <v>23</v>
      </c>
      <c r="C137" s="45" t="s">
        <v>294</v>
      </c>
      <c r="D137" s="46" t="s">
        <v>439</v>
      </c>
      <c r="E137" s="55">
        <v>9</v>
      </c>
      <c r="F137" s="47">
        <v>2595000</v>
      </c>
      <c r="G137" s="68">
        <v>10</v>
      </c>
      <c r="H137" s="47">
        <v>5652000</v>
      </c>
    </row>
    <row r="138" spans="1:8" ht="11.25">
      <c r="A138" s="44">
        <v>135</v>
      </c>
      <c r="B138" s="45">
        <v>28</v>
      </c>
      <c r="C138" s="45" t="s">
        <v>269</v>
      </c>
      <c r="D138" s="46" t="s">
        <v>543</v>
      </c>
      <c r="E138" s="68">
        <v>13</v>
      </c>
      <c r="F138" s="47">
        <v>10254000</v>
      </c>
      <c r="G138" s="68">
        <v>10</v>
      </c>
      <c r="H138" s="47">
        <v>4378000</v>
      </c>
    </row>
    <row r="139" spans="1:8" ht="11.25">
      <c r="A139" s="44">
        <v>136</v>
      </c>
      <c r="B139" s="77">
        <v>10</v>
      </c>
      <c r="C139" s="45" t="s">
        <v>298</v>
      </c>
      <c r="D139" s="46" t="s">
        <v>392</v>
      </c>
      <c r="E139" s="68">
        <v>5</v>
      </c>
      <c r="F139" s="47">
        <v>2176000</v>
      </c>
      <c r="G139" s="68">
        <v>9</v>
      </c>
      <c r="H139" s="47">
        <v>10681000</v>
      </c>
    </row>
    <row r="140" spans="1:8" ht="11.25">
      <c r="A140" s="44">
        <v>137</v>
      </c>
      <c r="B140" s="45">
        <v>11</v>
      </c>
      <c r="C140" s="45" t="s">
        <v>321</v>
      </c>
      <c r="D140" s="46" t="s">
        <v>536</v>
      </c>
      <c r="E140" s="68">
        <v>9</v>
      </c>
      <c r="F140" s="47">
        <v>6094000</v>
      </c>
      <c r="G140" s="68">
        <v>9</v>
      </c>
      <c r="H140" s="47">
        <v>9742000</v>
      </c>
    </row>
    <row r="141" spans="1:8" ht="11.25">
      <c r="A141" s="44">
        <v>138</v>
      </c>
      <c r="B141" s="45">
        <v>11</v>
      </c>
      <c r="C141" s="45" t="s">
        <v>625</v>
      </c>
      <c r="D141" s="46" t="s">
        <v>593</v>
      </c>
      <c r="E141" s="68">
        <v>2</v>
      </c>
      <c r="F141" s="47">
        <v>764000</v>
      </c>
      <c r="G141" s="68">
        <v>9</v>
      </c>
      <c r="H141" s="47">
        <v>9686000</v>
      </c>
    </row>
    <row r="142" spans="1:8" ht="11.25">
      <c r="A142" s="44">
        <v>139</v>
      </c>
      <c r="B142" s="77">
        <v>23</v>
      </c>
      <c r="C142" s="45" t="s">
        <v>617</v>
      </c>
      <c r="D142" s="46" t="s">
        <v>618</v>
      </c>
      <c r="E142" s="48">
        <v>0</v>
      </c>
      <c r="F142" s="47">
        <v>0</v>
      </c>
      <c r="G142" s="68">
        <v>9</v>
      </c>
      <c r="H142" s="47">
        <v>7709000</v>
      </c>
    </row>
    <row r="143" spans="1:8" ht="11.25">
      <c r="A143" s="44">
        <v>140</v>
      </c>
      <c r="B143" s="45">
        <v>6</v>
      </c>
      <c r="C143" s="45" t="s">
        <v>248</v>
      </c>
      <c r="D143" s="46" t="s">
        <v>400</v>
      </c>
      <c r="E143" s="68">
        <v>8</v>
      </c>
      <c r="F143" s="47">
        <v>5384000</v>
      </c>
      <c r="G143" s="68">
        <v>9</v>
      </c>
      <c r="H143" s="47">
        <v>5521000</v>
      </c>
    </row>
    <row r="144" spans="1:8" ht="11.25">
      <c r="A144" s="44">
        <v>141</v>
      </c>
      <c r="B144" s="45">
        <v>24</v>
      </c>
      <c r="C144" s="45" t="s">
        <v>147</v>
      </c>
      <c r="D144" s="46" t="s">
        <v>46</v>
      </c>
      <c r="E144" s="68">
        <v>15</v>
      </c>
      <c r="F144" s="47">
        <v>4235000</v>
      </c>
      <c r="G144" s="68">
        <v>9</v>
      </c>
      <c r="H144" s="47">
        <v>3989000</v>
      </c>
    </row>
    <row r="145" spans="1:8" ht="11.25">
      <c r="A145" s="44">
        <v>142</v>
      </c>
      <c r="B145" s="99">
        <v>14</v>
      </c>
      <c r="C145" s="45" t="s">
        <v>326</v>
      </c>
      <c r="D145" s="46" t="s">
        <v>8</v>
      </c>
      <c r="E145" s="68">
        <v>15</v>
      </c>
      <c r="F145" s="47">
        <v>9220000</v>
      </c>
      <c r="G145" s="68">
        <v>9</v>
      </c>
      <c r="H145" s="47">
        <v>3806000</v>
      </c>
    </row>
    <row r="146" spans="1:8" ht="11.25">
      <c r="A146" s="44">
        <v>143</v>
      </c>
      <c r="B146" s="45">
        <v>15</v>
      </c>
      <c r="C146" s="45" t="s">
        <v>234</v>
      </c>
      <c r="D146" s="46" t="s">
        <v>390</v>
      </c>
      <c r="E146" s="68">
        <v>19</v>
      </c>
      <c r="F146" s="54">
        <v>10291000</v>
      </c>
      <c r="G146" s="68">
        <v>9</v>
      </c>
      <c r="H146" s="54">
        <v>3317000</v>
      </c>
    </row>
    <row r="147" spans="1:8" ht="11.25">
      <c r="A147" s="44">
        <v>144</v>
      </c>
      <c r="B147" s="45">
        <v>14</v>
      </c>
      <c r="C147" s="45" t="s">
        <v>500</v>
      </c>
      <c r="D147" s="46" t="s">
        <v>514</v>
      </c>
      <c r="E147" s="68">
        <v>2</v>
      </c>
      <c r="F147" s="47">
        <v>876000</v>
      </c>
      <c r="G147" s="68">
        <v>8</v>
      </c>
      <c r="H147" s="47">
        <v>11250000</v>
      </c>
    </row>
    <row r="148" spans="1:8" ht="11.25">
      <c r="A148" s="44">
        <v>145</v>
      </c>
      <c r="B148" s="77">
        <v>12</v>
      </c>
      <c r="C148" s="45" t="s">
        <v>339</v>
      </c>
      <c r="D148" s="46" t="s">
        <v>32</v>
      </c>
      <c r="E148" s="55">
        <v>9</v>
      </c>
      <c r="F148" s="47">
        <v>4114000</v>
      </c>
      <c r="G148" s="55">
        <v>8</v>
      </c>
      <c r="H148" s="47">
        <v>9991000</v>
      </c>
    </row>
    <row r="149" spans="1:8" ht="11.25">
      <c r="A149" s="44">
        <v>146</v>
      </c>
      <c r="B149" s="45">
        <v>7</v>
      </c>
      <c r="C149" s="45" t="s">
        <v>322</v>
      </c>
      <c r="D149" s="46" t="s">
        <v>534</v>
      </c>
      <c r="E149" s="68">
        <v>4</v>
      </c>
      <c r="F149" s="47">
        <v>5895000</v>
      </c>
      <c r="G149" s="68">
        <v>8</v>
      </c>
      <c r="H149" s="47">
        <v>9293000</v>
      </c>
    </row>
    <row r="150" spans="1:8" ht="11.25">
      <c r="A150" s="44">
        <v>147</v>
      </c>
      <c r="B150" s="45">
        <v>25</v>
      </c>
      <c r="C150" s="45" t="s">
        <v>254</v>
      </c>
      <c r="D150" s="46" t="s">
        <v>65</v>
      </c>
      <c r="E150" s="68">
        <v>7</v>
      </c>
      <c r="F150" s="47">
        <v>9585000</v>
      </c>
      <c r="G150" s="68">
        <v>8</v>
      </c>
      <c r="H150" s="47">
        <v>8679000</v>
      </c>
    </row>
    <row r="151" spans="1:8" ht="11.25">
      <c r="A151" s="44">
        <v>148</v>
      </c>
      <c r="B151" s="77">
        <v>7</v>
      </c>
      <c r="C151" s="45" t="s">
        <v>176</v>
      </c>
      <c r="D151" s="46" t="s">
        <v>40</v>
      </c>
      <c r="E151" s="68">
        <v>20</v>
      </c>
      <c r="F151" s="47">
        <v>9145000</v>
      </c>
      <c r="G151" s="68">
        <v>8</v>
      </c>
      <c r="H151" s="47">
        <v>7170000</v>
      </c>
    </row>
    <row r="152" spans="1:8" ht="11.25">
      <c r="A152" s="44">
        <v>149</v>
      </c>
      <c r="B152" s="45">
        <v>8</v>
      </c>
      <c r="C152" s="45" t="s">
        <v>207</v>
      </c>
      <c r="D152" s="46" t="s">
        <v>429</v>
      </c>
      <c r="E152" s="68">
        <v>20</v>
      </c>
      <c r="F152" s="47">
        <v>6211000</v>
      </c>
      <c r="G152" s="68">
        <v>8</v>
      </c>
      <c r="H152" s="47">
        <v>5197000</v>
      </c>
    </row>
    <row r="153" spans="1:8" ht="11.25">
      <c r="A153" s="44">
        <v>150</v>
      </c>
      <c r="B153" s="45">
        <v>13</v>
      </c>
      <c r="C153" s="43" t="s">
        <v>217</v>
      </c>
      <c r="D153" s="55" t="s">
        <v>34</v>
      </c>
      <c r="E153" s="68">
        <v>9</v>
      </c>
      <c r="F153" s="42">
        <v>2898000</v>
      </c>
      <c r="G153" s="68">
        <v>8</v>
      </c>
      <c r="H153" s="42">
        <v>4614000</v>
      </c>
    </row>
    <row r="154" spans="1:8" ht="11.25">
      <c r="A154" s="44">
        <v>151</v>
      </c>
      <c r="B154" s="77">
        <v>26</v>
      </c>
      <c r="C154" s="45" t="s">
        <v>174</v>
      </c>
      <c r="D154" s="46" t="s">
        <v>379</v>
      </c>
      <c r="E154" s="68">
        <v>10</v>
      </c>
      <c r="F154" s="47">
        <v>5784000</v>
      </c>
      <c r="G154" s="68">
        <v>8</v>
      </c>
      <c r="H154" s="47">
        <v>4287000</v>
      </c>
    </row>
    <row r="155" spans="1:8" ht="11.25">
      <c r="A155" s="44">
        <v>152</v>
      </c>
      <c r="B155" s="45">
        <v>27</v>
      </c>
      <c r="C155" s="45" t="s">
        <v>259</v>
      </c>
      <c r="D155" s="46" t="s">
        <v>497</v>
      </c>
      <c r="E155" s="68">
        <v>7</v>
      </c>
      <c r="F155" s="47">
        <v>1915000</v>
      </c>
      <c r="G155" s="68">
        <v>8</v>
      </c>
      <c r="H155" s="47">
        <v>4238000</v>
      </c>
    </row>
    <row r="156" spans="1:8" ht="11.25">
      <c r="A156" s="44">
        <v>153</v>
      </c>
      <c r="B156" s="45">
        <v>8</v>
      </c>
      <c r="C156" s="45" t="s">
        <v>252</v>
      </c>
      <c r="D156" s="46" t="s">
        <v>547</v>
      </c>
      <c r="E156" s="55">
        <v>9</v>
      </c>
      <c r="F156" s="47">
        <v>4364000</v>
      </c>
      <c r="G156" s="69">
        <v>8</v>
      </c>
      <c r="H156" s="47">
        <v>3944000</v>
      </c>
    </row>
    <row r="157" spans="1:8" ht="11.25">
      <c r="A157" s="44">
        <v>154</v>
      </c>
      <c r="B157" s="77">
        <v>12</v>
      </c>
      <c r="C157" s="45" t="s">
        <v>154</v>
      </c>
      <c r="D157" s="46" t="s">
        <v>432</v>
      </c>
      <c r="E157" s="55">
        <v>7</v>
      </c>
      <c r="F157" s="47">
        <v>6881000</v>
      </c>
      <c r="G157" s="55">
        <v>8</v>
      </c>
      <c r="H157" s="47">
        <v>3568000</v>
      </c>
    </row>
    <row r="158" spans="1:8" ht="11.25">
      <c r="A158" s="44">
        <v>155</v>
      </c>
      <c r="B158" s="44">
        <v>9</v>
      </c>
      <c r="C158" s="45" t="s">
        <v>278</v>
      </c>
      <c r="D158" s="46" t="s">
        <v>420</v>
      </c>
      <c r="E158" s="55">
        <v>6</v>
      </c>
      <c r="F158" s="47">
        <v>5030000</v>
      </c>
      <c r="G158" s="55">
        <v>8</v>
      </c>
      <c r="H158" s="47">
        <v>3222000</v>
      </c>
    </row>
    <row r="159" spans="1:8" ht="11.25">
      <c r="A159" s="44">
        <v>156</v>
      </c>
      <c r="B159" s="44">
        <v>7</v>
      </c>
      <c r="C159" s="45" t="s">
        <v>240</v>
      </c>
      <c r="D159" s="46" t="s">
        <v>428</v>
      </c>
      <c r="E159" s="55">
        <v>7</v>
      </c>
      <c r="F159" s="47">
        <v>2634000</v>
      </c>
      <c r="G159" s="55">
        <v>8</v>
      </c>
      <c r="H159" s="47">
        <v>2979000</v>
      </c>
    </row>
    <row r="160" spans="1:8" ht="11.25">
      <c r="A160" s="44">
        <v>157</v>
      </c>
      <c r="B160" s="44">
        <v>9</v>
      </c>
      <c r="C160" s="45" t="s">
        <v>195</v>
      </c>
      <c r="D160" s="46" t="s">
        <v>533</v>
      </c>
      <c r="E160" s="55">
        <v>9</v>
      </c>
      <c r="F160" s="47">
        <v>3001000</v>
      </c>
      <c r="G160" s="55">
        <v>8</v>
      </c>
      <c r="H160" s="47">
        <v>1189000</v>
      </c>
    </row>
    <row r="161" spans="1:8" ht="11.25">
      <c r="A161" s="44">
        <v>158</v>
      </c>
      <c r="B161" s="44">
        <v>8</v>
      </c>
      <c r="C161" s="45" t="s">
        <v>308</v>
      </c>
      <c r="D161" s="46" t="s">
        <v>406</v>
      </c>
      <c r="E161" s="68">
        <v>4</v>
      </c>
      <c r="F161" s="47">
        <v>6111000</v>
      </c>
      <c r="G161" s="68">
        <v>7</v>
      </c>
      <c r="H161" s="47">
        <v>7986000</v>
      </c>
    </row>
    <row r="162" spans="1:8" ht="11.25">
      <c r="A162" s="44">
        <v>159</v>
      </c>
      <c r="B162" s="44">
        <v>29</v>
      </c>
      <c r="C162" s="45" t="s">
        <v>356</v>
      </c>
      <c r="D162" s="46" t="s">
        <v>385</v>
      </c>
      <c r="E162" s="68">
        <v>13</v>
      </c>
      <c r="F162" s="47">
        <v>14334000</v>
      </c>
      <c r="G162" s="68">
        <v>7</v>
      </c>
      <c r="H162" s="47">
        <v>6560000</v>
      </c>
    </row>
    <row r="163" spans="1:8" ht="11.25">
      <c r="A163" s="44">
        <v>160</v>
      </c>
      <c r="B163" s="44">
        <v>24</v>
      </c>
      <c r="C163" s="45" t="s">
        <v>180</v>
      </c>
      <c r="D163" s="46" t="s">
        <v>511</v>
      </c>
      <c r="E163" s="55">
        <v>3</v>
      </c>
      <c r="F163" s="47">
        <v>3784000</v>
      </c>
      <c r="G163" s="55">
        <v>7</v>
      </c>
      <c r="H163" s="47">
        <v>5850000</v>
      </c>
    </row>
    <row r="164" spans="1:8" ht="11.25">
      <c r="A164" s="44">
        <v>161</v>
      </c>
      <c r="B164" s="44">
        <v>30</v>
      </c>
      <c r="C164" s="45" t="s">
        <v>501</v>
      </c>
      <c r="D164" s="46" t="s">
        <v>506</v>
      </c>
      <c r="E164" s="55">
        <v>3</v>
      </c>
      <c r="F164" s="47">
        <v>1369000</v>
      </c>
      <c r="G164" s="55">
        <v>7</v>
      </c>
      <c r="H164" s="47">
        <v>4741000</v>
      </c>
    </row>
    <row r="165" spans="1:8" ht="11.25">
      <c r="A165" s="81">
        <v>162</v>
      </c>
      <c r="B165" s="81">
        <v>16</v>
      </c>
      <c r="C165" s="82" t="s">
        <v>351</v>
      </c>
      <c r="D165" s="83" t="s">
        <v>576</v>
      </c>
      <c r="E165" s="87">
        <v>5</v>
      </c>
      <c r="F165" s="85">
        <v>2205000</v>
      </c>
      <c r="G165" s="87">
        <v>7</v>
      </c>
      <c r="H165" s="85">
        <v>4073000</v>
      </c>
    </row>
    <row r="166" spans="1:8" ht="11.25">
      <c r="A166" s="76">
        <v>163</v>
      </c>
      <c r="B166" s="76">
        <v>14</v>
      </c>
      <c r="C166" s="77" t="s">
        <v>342</v>
      </c>
      <c r="D166" s="78" t="s">
        <v>88</v>
      </c>
      <c r="E166" s="79">
        <v>4</v>
      </c>
      <c r="F166" s="80">
        <v>1210000</v>
      </c>
      <c r="G166" s="79">
        <v>7</v>
      </c>
      <c r="H166" s="80">
        <v>3152000</v>
      </c>
    </row>
    <row r="167" spans="1:8" ht="11.25">
      <c r="A167" s="44">
        <v>164</v>
      </c>
      <c r="B167" s="45">
        <v>28</v>
      </c>
      <c r="C167" s="45" t="s">
        <v>291</v>
      </c>
      <c r="D167" s="46" t="s">
        <v>561</v>
      </c>
      <c r="E167" s="68">
        <v>8</v>
      </c>
      <c r="F167" s="47">
        <v>7109000</v>
      </c>
      <c r="G167" s="68">
        <v>6</v>
      </c>
      <c r="H167" s="47">
        <v>5403000</v>
      </c>
    </row>
    <row r="168" spans="1:8" ht="11.25">
      <c r="A168" s="44">
        <v>165</v>
      </c>
      <c r="B168" s="45">
        <v>29</v>
      </c>
      <c r="C168" s="45" t="s">
        <v>621</v>
      </c>
      <c r="D168" s="46" t="s">
        <v>622</v>
      </c>
      <c r="E168" s="48">
        <v>0</v>
      </c>
      <c r="F168" s="47">
        <v>0</v>
      </c>
      <c r="G168" s="68">
        <v>6</v>
      </c>
      <c r="H168" s="47">
        <v>4984000</v>
      </c>
    </row>
    <row r="169" spans="1:8" ht="11.25">
      <c r="A169" s="44">
        <v>166</v>
      </c>
      <c r="B169" s="76">
        <v>15</v>
      </c>
      <c r="C169" s="45" t="s">
        <v>265</v>
      </c>
      <c r="D169" s="46" t="s">
        <v>393</v>
      </c>
      <c r="E169" s="68">
        <v>5</v>
      </c>
      <c r="F169" s="47">
        <v>2521000</v>
      </c>
      <c r="G169" s="68">
        <v>6</v>
      </c>
      <c r="H169" s="47">
        <v>4920000</v>
      </c>
    </row>
    <row r="170" spans="1:8" ht="11.25">
      <c r="A170" s="44">
        <v>167</v>
      </c>
      <c r="B170" s="43">
        <v>15</v>
      </c>
      <c r="C170" s="45" t="s">
        <v>341</v>
      </c>
      <c r="D170" s="46" t="s">
        <v>394</v>
      </c>
      <c r="E170" s="55">
        <v>7</v>
      </c>
      <c r="F170" s="47">
        <v>3899000</v>
      </c>
      <c r="G170" s="55">
        <v>6</v>
      </c>
      <c r="H170" s="47">
        <v>4570000</v>
      </c>
    </row>
    <row r="171" spans="1:8" ht="11.25">
      <c r="A171" s="44">
        <v>168</v>
      </c>
      <c r="B171" s="51">
        <v>17</v>
      </c>
      <c r="C171" s="45" t="s">
        <v>228</v>
      </c>
      <c r="D171" s="46" t="s">
        <v>559</v>
      </c>
      <c r="E171" s="68">
        <v>9</v>
      </c>
      <c r="F171" s="47">
        <v>8721000</v>
      </c>
      <c r="G171" s="68">
        <v>6</v>
      </c>
      <c r="H171" s="47">
        <v>3103000</v>
      </c>
    </row>
    <row r="172" spans="1:8" ht="11.25">
      <c r="A172" s="44">
        <v>169</v>
      </c>
      <c r="B172" s="76">
        <v>31</v>
      </c>
      <c r="C172" s="45" t="s">
        <v>218</v>
      </c>
      <c r="D172" s="46" t="s">
        <v>449</v>
      </c>
      <c r="E172" s="68">
        <v>7</v>
      </c>
      <c r="F172" s="47">
        <v>2782000</v>
      </c>
      <c r="G172" s="68">
        <v>6</v>
      </c>
      <c r="H172" s="47">
        <v>2526000</v>
      </c>
    </row>
    <row r="173" spans="1:8" ht="11.25">
      <c r="A173" s="44">
        <v>170</v>
      </c>
      <c r="B173" s="45">
        <v>10</v>
      </c>
      <c r="C173" s="45" t="s">
        <v>275</v>
      </c>
      <c r="D173" s="46" t="s">
        <v>408</v>
      </c>
      <c r="E173" s="68">
        <v>7</v>
      </c>
      <c r="F173" s="47">
        <v>4012000</v>
      </c>
      <c r="G173" s="68">
        <v>6</v>
      </c>
      <c r="H173" s="47">
        <v>2398000</v>
      </c>
    </row>
    <row r="174" spans="1:8" ht="11.25">
      <c r="A174" s="44">
        <v>171</v>
      </c>
      <c r="B174" s="45">
        <v>11</v>
      </c>
      <c r="C174" s="45" t="s">
        <v>363</v>
      </c>
      <c r="D174" s="46" t="s">
        <v>409</v>
      </c>
      <c r="E174" s="68">
        <v>4</v>
      </c>
      <c r="F174" s="47">
        <v>1554000</v>
      </c>
      <c r="G174" s="68">
        <v>6</v>
      </c>
      <c r="H174" s="47">
        <v>2008000</v>
      </c>
    </row>
    <row r="175" spans="1:8" ht="11.25">
      <c r="A175" s="44">
        <v>172</v>
      </c>
      <c r="B175" s="76">
        <v>18</v>
      </c>
      <c r="C175" s="45" t="s">
        <v>242</v>
      </c>
      <c r="D175" s="46" t="s">
        <v>458</v>
      </c>
      <c r="E175" s="68">
        <v>9</v>
      </c>
      <c r="F175" s="47">
        <v>7450000</v>
      </c>
      <c r="G175" s="68">
        <v>5</v>
      </c>
      <c r="H175" s="47">
        <v>8730000</v>
      </c>
    </row>
    <row r="176" spans="1:8" ht="11.25">
      <c r="A176" s="44">
        <v>173</v>
      </c>
      <c r="B176" s="45">
        <v>13</v>
      </c>
      <c r="C176" s="45" t="s">
        <v>324</v>
      </c>
      <c r="D176" s="46" t="s">
        <v>434</v>
      </c>
      <c r="E176" s="68">
        <v>1</v>
      </c>
      <c r="F176" s="47">
        <v>2125000</v>
      </c>
      <c r="G176" s="68">
        <v>5</v>
      </c>
      <c r="H176" s="47">
        <v>7430000</v>
      </c>
    </row>
    <row r="177" spans="1:8" ht="11.25">
      <c r="A177" s="44">
        <v>174</v>
      </c>
      <c r="B177" s="45">
        <v>30</v>
      </c>
      <c r="C177" s="45" t="s">
        <v>587</v>
      </c>
      <c r="D177" s="46" t="s">
        <v>588</v>
      </c>
      <c r="E177" s="55">
        <v>3</v>
      </c>
      <c r="F177" s="47">
        <v>1204000</v>
      </c>
      <c r="G177" s="55">
        <v>5</v>
      </c>
      <c r="H177" s="47">
        <v>6358000</v>
      </c>
    </row>
    <row r="178" spans="1:8" ht="11.25">
      <c r="A178" s="44">
        <v>175</v>
      </c>
      <c r="B178" s="76">
        <v>19</v>
      </c>
      <c r="C178" s="45" t="s">
        <v>283</v>
      </c>
      <c r="D178" s="46" t="s">
        <v>78</v>
      </c>
      <c r="E178" s="55">
        <v>5</v>
      </c>
      <c r="F178" s="47">
        <v>1232000</v>
      </c>
      <c r="G178" s="55">
        <v>5</v>
      </c>
      <c r="H178" s="47">
        <v>6029000</v>
      </c>
    </row>
    <row r="179" spans="1:8" ht="11.25">
      <c r="A179" s="44">
        <v>176</v>
      </c>
      <c r="B179" s="51">
        <v>20</v>
      </c>
      <c r="C179" s="45" t="s">
        <v>355</v>
      </c>
      <c r="D179" s="46" t="s">
        <v>457</v>
      </c>
      <c r="E179" s="68">
        <v>2</v>
      </c>
      <c r="F179" s="47">
        <v>3135000</v>
      </c>
      <c r="G179" s="68">
        <v>5</v>
      </c>
      <c r="H179" s="47">
        <v>4862000</v>
      </c>
    </row>
    <row r="180" spans="1:8" ht="11.25">
      <c r="A180" s="44">
        <v>177</v>
      </c>
      <c r="B180" s="45">
        <v>14</v>
      </c>
      <c r="C180" s="45" t="s">
        <v>483</v>
      </c>
      <c r="D180" s="46" t="s">
        <v>538</v>
      </c>
      <c r="E180" s="55">
        <v>5</v>
      </c>
      <c r="F180" s="47">
        <v>8840000</v>
      </c>
      <c r="G180" s="55">
        <v>5</v>
      </c>
      <c r="H180" s="47">
        <v>4334000</v>
      </c>
    </row>
    <row r="181" spans="1:8" ht="11.25">
      <c r="A181" s="44">
        <v>178</v>
      </c>
      <c r="B181" s="76">
        <v>31</v>
      </c>
      <c r="C181" s="45" t="s">
        <v>353</v>
      </c>
      <c r="D181" s="46" t="s">
        <v>20</v>
      </c>
      <c r="E181" s="49">
        <v>0</v>
      </c>
      <c r="F181" s="47">
        <v>0</v>
      </c>
      <c r="G181" s="49">
        <v>5</v>
      </c>
      <c r="H181" s="47">
        <v>4254000</v>
      </c>
    </row>
    <row r="182" spans="1:8" ht="11.25">
      <c r="A182" s="44">
        <v>179</v>
      </c>
      <c r="B182" s="45">
        <v>21</v>
      </c>
      <c r="C182" s="45" t="s">
        <v>331</v>
      </c>
      <c r="D182" s="46" t="s">
        <v>79</v>
      </c>
      <c r="E182" s="68">
        <v>3</v>
      </c>
      <c r="F182" s="50">
        <v>1082000</v>
      </c>
      <c r="G182" s="68">
        <v>5</v>
      </c>
      <c r="H182" s="50">
        <v>3739000</v>
      </c>
    </row>
    <row r="183" spans="1:8" ht="11.25">
      <c r="A183" s="44">
        <v>180</v>
      </c>
      <c r="B183" s="45">
        <v>32</v>
      </c>
      <c r="C183" s="45" t="s">
        <v>288</v>
      </c>
      <c r="D183" s="46" t="s">
        <v>23</v>
      </c>
      <c r="E183" s="68">
        <v>3</v>
      </c>
      <c r="F183" s="47">
        <v>1132000</v>
      </c>
      <c r="G183" s="68">
        <v>5</v>
      </c>
      <c r="H183" s="47">
        <v>3598000</v>
      </c>
    </row>
    <row r="184" spans="1:8" ht="11.25">
      <c r="A184" s="44">
        <v>181</v>
      </c>
      <c r="B184" s="76">
        <v>15</v>
      </c>
      <c r="C184" s="45" t="s">
        <v>436</v>
      </c>
      <c r="D184" s="46" t="s">
        <v>437</v>
      </c>
      <c r="E184" s="68">
        <v>7</v>
      </c>
      <c r="F184" s="47">
        <v>3673000</v>
      </c>
      <c r="G184" s="68">
        <v>5</v>
      </c>
      <c r="H184" s="47">
        <v>3541000</v>
      </c>
    </row>
    <row r="185" spans="1:8" ht="11.25">
      <c r="A185" s="44">
        <v>182</v>
      </c>
      <c r="B185" s="45">
        <v>32</v>
      </c>
      <c r="C185" s="45" t="s">
        <v>267</v>
      </c>
      <c r="D185" s="46" t="s">
        <v>438</v>
      </c>
      <c r="E185" s="68">
        <v>8</v>
      </c>
      <c r="F185" s="47">
        <v>4943000</v>
      </c>
      <c r="G185" s="68">
        <v>5</v>
      </c>
      <c r="H185" s="47">
        <v>3142000</v>
      </c>
    </row>
    <row r="186" spans="1:8" ht="11.25">
      <c r="A186" s="44">
        <v>183</v>
      </c>
      <c r="B186" s="45">
        <v>22</v>
      </c>
      <c r="C186" s="45" t="s">
        <v>362</v>
      </c>
      <c r="D186" s="46" t="s">
        <v>66</v>
      </c>
      <c r="E186" s="68">
        <v>2</v>
      </c>
      <c r="F186" s="47">
        <v>646000</v>
      </c>
      <c r="G186" s="68">
        <v>5</v>
      </c>
      <c r="H186" s="47">
        <v>3023000</v>
      </c>
    </row>
    <row r="187" spans="1:8" ht="11.25">
      <c r="A187" s="44">
        <v>184</v>
      </c>
      <c r="B187" s="76">
        <v>33</v>
      </c>
      <c r="C187" s="43" t="s">
        <v>623</v>
      </c>
      <c r="D187" s="55" t="s">
        <v>624</v>
      </c>
      <c r="E187" s="48">
        <v>0</v>
      </c>
      <c r="F187" s="47">
        <v>0</v>
      </c>
      <c r="G187" s="68">
        <v>5</v>
      </c>
      <c r="H187" s="42">
        <v>2966000</v>
      </c>
    </row>
    <row r="188" spans="1:8" ht="11.25">
      <c r="A188" s="45">
        <v>185</v>
      </c>
      <c r="B188" s="45">
        <v>25</v>
      </c>
      <c r="C188" s="45" t="s">
        <v>284</v>
      </c>
      <c r="D188" s="46" t="s">
        <v>63</v>
      </c>
      <c r="E188" s="55">
        <v>2</v>
      </c>
      <c r="F188" s="47">
        <v>482000</v>
      </c>
      <c r="G188" s="55">
        <v>5</v>
      </c>
      <c r="H188" s="47">
        <v>2817000</v>
      </c>
    </row>
    <row r="189" spans="1:8" ht="11.25">
      <c r="A189" s="44">
        <v>186</v>
      </c>
      <c r="B189" s="45">
        <v>16</v>
      </c>
      <c r="C189" s="45" t="s">
        <v>231</v>
      </c>
      <c r="D189" s="46" t="s">
        <v>30</v>
      </c>
      <c r="E189" s="48">
        <v>0</v>
      </c>
      <c r="F189" s="47">
        <v>0</v>
      </c>
      <c r="G189" s="48">
        <v>5</v>
      </c>
      <c r="H189" s="47">
        <v>2797000</v>
      </c>
    </row>
    <row r="190" spans="1:8" ht="11.25">
      <c r="A190" s="44">
        <v>187</v>
      </c>
      <c r="B190" s="76">
        <v>34</v>
      </c>
      <c r="C190" s="45" t="s">
        <v>280</v>
      </c>
      <c r="D190" s="46" t="s">
        <v>26</v>
      </c>
      <c r="E190" s="68">
        <v>12</v>
      </c>
      <c r="F190" s="47">
        <v>15887000</v>
      </c>
      <c r="G190" s="68">
        <v>5</v>
      </c>
      <c r="H190" s="47">
        <v>2722000</v>
      </c>
    </row>
    <row r="191" spans="1:8" ht="11.25">
      <c r="A191" s="44">
        <v>188</v>
      </c>
      <c r="B191" s="45">
        <v>26</v>
      </c>
      <c r="C191" s="45" t="s">
        <v>183</v>
      </c>
      <c r="D191" s="46" t="s">
        <v>477</v>
      </c>
      <c r="E191" s="68">
        <v>8</v>
      </c>
      <c r="F191" s="47">
        <v>5247000</v>
      </c>
      <c r="G191" s="68">
        <v>5</v>
      </c>
      <c r="H191" s="47">
        <v>2516000</v>
      </c>
    </row>
    <row r="192" spans="1:8" ht="11.25">
      <c r="A192" s="44">
        <v>189</v>
      </c>
      <c r="B192" s="45">
        <v>27</v>
      </c>
      <c r="C192" s="45" t="s">
        <v>193</v>
      </c>
      <c r="D192" s="46" t="s">
        <v>470</v>
      </c>
      <c r="E192" s="55">
        <v>2</v>
      </c>
      <c r="F192" s="47">
        <v>1347000</v>
      </c>
      <c r="G192" s="55">
        <v>5</v>
      </c>
      <c r="H192" s="47">
        <v>2218000</v>
      </c>
    </row>
    <row r="193" spans="1:8" ht="11.25">
      <c r="A193" s="44">
        <v>190</v>
      </c>
      <c r="B193" s="76">
        <v>35</v>
      </c>
      <c r="C193" s="45" t="s">
        <v>348</v>
      </c>
      <c r="D193" s="46" t="s">
        <v>98</v>
      </c>
      <c r="E193" s="55">
        <v>2</v>
      </c>
      <c r="F193" s="47">
        <v>560000</v>
      </c>
      <c r="G193" s="55">
        <v>5</v>
      </c>
      <c r="H193" s="47">
        <v>2164000</v>
      </c>
    </row>
    <row r="194" spans="1:8" ht="11.25">
      <c r="A194" s="44">
        <v>191</v>
      </c>
      <c r="B194" s="45">
        <v>16</v>
      </c>
      <c r="C194" s="45" t="s">
        <v>468</v>
      </c>
      <c r="D194" s="46" t="s">
        <v>469</v>
      </c>
      <c r="E194" s="55">
        <v>3</v>
      </c>
      <c r="F194" s="47">
        <v>3151000</v>
      </c>
      <c r="G194" s="55">
        <v>5</v>
      </c>
      <c r="H194" s="47">
        <v>2158000</v>
      </c>
    </row>
    <row r="195" spans="1:8" ht="11.25">
      <c r="A195" s="44">
        <v>192</v>
      </c>
      <c r="B195" s="45">
        <v>36</v>
      </c>
      <c r="C195" s="45" t="s">
        <v>360</v>
      </c>
      <c r="D195" s="46" t="s">
        <v>574</v>
      </c>
      <c r="E195" s="68">
        <v>1</v>
      </c>
      <c r="F195" s="47">
        <v>237000</v>
      </c>
      <c r="G195" s="68">
        <v>5</v>
      </c>
      <c r="H195" s="47">
        <v>1956000</v>
      </c>
    </row>
    <row r="196" spans="1:8" ht="11.25">
      <c r="A196" s="44">
        <v>193</v>
      </c>
      <c r="B196" s="76">
        <v>9</v>
      </c>
      <c r="C196" s="45" t="s">
        <v>498</v>
      </c>
      <c r="D196" s="46" t="s">
        <v>531</v>
      </c>
      <c r="E196" s="68">
        <v>9</v>
      </c>
      <c r="F196" s="47">
        <v>4489000</v>
      </c>
      <c r="G196" s="68">
        <v>5</v>
      </c>
      <c r="H196" s="47">
        <v>1584000</v>
      </c>
    </row>
    <row r="197" spans="1:8" ht="11.25">
      <c r="A197" s="44">
        <v>194</v>
      </c>
      <c r="B197" s="44">
        <v>33</v>
      </c>
      <c r="C197" s="45" t="s">
        <v>215</v>
      </c>
      <c r="D197" s="46" t="s">
        <v>539</v>
      </c>
      <c r="E197" s="68">
        <v>6</v>
      </c>
      <c r="F197" s="47">
        <v>5115000</v>
      </c>
      <c r="G197" s="68">
        <v>5</v>
      </c>
      <c r="H197" s="47">
        <v>1582000</v>
      </c>
    </row>
    <row r="198" spans="1:8" ht="11.25">
      <c r="A198" s="44">
        <v>195</v>
      </c>
      <c r="B198" s="44">
        <v>37</v>
      </c>
      <c r="C198" s="45" t="s">
        <v>327</v>
      </c>
      <c r="D198" s="46" t="s">
        <v>422</v>
      </c>
      <c r="E198" s="68">
        <v>2</v>
      </c>
      <c r="F198" s="47">
        <v>877000</v>
      </c>
      <c r="G198" s="68">
        <v>5</v>
      </c>
      <c r="H198" s="47">
        <v>1333000</v>
      </c>
    </row>
    <row r="199" spans="1:8" ht="11.25">
      <c r="A199" s="44">
        <v>196</v>
      </c>
      <c r="B199" s="44">
        <v>17</v>
      </c>
      <c r="C199" s="45" t="s">
        <v>349</v>
      </c>
      <c r="D199" s="46" t="s">
        <v>489</v>
      </c>
      <c r="E199" s="68">
        <v>1</v>
      </c>
      <c r="F199" s="47">
        <v>371000</v>
      </c>
      <c r="G199" s="68">
        <v>5</v>
      </c>
      <c r="H199" s="47">
        <v>1262000</v>
      </c>
    </row>
    <row r="200" spans="1:8" ht="11.25">
      <c r="A200" s="44">
        <v>197</v>
      </c>
      <c r="B200" s="44">
        <v>10</v>
      </c>
      <c r="C200" s="45" t="s">
        <v>220</v>
      </c>
      <c r="D200" s="46" t="s">
        <v>37</v>
      </c>
      <c r="E200" s="68">
        <v>4</v>
      </c>
      <c r="F200" s="50">
        <v>3339000</v>
      </c>
      <c r="G200" s="55">
        <v>4</v>
      </c>
      <c r="H200" s="50">
        <v>2920000</v>
      </c>
    </row>
    <row r="201" spans="1:8" ht="11.25">
      <c r="A201" s="81">
        <v>198</v>
      </c>
      <c r="B201" s="81">
        <v>28</v>
      </c>
      <c r="C201" s="82" t="s">
        <v>263</v>
      </c>
      <c r="D201" s="83" t="s">
        <v>13</v>
      </c>
      <c r="E201" s="87">
        <v>2</v>
      </c>
      <c r="F201" s="85">
        <v>494000</v>
      </c>
      <c r="G201" s="87">
        <v>4</v>
      </c>
      <c r="H201" s="85">
        <v>2421000</v>
      </c>
    </row>
    <row r="202" spans="1:8" ht="11.25">
      <c r="A202" s="76">
        <v>199</v>
      </c>
      <c r="B202" s="77">
        <v>18</v>
      </c>
      <c r="C202" s="77" t="s">
        <v>317</v>
      </c>
      <c r="D202" s="78" t="s">
        <v>562</v>
      </c>
      <c r="E202" s="79">
        <v>4</v>
      </c>
      <c r="F202" s="80">
        <v>1294000</v>
      </c>
      <c r="G202" s="79">
        <v>4</v>
      </c>
      <c r="H202" s="80">
        <v>2406000</v>
      </c>
    </row>
    <row r="203" spans="1:8" ht="11.25">
      <c r="A203" s="44">
        <v>200</v>
      </c>
      <c r="B203" s="51">
        <v>23</v>
      </c>
      <c r="C203" s="45" t="s">
        <v>627</v>
      </c>
      <c r="D203" s="46" t="s">
        <v>579</v>
      </c>
      <c r="E203" s="68">
        <v>6</v>
      </c>
      <c r="F203" s="47">
        <v>3345000</v>
      </c>
      <c r="G203" s="68">
        <v>4</v>
      </c>
      <c r="H203" s="47">
        <v>2190000</v>
      </c>
    </row>
    <row r="204" spans="1:8" ht="11.25">
      <c r="A204" s="44">
        <v>201</v>
      </c>
      <c r="B204" s="45">
        <v>19</v>
      </c>
      <c r="C204" s="45" t="s">
        <v>320</v>
      </c>
      <c r="D204" s="46" t="s">
        <v>423</v>
      </c>
      <c r="E204" s="68">
        <v>3</v>
      </c>
      <c r="F204" s="47">
        <v>478000</v>
      </c>
      <c r="G204" s="68">
        <v>4</v>
      </c>
      <c r="H204" s="47">
        <v>1998000</v>
      </c>
    </row>
    <row r="205" spans="1:8" ht="11.25">
      <c r="A205" s="44">
        <v>202</v>
      </c>
      <c r="B205" s="77">
        <v>24</v>
      </c>
      <c r="C205" s="45" t="s">
        <v>292</v>
      </c>
      <c r="D205" s="46" t="s">
        <v>57</v>
      </c>
      <c r="E205" s="68">
        <v>2</v>
      </c>
      <c r="F205" s="47">
        <v>2934000</v>
      </c>
      <c r="G205" s="68">
        <v>4</v>
      </c>
      <c r="H205" s="47">
        <v>1828000</v>
      </c>
    </row>
    <row r="206" spans="1:8" ht="11.25">
      <c r="A206" s="44">
        <v>203</v>
      </c>
      <c r="B206" s="45">
        <v>38</v>
      </c>
      <c r="C206" s="45" t="s">
        <v>250</v>
      </c>
      <c r="D206" s="46" t="s">
        <v>76</v>
      </c>
      <c r="E206" s="68">
        <v>5</v>
      </c>
      <c r="F206" s="47">
        <v>3261000</v>
      </c>
      <c r="G206" s="68">
        <v>4</v>
      </c>
      <c r="H206" s="47">
        <v>1727000</v>
      </c>
    </row>
    <row r="207" spans="1:8" ht="11.25">
      <c r="A207" s="44">
        <v>204</v>
      </c>
      <c r="B207" s="45">
        <v>10</v>
      </c>
      <c r="C207" s="45" t="s">
        <v>270</v>
      </c>
      <c r="D207" s="46" t="s">
        <v>426</v>
      </c>
      <c r="E207" s="68">
        <v>1</v>
      </c>
      <c r="F207" s="47">
        <v>223000</v>
      </c>
      <c r="G207" s="68">
        <v>4</v>
      </c>
      <c r="H207" s="47">
        <v>1662000</v>
      </c>
    </row>
    <row r="208" spans="1:8" ht="11.25">
      <c r="A208" s="44">
        <v>205</v>
      </c>
      <c r="B208" s="77">
        <v>34</v>
      </c>
      <c r="C208" s="45" t="s">
        <v>295</v>
      </c>
      <c r="D208" s="46" t="s">
        <v>505</v>
      </c>
      <c r="E208" s="55">
        <v>1</v>
      </c>
      <c r="F208" s="50">
        <v>202000</v>
      </c>
      <c r="G208" s="69">
        <v>4</v>
      </c>
      <c r="H208" s="50">
        <v>1602000</v>
      </c>
    </row>
    <row r="209" spans="1:8" ht="11.25">
      <c r="A209" s="44">
        <v>206</v>
      </c>
      <c r="B209" s="45">
        <v>20</v>
      </c>
      <c r="C209" s="45" t="s">
        <v>345</v>
      </c>
      <c r="D209" s="46" t="s">
        <v>33</v>
      </c>
      <c r="E209" s="55">
        <v>5</v>
      </c>
      <c r="F209" s="47">
        <v>652000</v>
      </c>
      <c r="G209" s="55">
        <v>4</v>
      </c>
      <c r="H209" s="47">
        <v>1361000</v>
      </c>
    </row>
    <row r="210" spans="1:8" ht="11.25">
      <c r="A210" s="44">
        <v>207</v>
      </c>
      <c r="B210" s="45">
        <v>16</v>
      </c>
      <c r="C210" s="45" t="s">
        <v>312</v>
      </c>
      <c r="D210" s="46" t="s">
        <v>19</v>
      </c>
      <c r="E210" s="68">
        <v>2</v>
      </c>
      <c r="F210" s="47">
        <v>650000</v>
      </c>
      <c r="G210" s="68">
        <v>3</v>
      </c>
      <c r="H210" s="47">
        <v>4339000</v>
      </c>
    </row>
    <row r="211" spans="1:8" ht="11.25">
      <c r="A211" s="44">
        <v>208</v>
      </c>
      <c r="B211" s="77">
        <v>35</v>
      </c>
      <c r="C211" s="45" t="s">
        <v>249</v>
      </c>
      <c r="D211" s="46" t="s">
        <v>376</v>
      </c>
      <c r="E211" s="68">
        <v>3</v>
      </c>
      <c r="F211" s="47">
        <v>930000</v>
      </c>
      <c r="G211" s="68">
        <v>3</v>
      </c>
      <c r="H211" s="47">
        <v>3828000</v>
      </c>
    </row>
    <row r="212" spans="1:8" ht="11.25">
      <c r="A212" s="44">
        <v>209</v>
      </c>
      <c r="B212" s="45">
        <v>11</v>
      </c>
      <c r="C212" s="45" t="s">
        <v>258</v>
      </c>
      <c r="D212" s="46" t="s">
        <v>427</v>
      </c>
      <c r="E212" s="68">
        <v>7</v>
      </c>
      <c r="F212" s="47">
        <v>3373000</v>
      </c>
      <c r="G212" s="68">
        <v>3</v>
      </c>
      <c r="H212" s="47">
        <v>2996000</v>
      </c>
    </row>
    <row r="213" spans="1:8" ht="11.25">
      <c r="A213" s="44">
        <v>210</v>
      </c>
      <c r="B213" s="45">
        <v>25</v>
      </c>
      <c r="C213" s="45" t="s">
        <v>296</v>
      </c>
      <c r="D213" s="46" t="s">
        <v>460</v>
      </c>
      <c r="E213" s="68">
        <v>7</v>
      </c>
      <c r="F213" s="47">
        <v>3010000</v>
      </c>
      <c r="G213" s="68">
        <v>3</v>
      </c>
      <c r="H213" s="47">
        <v>2913000</v>
      </c>
    </row>
    <row r="214" spans="1:8" ht="11.25">
      <c r="A214" s="44">
        <v>211</v>
      </c>
      <c r="B214" s="77">
        <v>36</v>
      </c>
      <c r="C214" s="45" t="s">
        <v>369</v>
      </c>
      <c r="D214" s="46" t="s">
        <v>371</v>
      </c>
      <c r="E214" s="68">
        <v>3</v>
      </c>
      <c r="F214" s="47">
        <v>759000</v>
      </c>
      <c r="G214" s="68">
        <v>3</v>
      </c>
      <c r="H214" s="47">
        <v>2361000</v>
      </c>
    </row>
    <row r="215" spans="1:8" ht="11.25">
      <c r="A215" s="44">
        <v>212</v>
      </c>
      <c r="B215" s="45">
        <v>37</v>
      </c>
      <c r="C215" s="45" t="s">
        <v>150</v>
      </c>
      <c r="D215" s="46" t="s">
        <v>90</v>
      </c>
      <c r="E215" s="68">
        <v>6</v>
      </c>
      <c r="F215" s="47">
        <v>2424000</v>
      </c>
      <c r="G215" s="68">
        <v>3</v>
      </c>
      <c r="H215" s="47">
        <v>2090000</v>
      </c>
    </row>
    <row r="216" spans="1:8" ht="11.25">
      <c r="A216" s="44">
        <v>213</v>
      </c>
      <c r="B216" s="45">
        <v>38</v>
      </c>
      <c r="C216" s="45" t="s">
        <v>352</v>
      </c>
      <c r="D216" s="46" t="s">
        <v>441</v>
      </c>
      <c r="E216" s="68">
        <v>2</v>
      </c>
      <c r="F216" s="47">
        <v>567000</v>
      </c>
      <c r="G216" s="68">
        <v>3</v>
      </c>
      <c r="H216" s="47">
        <v>1741000</v>
      </c>
    </row>
    <row r="217" spans="1:8" ht="11.25">
      <c r="A217" s="44">
        <v>214</v>
      </c>
      <c r="B217" s="77">
        <v>39</v>
      </c>
      <c r="C217" s="45" t="s">
        <v>212</v>
      </c>
      <c r="D217" s="46" t="s">
        <v>4</v>
      </c>
      <c r="E217" s="49">
        <v>0</v>
      </c>
      <c r="F217" s="47">
        <v>0</v>
      </c>
      <c r="G217" s="49">
        <v>3</v>
      </c>
      <c r="H217" s="47">
        <v>1690000</v>
      </c>
    </row>
    <row r="218" spans="1:8" ht="11.25">
      <c r="A218" s="44">
        <v>215</v>
      </c>
      <c r="B218" s="45">
        <v>21</v>
      </c>
      <c r="C218" s="45" t="s">
        <v>303</v>
      </c>
      <c r="D218" s="46" t="s">
        <v>462</v>
      </c>
      <c r="E218" s="48">
        <v>0</v>
      </c>
      <c r="F218" s="47">
        <v>0</v>
      </c>
      <c r="G218" s="48">
        <v>3</v>
      </c>
      <c r="H218" s="47">
        <v>1442000</v>
      </c>
    </row>
    <row r="219" spans="1:8" ht="11.25">
      <c r="A219" s="44">
        <v>216</v>
      </c>
      <c r="B219" s="51">
        <v>26</v>
      </c>
      <c r="C219" s="45" t="s">
        <v>277</v>
      </c>
      <c r="D219" s="46" t="s">
        <v>459</v>
      </c>
      <c r="E219" s="68">
        <v>1</v>
      </c>
      <c r="F219" s="47">
        <v>586000</v>
      </c>
      <c r="G219" s="68">
        <v>3</v>
      </c>
      <c r="H219" s="47">
        <v>1269000</v>
      </c>
    </row>
    <row r="220" spans="1:8" ht="11.25">
      <c r="A220" s="44">
        <v>217</v>
      </c>
      <c r="B220" s="77">
        <v>12</v>
      </c>
      <c r="C220" s="45" t="s">
        <v>304</v>
      </c>
      <c r="D220" s="46" t="s">
        <v>68</v>
      </c>
      <c r="E220" s="68">
        <v>1</v>
      </c>
      <c r="F220" s="50">
        <v>609000</v>
      </c>
      <c r="G220" s="68">
        <v>3</v>
      </c>
      <c r="H220" s="50">
        <v>1040000</v>
      </c>
    </row>
    <row r="221" spans="1:8" ht="11.25">
      <c r="A221" s="44">
        <v>218</v>
      </c>
      <c r="B221" s="45">
        <v>39</v>
      </c>
      <c r="C221" s="45" t="s">
        <v>264</v>
      </c>
      <c r="D221" s="46" t="s">
        <v>6</v>
      </c>
      <c r="E221" s="68">
        <v>11</v>
      </c>
      <c r="F221" s="47">
        <v>3729000</v>
      </c>
      <c r="G221" s="68">
        <v>3</v>
      </c>
      <c r="H221" s="47">
        <v>966000</v>
      </c>
    </row>
    <row r="222" spans="1:8" ht="11.25">
      <c r="A222" s="44">
        <v>219</v>
      </c>
      <c r="B222" s="45">
        <v>40</v>
      </c>
      <c r="C222" s="45" t="s">
        <v>281</v>
      </c>
      <c r="D222" s="46" t="s">
        <v>416</v>
      </c>
      <c r="E222" s="68">
        <v>3</v>
      </c>
      <c r="F222" s="50">
        <v>587000</v>
      </c>
      <c r="G222" s="68">
        <v>3</v>
      </c>
      <c r="H222" s="50">
        <v>477000</v>
      </c>
    </row>
    <row r="223" spans="1:8" ht="11.25">
      <c r="A223" s="44">
        <v>220</v>
      </c>
      <c r="B223" s="77">
        <v>17</v>
      </c>
      <c r="C223" s="45" t="s">
        <v>585</v>
      </c>
      <c r="D223" s="46" t="s">
        <v>586</v>
      </c>
      <c r="E223" s="68">
        <v>3</v>
      </c>
      <c r="F223" s="47">
        <v>4359000</v>
      </c>
      <c r="G223" s="68">
        <v>2</v>
      </c>
      <c r="H223" s="47">
        <v>4465000</v>
      </c>
    </row>
    <row r="224" spans="1:8" ht="11.25">
      <c r="A224" s="44">
        <v>221</v>
      </c>
      <c r="B224" s="45">
        <v>12</v>
      </c>
      <c r="C224" s="45" t="s">
        <v>340</v>
      </c>
      <c r="D224" s="46" t="s">
        <v>503</v>
      </c>
      <c r="E224" s="55">
        <v>3</v>
      </c>
      <c r="F224" s="47">
        <v>1096000</v>
      </c>
      <c r="G224" s="55">
        <v>2</v>
      </c>
      <c r="H224" s="47">
        <v>3554000</v>
      </c>
    </row>
    <row r="225" spans="1:8" ht="11.25">
      <c r="A225" s="44">
        <v>222</v>
      </c>
      <c r="B225" s="44">
        <v>27</v>
      </c>
      <c r="C225" s="45" t="s">
        <v>346</v>
      </c>
      <c r="D225" s="46" t="s">
        <v>391</v>
      </c>
      <c r="E225" s="55">
        <v>2</v>
      </c>
      <c r="F225" s="47">
        <v>458000</v>
      </c>
      <c r="G225" s="55">
        <v>2</v>
      </c>
      <c r="H225" s="47">
        <v>3206000</v>
      </c>
    </row>
    <row r="226" spans="1:8" ht="11.25">
      <c r="A226" s="44">
        <v>223</v>
      </c>
      <c r="B226" s="44">
        <v>28</v>
      </c>
      <c r="C226" s="45" t="s">
        <v>332</v>
      </c>
      <c r="D226" s="46" t="s">
        <v>80</v>
      </c>
      <c r="E226" s="68">
        <v>1</v>
      </c>
      <c r="F226" s="47">
        <v>211000</v>
      </c>
      <c r="G226" s="55">
        <v>2</v>
      </c>
      <c r="H226" s="47">
        <v>1782000</v>
      </c>
    </row>
    <row r="227" spans="1:8" ht="11.25">
      <c r="A227" s="44">
        <v>224</v>
      </c>
      <c r="B227" s="44">
        <v>17</v>
      </c>
      <c r="C227" s="45" t="s">
        <v>481</v>
      </c>
      <c r="D227" s="46" t="s">
        <v>482</v>
      </c>
      <c r="E227" s="68">
        <v>1</v>
      </c>
      <c r="F227" s="47">
        <v>152000</v>
      </c>
      <c r="G227" s="68">
        <v>2</v>
      </c>
      <c r="H227" s="47">
        <v>1698000</v>
      </c>
    </row>
    <row r="228" spans="1:8" ht="11.25">
      <c r="A228" s="81">
        <v>225</v>
      </c>
      <c r="B228" s="81">
        <v>22</v>
      </c>
      <c r="C228" s="82" t="s">
        <v>279</v>
      </c>
      <c r="D228" s="83" t="s">
        <v>29</v>
      </c>
      <c r="E228" s="87">
        <v>2</v>
      </c>
      <c r="F228" s="85">
        <v>355000</v>
      </c>
      <c r="G228" s="87">
        <v>2</v>
      </c>
      <c r="H228" s="85">
        <v>1692000</v>
      </c>
    </row>
    <row r="229" spans="1:8" ht="11.25">
      <c r="A229" s="76">
        <v>226</v>
      </c>
      <c r="B229" s="76">
        <v>18</v>
      </c>
      <c r="C229" s="77" t="s">
        <v>297</v>
      </c>
      <c r="D229" s="78" t="s">
        <v>435</v>
      </c>
      <c r="E229" s="79">
        <v>1</v>
      </c>
      <c r="F229" s="80">
        <v>100000</v>
      </c>
      <c r="G229" s="79">
        <v>2</v>
      </c>
      <c r="H229" s="80">
        <v>1571000</v>
      </c>
    </row>
    <row r="230" spans="1:8" ht="11.25">
      <c r="A230" s="44">
        <v>227</v>
      </c>
      <c r="B230" s="45">
        <v>40</v>
      </c>
      <c r="C230" s="45" t="s">
        <v>305</v>
      </c>
      <c r="D230" s="46" t="s">
        <v>446</v>
      </c>
      <c r="E230" s="68">
        <v>2</v>
      </c>
      <c r="F230" s="47">
        <v>404000</v>
      </c>
      <c r="G230" s="55">
        <v>2</v>
      </c>
      <c r="H230" s="47">
        <v>1383000</v>
      </c>
    </row>
    <row r="231" spans="1:8" ht="11.25">
      <c r="A231" s="44">
        <v>228</v>
      </c>
      <c r="B231" s="45">
        <v>12</v>
      </c>
      <c r="C231" s="45" t="s">
        <v>610</v>
      </c>
      <c r="D231" s="46" t="s">
        <v>611</v>
      </c>
      <c r="E231" s="48">
        <v>0</v>
      </c>
      <c r="F231" s="47">
        <v>0</v>
      </c>
      <c r="G231" s="68">
        <v>2</v>
      </c>
      <c r="H231" s="47">
        <v>1052000</v>
      </c>
    </row>
    <row r="232" spans="1:8" ht="11.25">
      <c r="A232" s="44">
        <v>229</v>
      </c>
      <c r="B232" s="98">
        <v>29</v>
      </c>
      <c r="C232" s="45" t="s">
        <v>499</v>
      </c>
      <c r="D232" s="46" t="s">
        <v>513</v>
      </c>
      <c r="E232" s="68">
        <v>3</v>
      </c>
      <c r="F232" s="47">
        <v>1000000</v>
      </c>
      <c r="G232" s="68">
        <v>2</v>
      </c>
      <c r="H232" s="47">
        <v>934000</v>
      </c>
    </row>
    <row r="233" spans="1:8" ht="11.25">
      <c r="A233" s="44">
        <v>230</v>
      </c>
      <c r="B233" s="45">
        <v>23</v>
      </c>
      <c r="C233" s="45" t="s">
        <v>314</v>
      </c>
      <c r="D233" s="46" t="s">
        <v>490</v>
      </c>
      <c r="E233" s="48">
        <v>0</v>
      </c>
      <c r="F233" s="47">
        <v>0</v>
      </c>
      <c r="G233" s="48">
        <v>2</v>
      </c>
      <c r="H233" s="47">
        <v>646000</v>
      </c>
    </row>
    <row r="234" spans="1:8" ht="11.25">
      <c r="A234" s="44">
        <v>231</v>
      </c>
      <c r="B234" s="43">
        <v>18</v>
      </c>
      <c r="C234" s="45" t="s">
        <v>189</v>
      </c>
      <c r="D234" s="46" t="s">
        <v>404</v>
      </c>
      <c r="E234" s="68">
        <v>2</v>
      </c>
      <c r="F234" s="47">
        <v>216000</v>
      </c>
      <c r="G234" s="68">
        <v>2</v>
      </c>
      <c r="H234" s="47">
        <v>621000</v>
      </c>
    </row>
    <row r="235" spans="1:8" ht="11.25">
      <c r="A235" s="44">
        <v>232</v>
      </c>
      <c r="B235" s="76">
        <v>29</v>
      </c>
      <c r="C235" s="45" t="s">
        <v>227</v>
      </c>
      <c r="D235" s="46" t="s">
        <v>476</v>
      </c>
      <c r="E235" s="55">
        <v>4</v>
      </c>
      <c r="F235" s="47">
        <v>1798000</v>
      </c>
      <c r="G235" s="55">
        <v>2</v>
      </c>
      <c r="H235" s="47">
        <v>602000</v>
      </c>
    </row>
    <row r="236" spans="1:8" ht="11.25">
      <c r="A236" s="44">
        <v>233</v>
      </c>
      <c r="B236" s="45">
        <v>13</v>
      </c>
      <c r="C236" s="45" t="s">
        <v>173</v>
      </c>
      <c r="D236" s="46" t="s">
        <v>41</v>
      </c>
      <c r="E236" s="55">
        <v>7</v>
      </c>
      <c r="F236" s="47">
        <v>2053000</v>
      </c>
      <c r="G236" s="55">
        <v>2</v>
      </c>
      <c r="H236" s="47">
        <v>458000</v>
      </c>
    </row>
    <row r="237" spans="1:8" ht="11.25">
      <c r="A237" s="44">
        <v>234</v>
      </c>
      <c r="B237" s="45">
        <v>19</v>
      </c>
      <c r="C237" s="45" t="s">
        <v>613</v>
      </c>
      <c r="D237" s="46" t="s">
        <v>614</v>
      </c>
      <c r="E237" s="48">
        <v>0</v>
      </c>
      <c r="F237" s="47">
        <v>0</v>
      </c>
      <c r="G237" s="68">
        <v>2</v>
      </c>
      <c r="H237" s="47">
        <v>452000</v>
      </c>
    </row>
    <row r="238" spans="1:8" ht="11.25">
      <c r="A238" s="44">
        <v>235</v>
      </c>
      <c r="B238" s="76">
        <v>14</v>
      </c>
      <c r="C238" s="45" t="s">
        <v>306</v>
      </c>
      <c r="D238" s="46" t="s">
        <v>15</v>
      </c>
      <c r="E238" s="68">
        <v>6</v>
      </c>
      <c r="F238" s="47">
        <v>2513000</v>
      </c>
      <c r="G238" s="68">
        <v>2</v>
      </c>
      <c r="H238" s="47">
        <v>416000</v>
      </c>
    </row>
    <row r="239" spans="1:8" ht="11.25">
      <c r="A239" s="44">
        <v>236</v>
      </c>
      <c r="B239" s="45">
        <v>19</v>
      </c>
      <c r="C239" s="45" t="s">
        <v>313</v>
      </c>
      <c r="D239" s="46" t="s">
        <v>44</v>
      </c>
      <c r="E239" s="68">
        <v>2</v>
      </c>
      <c r="F239" s="50">
        <v>1736000</v>
      </c>
      <c r="G239" s="68">
        <v>1</v>
      </c>
      <c r="H239" s="50">
        <v>1515000</v>
      </c>
    </row>
    <row r="240" spans="1:8" ht="11.25">
      <c r="A240" s="44">
        <v>237</v>
      </c>
      <c r="B240" s="45">
        <v>41</v>
      </c>
      <c r="C240" s="45" t="s">
        <v>350</v>
      </c>
      <c r="D240" s="46" t="s">
        <v>578</v>
      </c>
      <c r="E240" s="48">
        <v>0</v>
      </c>
      <c r="F240" s="47">
        <v>0</v>
      </c>
      <c r="G240" s="48">
        <v>1</v>
      </c>
      <c r="H240" s="47">
        <v>1050000</v>
      </c>
    </row>
    <row r="241" spans="1:8" ht="11.25">
      <c r="A241" s="44">
        <v>238</v>
      </c>
      <c r="B241" s="76">
        <v>13</v>
      </c>
      <c r="C241" s="45" t="s">
        <v>253</v>
      </c>
      <c r="D241" s="46" t="s">
        <v>430</v>
      </c>
      <c r="E241" s="68">
        <v>1</v>
      </c>
      <c r="F241" s="47">
        <v>264000</v>
      </c>
      <c r="G241" s="68">
        <v>1</v>
      </c>
      <c r="H241" s="47">
        <v>892000</v>
      </c>
    </row>
    <row r="242" spans="1:8" ht="11.25">
      <c r="A242" s="44">
        <v>239</v>
      </c>
      <c r="B242" s="45">
        <v>42</v>
      </c>
      <c r="C242" s="45" t="s">
        <v>302</v>
      </c>
      <c r="D242" s="46" t="s">
        <v>380</v>
      </c>
      <c r="E242" s="68">
        <v>1</v>
      </c>
      <c r="F242" s="47">
        <v>188000</v>
      </c>
      <c r="G242" s="68">
        <v>1</v>
      </c>
      <c r="H242" s="47">
        <v>808000</v>
      </c>
    </row>
    <row r="243" spans="1:8" ht="11.25">
      <c r="A243" s="44">
        <v>240</v>
      </c>
      <c r="B243" s="45">
        <v>13</v>
      </c>
      <c r="C243" s="45" t="s">
        <v>357</v>
      </c>
      <c r="D243" s="46" t="s">
        <v>398</v>
      </c>
      <c r="E243" s="68">
        <v>2</v>
      </c>
      <c r="F243" s="50">
        <v>1591000</v>
      </c>
      <c r="G243" s="68">
        <v>1</v>
      </c>
      <c r="H243" s="50">
        <v>747000</v>
      </c>
    </row>
    <row r="244" spans="1:8" ht="11.25">
      <c r="A244" s="44">
        <v>241</v>
      </c>
      <c r="B244" s="76">
        <v>30</v>
      </c>
      <c r="C244" s="45" t="s">
        <v>486</v>
      </c>
      <c r="D244" s="46" t="s">
        <v>491</v>
      </c>
      <c r="E244" s="68">
        <v>2</v>
      </c>
      <c r="F244" s="47">
        <v>831000</v>
      </c>
      <c r="G244" s="68">
        <v>1</v>
      </c>
      <c r="H244" s="47">
        <v>588000</v>
      </c>
    </row>
    <row r="245" spans="1:8" ht="11.25">
      <c r="A245" s="44">
        <v>242</v>
      </c>
      <c r="B245" s="45">
        <v>14</v>
      </c>
      <c r="C245" s="45" t="s">
        <v>282</v>
      </c>
      <c r="D245" s="46" t="s">
        <v>86</v>
      </c>
      <c r="E245" s="68">
        <v>1</v>
      </c>
      <c r="F245" s="47">
        <v>662000</v>
      </c>
      <c r="G245" s="68">
        <v>1</v>
      </c>
      <c r="H245" s="47">
        <v>560000</v>
      </c>
    </row>
    <row r="246" spans="1:8" ht="11.25">
      <c r="A246" s="44">
        <v>243</v>
      </c>
      <c r="B246" s="45">
        <v>31</v>
      </c>
      <c r="C246" s="45" t="s">
        <v>615</v>
      </c>
      <c r="D246" s="46" t="s">
        <v>616</v>
      </c>
      <c r="E246" s="48">
        <v>0</v>
      </c>
      <c r="F246" s="47">
        <v>0</v>
      </c>
      <c r="G246" s="48">
        <v>1</v>
      </c>
      <c r="H246" s="47">
        <v>542000</v>
      </c>
    </row>
    <row r="247" spans="1:8" ht="11.25">
      <c r="A247" s="44">
        <v>244</v>
      </c>
      <c r="B247" s="76">
        <v>43</v>
      </c>
      <c r="C247" s="45" t="s">
        <v>333</v>
      </c>
      <c r="D247" s="46" t="s">
        <v>415</v>
      </c>
      <c r="E247" s="48">
        <v>0</v>
      </c>
      <c r="F247" s="47">
        <v>0</v>
      </c>
      <c r="G247" s="48">
        <v>1</v>
      </c>
      <c r="H247" s="47">
        <v>494000</v>
      </c>
    </row>
    <row r="248" spans="1:8" ht="11.25">
      <c r="A248" s="81">
        <v>245</v>
      </c>
      <c r="B248" s="81">
        <v>44</v>
      </c>
      <c r="C248" s="82" t="s">
        <v>368</v>
      </c>
      <c r="D248" s="83" t="s">
        <v>382</v>
      </c>
      <c r="E248" s="88">
        <v>0</v>
      </c>
      <c r="F248" s="85">
        <v>0</v>
      </c>
      <c r="G248" s="88">
        <v>1</v>
      </c>
      <c r="H248" s="85">
        <v>364000</v>
      </c>
    </row>
    <row r="249" spans="1:8" ht="11.25">
      <c r="A249" s="76">
        <v>246</v>
      </c>
      <c r="B249" s="77">
        <v>14</v>
      </c>
      <c r="C249" s="77" t="s">
        <v>367</v>
      </c>
      <c r="D249" s="78" t="s">
        <v>2</v>
      </c>
      <c r="E249" s="79">
        <v>5</v>
      </c>
      <c r="F249" s="80">
        <v>1191000</v>
      </c>
      <c r="G249" s="79">
        <v>1</v>
      </c>
      <c r="H249" s="80">
        <v>323000</v>
      </c>
    </row>
    <row r="250" spans="1:8" ht="11.25">
      <c r="A250" s="44">
        <v>247</v>
      </c>
      <c r="B250" s="45">
        <v>15</v>
      </c>
      <c r="C250" s="45" t="s">
        <v>309</v>
      </c>
      <c r="D250" s="46" t="s">
        <v>407</v>
      </c>
      <c r="E250" s="55">
        <v>1</v>
      </c>
      <c r="F250" s="47">
        <v>831000</v>
      </c>
      <c r="G250" s="55">
        <v>1</v>
      </c>
      <c r="H250" s="47">
        <v>311000</v>
      </c>
    </row>
    <row r="251" spans="1:8" ht="11.25">
      <c r="A251" s="44">
        <v>248</v>
      </c>
      <c r="B251" s="45">
        <v>45</v>
      </c>
      <c r="C251" s="45" t="s">
        <v>266</v>
      </c>
      <c r="D251" s="46" t="s">
        <v>381</v>
      </c>
      <c r="E251" s="55">
        <v>7</v>
      </c>
      <c r="F251" s="47">
        <v>2562000</v>
      </c>
      <c r="G251" s="55">
        <v>1</v>
      </c>
      <c r="H251" s="47">
        <v>212000</v>
      </c>
    </row>
    <row r="252" spans="1:8" ht="11.25">
      <c r="A252" s="44">
        <v>249</v>
      </c>
      <c r="B252" s="77">
        <v>41</v>
      </c>
      <c r="C252" s="45" t="s">
        <v>334</v>
      </c>
      <c r="D252" s="46" t="s">
        <v>453</v>
      </c>
      <c r="E252" s="55">
        <v>1</v>
      </c>
      <c r="F252" s="47">
        <v>69000</v>
      </c>
      <c r="G252" s="55">
        <v>1</v>
      </c>
      <c r="H252" s="47">
        <v>181000</v>
      </c>
    </row>
    <row r="253" spans="1:8" ht="11.25">
      <c r="A253" s="44">
        <v>250</v>
      </c>
      <c r="B253" s="45">
        <v>42</v>
      </c>
      <c r="C253" s="45" t="s">
        <v>247</v>
      </c>
      <c r="D253" s="46" t="s">
        <v>383</v>
      </c>
      <c r="E253" s="49">
        <v>0</v>
      </c>
      <c r="F253" s="47">
        <v>0</v>
      </c>
      <c r="G253" s="49">
        <v>1</v>
      </c>
      <c r="H253" s="47">
        <v>172000</v>
      </c>
    </row>
    <row r="254" spans="1:8" ht="11.25">
      <c r="A254" s="44">
        <v>251</v>
      </c>
      <c r="B254" s="45">
        <v>15</v>
      </c>
      <c r="C254" s="45" t="s">
        <v>338</v>
      </c>
      <c r="D254" s="46" t="s">
        <v>38</v>
      </c>
      <c r="E254" s="49">
        <v>0</v>
      </c>
      <c r="F254" s="47">
        <v>0</v>
      </c>
      <c r="G254" s="49">
        <v>1</v>
      </c>
      <c r="H254" s="47">
        <v>146000</v>
      </c>
    </row>
    <row r="255" spans="1:8" ht="11.25">
      <c r="A255" s="44">
        <v>252</v>
      </c>
      <c r="B255" s="77">
        <v>30</v>
      </c>
      <c r="C255" s="45" t="s">
        <v>287</v>
      </c>
      <c r="D255" s="46" t="s">
        <v>405</v>
      </c>
      <c r="E255" s="49">
        <v>0</v>
      </c>
      <c r="F255" s="47">
        <v>0</v>
      </c>
      <c r="G255" s="49">
        <v>1</v>
      </c>
      <c r="H255" s="47">
        <v>94000</v>
      </c>
    </row>
    <row r="256" spans="1:8" ht="11.25">
      <c r="A256" s="44">
        <v>253</v>
      </c>
      <c r="B256" s="45">
        <v>43</v>
      </c>
      <c r="C256" s="45" t="s">
        <v>364</v>
      </c>
      <c r="D256" s="46" t="s">
        <v>388</v>
      </c>
      <c r="E256" s="49">
        <v>0</v>
      </c>
      <c r="F256" s="47">
        <v>0</v>
      </c>
      <c r="G256" s="49">
        <v>1</v>
      </c>
      <c r="H256" s="47">
        <v>70000</v>
      </c>
    </row>
    <row r="257" spans="1:8" ht="11.25">
      <c r="A257" s="44" t="s">
        <v>612</v>
      </c>
      <c r="B257" s="45" t="s">
        <v>612</v>
      </c>
      <c r="C257" s="45" t="s">
        <v>256</v>
      </c>
      <c r="D257" s="46" t="s">
        <v>401</v>
      </c>
      <c r="E257" s="55">
        <v>3</v>
      </c>
      <c r="F257" s="47">
        <v>1268000</v>
      </c>
      <c r="G257" s="49">
        <v>0</v>
      </c>
      <c r="H257" s="47">
        <v>0</v>
      </c>
    </row>
    <row r="258" spans="1:8" ht="11.25">
      <c r="A258" s="45" t="s">
        <v>612</v>
      </c>
      <c r="B258" s="77" t="s">
        <v>612</v>
      </c>
      <c r="C258" s="45" t="s">
        <v>336</v>
      </c>
      <c r="D258" s="46" t="s">
        <v>0</v>
      </c>
      <c r="E258" s="49">
        <v>0</v>
      </c>
      <c r="F258" s="47">
        <v>0</v>
      </c>
      <c r="G258" s="49">
        <v>0</v>
      </c>
      <c r="H258" s="47">
        <v>0</v>
      </c>
    </row>
    <row r="259" spans="1:8" ht="11.25">
      <c r="A259" s="45" t="s">
        <v>612</v>
      </c>
      <c r="B259" s="45" t="s">
        <v>612</v>
      </c>
      <c r="C259" s="45" t="s">
        <v>191</v>
      </c>
      <c r="D259" s="46" t="s">
        <v>18</v>
      </c>
      <c r="E259" s="49">
        <v>0</v>
      </c>
      <c r="F259" s="47">
        <v>0</v>
      </c>
      <c r="G259" s="49">
        <v>0</v>
      </c>
      <c r="H259" s="47">
        <v>0</v>
      </c>
    </row>
    <row r="260" spans="1:8" ht="11.25">
      <c r="A260" s="45" t="s">
        <v>612</v>
      </c>
      <c r="B260" s="45" t="s">
        <v>612</v>
      </c>
      <c r="C260" s="45" t="s">
        <v>141</v>
      </c>
      <c r="D260" s="46" t="s">
        <v>532</v>
      </c>
      <c r="E260" s="49">
        <v>0</v>
      </c>
      <c r="F260" s="47">
        <v>0</v>
      </c>
      <c r="G260" s="49">
        <v>0</v>
      </c>
      <c r="H260" s="47">
        <v>0</v>
      </c>
    </row>
    <row r="261" spans="1:8" ht="11.25">
      <c r="A261" s="45" t="s">
        <v>612</v>
      </c>
      <c r="B261" s="77" t="s">
        <v>612</v>
      </c>
      <c r="C261" s="45" t="s">
        <v>365</v>
      </c>
      <c r="D261" s="46" t="s">
        <v>374</v>
      </c>
      <c r="E261" s="49">
        <v>0</v>
      </c>
      <c r="F261" s="47">
        <v>0</v>
      </c>
      <c r="G261" s="49">
        <v>0</v>
      </c>
      <c r="H261" s="47">
        <v>0</v>
      </c>
    </row>
    <row r="262" spans="1:8" ht="11.25">
      <c r="A262" s="45" t="s">
        <v>612</v>
      </c>
      <c r="B262" s="45" t="s">
        <v>612</v>
      </c>
      <c r="C262" s="45" t="s">
        <v>274</v>
      </c>
      <c r="D262" s="46" t="s">
        <v>69</v>
      </c>
      <c r="E262" s="49">
        <v>0</v>
      </c>
      <c r="F262" s="47">
        <v>0</v>
      </c>
      <c r="G262" s="49">
        <v>0</v>
      </c>
      <c r="H262" s="47">
        <v>0</v>
      </c>
    </row>
    <row r="263" spans="1:8" ht="11.25">
      <c r="A263" s="45" t="s">
        <v>612</v>
      </c>
      <c r="B263" s="45" t="s">
        <v>612</v>
      </c>
      <c r="C263" s="45" t="s">
        <v>366</v>
      </c>
      <c r="D263" s="46" t="s">
        <v>43</v>
      </c>
      <c r="E263" s="49">
        <v>0</v>
      </c>
      <c r="F263" s="47">
        <v>0</v>
      </c>
      <c r="G263" s="49">
        <v>0</v>
      </c>
      <c r="H263" s="47">
        <v>0</v>
      </c>
    </row>
    <row r="264" spans="1:8" ht="11.25">
      <c r="A264" s="45" t="s">
        <v>612</v>
      </c>
      <c r="B264" s="77" t="s">
        <v>612</v>
      </c>
      <c r="C264" s="45" t="s">
        <v>480</v>
      </c>
      <c r="D264" s="46" t="s">
        <v>492</v>
      </c>
      <c r="E264" s="49">
        <v>0</v>
      </c>
      <c r="F264" s="47">
        <v>0</v>
      </c>
      <c r="G264" s="49">
        <v>0</v>
      </c>
      <c r="H264" s="47">
        <v>0</v>
      </c>
    </row>
    <row r="265" spans="1:8" ht="11.25">
      <c r="A265" s="45" t="s">
        <v>612</v>
      </c>
      <c r="B265" s="45" t="s">
        <v>612</v>
      </c>
      <c r="C265" s="45" t="s">
        <v>110</v>
      </c>
      <c r="D265" s="46" t="s">
        <v>111</v>
      </c>
      <c r="E265" s="49">
        <v>0</v>
      </c>
      <c r="F265" s="47">
        <v>0</v>
      </c>
      <c r="G265" s="49">
        <v>0</v>
      </c>
      <c r="H265" s="47">
        <v>0</v>
      </c>
    </row>
    <row r="266" spans="1:8" ht="11.25">
      <c r="A266" s="45" t="s">
        <v>612</v>
      </c>
      <c r="B266" s="45" t="s">
        <v>612</v>
      </c>
      <c r="C266" s="45" t="s">
        <v>112</v>
      </c>
      <c r="D266" s="46" t="s">
        <v>113</v>
      </c>
      <c r="E266" s="49">
        <v>0</v>
      </c>
      <c r="F266" s="47">
        <v>0</v>
      </c>
      <c r="G266" s="49">
        <v>0</v>
      </c>
      <c r="H266" s="47">
        <v>0</v>
      </c>
    </row>
    <row r="267" spans="1:8" ht="11.25">
      <c r="A267" s="45" t="s">
        <v>612</v>
      </c>
      <c r="B267" s="77" t="s">
        <v>612</v>
      </c>
      <c r="C267" s="45" t="s">
        <v>276</v>
      </c>
      <c r="D267" s="46" t="s">
        <v>45</v>
      </c>
      <c r="E267" s="49">
        <v>0</v>
      </c>
      <c r="F267" s="47">
        <v>0</v>
      </c>
      <c r="G267" s="49">
        <v>0</v>
      </c>
      <c r="H267" s="47">
        <v>0</v>
      </c>
    </row>
    <row r="268" spans="1:8" ht="11.25">
      <c r="A268" s="45" t="s">
        <v>612</v>
      </c>
      <c r="B268" s="45" t="s">
        <v>612</v>
      </c>
      <c r="C268" s="45" t="s">
        <v>323</v>
      </c>
      <c r="D268" s="46" t="s">
        <v>411</v>
      </c>
      <c r="E268" s="49">
        <v>0</v>
      </c>
      <c r="F268" s="47">
        <v>0</v>
      </c>
      <c r="G268" s="49">
        <v>0</v>
      </c>
      <c r="H268" s="47">
        <v>0</v>
      </c>
    </row>
    <row r="269" spans="1:8" ht="11.25">
      <c r="A269" s="45" t="s">
        <v>612</v>
      </c>
      <c r="B269" s="45" t="s">
        <v>612</v>
      </c>
      <c r="C269" s="45" t="s">
        <v>524</v>
      </c>
      <c r="D269" s="46" t="s">
        <v>525</v>
      </c>
      <c r="E269" s="55">
        <v>1</v>
      </c>
      <c r="F269" s="50">
        <v>1140000</v>
      </c>
      <c r="G269" s="49">
        <v>0</v>
      </c>
      <c r="H269" s="47">
        <v>0</v>
      </c>
    </row>
    <row r="270" spans="1:8" ht="11.25">
      <c r="A270" s="45" t="s">
        <v>612</v>
      </c>
      <c r="B270" s="77" t="s">
        <v>612</v>
      </c>
      <c r="C270" s="45" t="s">
        <v>330</v>
      </c>
      <c r="D270" s="46" t="s">
        <v>412</v>
      </c>
      <c r="E270" s="49">
        <v>0</v>
      </c>
      <c r="F270" s="47">
        <v>0</v>
      </c>
      <c r="G270" s="49">
        <v>0</v>
      </c>
      <c r="H270" s="47">
        <v>0</v>
      </c>
    </row>
    <row r="271" spans="1:8" ht="11.25">
      <c r="A271" s="45" t="s">
        <v>612</v>
      </c>
      <c r="B271" s="45" t="s">
        <v>612</v>
      </c>
      <c r="C271" s="45" t="s">
        <v>293</v>
      </c>
      <c r="D271" s="46" t="s">
        <v>378</v>
      </c>
      <c r="E271" s="55">
        <v>1</v>
      </c>
      <c r="F271" s="47">
        <v>351000</v>
      </c>
      <c r="G271" s="49">
        <v>0</v>
      </c>
      <c r="H271" s="47">
        <v>0</v>
      </c>
    </row>
    <row r="272" spans="1:8" ht="11.25">
      <c r="A272" s="45" t="s">
        <v>612</v>
      </c>
      <c r="B272" s="45" t="s">
        <v>612</v>
      </c>
      <c r="C272" s="45" t="s">
        <v>343</v>
      </c>
      <c r="D272" s="46" t="s">
        <v>444</v>
      </c>
      <c r="E272" s="55">
        <v>4</v>
      </c>
      <c r="F272" s="47">
        <v>2333000</v>
      </c>
      <c r="G272" s="49">
        <v>0</v>
      </c>
      <c r="H272" s="47">
        <v>0</v>
      </c>
    </row>
    <row r="273" spans="1:8" ht="11.25">
      <c r="A273" s="45" t="s">
        <v>612</v>
      </c>
      <c r="B273" s="77" t="s">
        <v>612</v>
      </c>
      <c r="C273" s="45" t="s">
        <v>370</v>
      </c>
      <c r="D273" s="46" t="s">
        <v>22</v>
      </c>
      <c r="E273" s="49">
        <v>0</v>
      </c>
      <c r="F273" s="47">
        <v>0</v>
      </c>
      <c r="G273" s="49">
        <v>0</v>
      </c>
      <c r="H273" s="47">
        <v>0</v>
      </c>
    </row>
    <row r="274" spans="1:8" ht="11.25">
      <c r="A274" s="45" t="s">
        <v>612</v>
      </c>
      <c r="B274" s="45" t="s">
        <v>612</v>
      </c>
      <c r="C274" s="45" t="s">
        <v>223</v>
      </c>
      <c r="D274" s="46" t="s">
        <v>91</v>
      </c>
      <c r="E274" s="55">
        <v>1</v>
      </c>
      <c r="F274" s="50">
        <v>270000</v>
      </c>
      <c r="G274" s="49">
        <v>0</v>
      </c>
      <c r="H274" s="47">
        <v>0</v>
      </c>
    </row>
    <row r="275" spans="1:8" ht="11.25">
      <c r="A275" s="45" t="s">
        <v>612</v>
      </c>
      <c r="B275" s="45" t="s">
        <v>612</v>
      </c>
      <c r="C275" s="45" t="s">
        <v>344</v>
      </c>
      <c r="D275" s="46" t="s">
        <v>5</v>
      </c>
      <c r="E275" s="49">
        <v>0</v>
      </c>
      <c r="F275" s="47">
        <v>0</v>
      </c>
      <c r="G275" s="49">
        <v>0</v>
      </c>
      <c r="H275" s="47">
        <v>0</v>
      </c>
    </row>
    <row r="276" spans="1:8" ht="11.25">
      <c r="A276" s="45" t="s">
        <v>612</v>
      </c>
      <c r="B276" s="77" t="s">
        <v>612</v>
      </c>
      <c r="C276" s="45" t="s">
        <v>335</v>
      </c>
      <c r="D276" s="46" t="s">
        <v>92</v>
      </c>
      <c r="E276" s="49">
        <v>0</v>
      </c>
      <c r="F276" s="47">
        <v>0</v>
      </c>
      <c r="G276" s="49">
        <v>0</v>
      </c>
      <c r="H276" s="47">
        <v>0</v>
      </c>
    </row>
    <row r="277" spans="1:8" ht="11.25">
      <c r="A277" s="45" t="s">
        <v>612</v>
      </c>
      <c r="B277" s="45" t="s">
        <v>612</v>
      </c>
      <c r="C277" s="45" t="s">
        <v>325</v>
      </c>
      <c r="D277" s="46" t="s">
        <v>74</v>
      </c>
      <c r="E277" s="49">
        <v>0</v>
      </c>
      <c r="F277" s="47">
        <v>0</v>
      </c>
      <c r="G277" s="49">
        <v>0</v>
      </c>
      <c r="H277" s="47">
        <v>0</v>
      </c>
    </row>
    <row r="278" spans="1:8" ht="11.25">
      <c r="A278" s="45" t="s">
        <v>612</v>
      </c>
      <c r="B278" s="45" t="s">
        <v>612</v>
      </c>
      <c r="C278" s="45" t="s">
        <v>311</v>
      </c>
      <c r="D278" s="46" t="s">
        <v>450</v>
      </c>
      <c r="E278" s="49">
        <v>0</v>
      </c>
      <c r="F278" s="47">
        <v>0</v>
      </c>
      <c r="G278" s="49">
        <v>0</v>
      </c>
      <c r="H278" s="47">
        <v>0</v>
      </c>
    </row>
    <row r="279" spans="1:8" ht="11.25">
      <c r="A279" s="45" t="s">
        <v>612</v>
      </c>
      <c r="B279" s="45" t="s">
        <v>612</v>
      </c>
      <c r="C279" s="45" t="s">
        <v>238</v>
      </c>
      <c r="D279" s="46" t="s">
        <v>454</v>
      </c>
      <c r="E279" s="49">
        <v>0</v>
      </c>
      <c r="F279" s="47">
        <v>0</v>
      </c>
      <c r="G279" s="49">
        <v>0</v>
      </c>
      <c r="H279" s="47">
        <v>0</v>
      </c>
    </row>
    <row r="280" spans="1:8" ht="11.25">
      <c r="A280" s="45" t="s">
        <v>612</v>
      </c>
      <c r="B280" s="45" t="s">
        <v>612</v>
      </c>
      <c r="C280" s="45" t="s">
        <v>347</v>
      </c>
      <c r="D280" s="46" t="s">
        <v>577</v>
      </c>
      <c r="E280" s="49">
        <v>0</v>
      </c>
      <c r="F280" s="47">
        <v>0</v>
      </c>
      <c r="G280" s="49">
        <v>0</v>
      </c>
      <c r="H280" s="47">
        <v>0</v>
      </c>
    </row>
    <row r="281" spans="1:8" ht="11.25">
      <c r="A281" s="45" t="s">
        <v>612</v>
      </c>
      <c r="B281" s="45" t="s">
        <v>612</v>
      </c>
      <c r="C281" s="45" t="s">
        <v>307</v>
      </c>
      <c r="D281" s="46" t="s">
        <v>77</v>
      </c>
      <c r="E281" s="49">
        <v>0</v>
      </c>
      <c r="F281" s="47">
        <v>0</v>
      </c>
      <c r="G281" s="49">
        <v>0</v>
      </c>
      <c r="H281" s="47">
        <v>0</v>
      </c>
    </row>
    <row r="282" spans="1:8" ht="11.25">
      <c r="A282" s="45" t="s">
        <v>612</v>
      </c>
      <c r="B282" s="45" t="s">
        <v>612</v>
      </c>
      <c r="C282" s="45" t="s">
        <v>257</v>
      </c>
      <c r="D282" s="46" t="s">
        <v>456</v>
      </c>
      <c r="E282" s="49">
        <v>0</v>
      </c>
      <c r="F282" s="47">
        <v>0</v>
      </c>
      <c r="G282" s="49">
        <v>0</v>
      </c>
      <c r="H282" s="47">
        <v>0</v>
      </c>
    </row>
    <row r="283" spans="1:8" ht="11.25">
      <c r="A283" s="82" t="s">
        <v>612</v>
      </c>
      <c r="B283" s="82" t="s">
        <v>612</v>
      </c>
      <c r="C283" s="82" t="s">
        <v>581</v>
      </c>
      <c r="D283" s="83" t="s">
        <v>582</v>
      </c>
      <c r="E283" s="89">
        <v>0</v>
      </c>
      <c r="F283" s="85">
        <v>0</v>
      </c>
      <c r="G283" s="89">
        <v>0</v>
      </c>
      <c r="H283" s="85">
        <v>0</v>
      </c>
    </row>
    <row r="284" spans="1:8" ht="11.25">
      <c r="A284" s="77" t="s">
        <v>612</v>
      </c>
      <c r="B284" s="77" t="s">
        <v>612</v>
      </c>
      <c r="C284" s="77" t="s">
        <v>221</v>
      </c>
      <c r="D284" s="78" t="s">
        <v>544</v>
      </c>
      <c r="E284" s="86">
        <v>0</v>
      </c>
      <c r="F284" s="80">
        <v>0</v>
      </c>
      <c r="G284" s="86">
        <v>0</v>
      </c>
      <c r="H284" s="80">
        <v>0</v>
      </c>
    </row>
    <row r="285" spans="1:8" ht="11.25">
      <c r="A285" s="45" t="s">
        <v>612</v>
      </c>
      <c r="B285" s="45" t="s">
        <v>612</v>
      </c>
      <c r="C285" s="45" t="s">
        <v>255</v>
      </c>
      <c r="D285" s="46" t="s">
        <v>389</v>
      </c>
      <c r="E285" s="49">
        <v>0</v>
      </c>
      <c r="F285" s="47">
        <v>0</v>
      </c>
      <c r="G285" s="49">
        <v>0</v>
      </c>
      <c r="H285" s="47">
        <v>0</v>
      </c>
    </row>
    <row r="286" spans="1:8" ht="11.25">
      <c r="A286" s="45" t="s">
        <v>612</v>
      </c>
      <c r="B286" s="45" t="s">
        <v>612</v>
      </c>
      <c r="C286" s="45" t="s">
        <v>354</v>
      </c>
      <c r="D286" s="46" t="s">
        <v>96</v>
      </c>
      <c r="E286" s="55">
        <v>5</v>
      </c>
      <c r="F286" s="47">
        <v>2125000</v>
      </c>
      <c r="G286" s="49">
        <v>0</v>
      </c>
      <c r="H286" s="47">
        <v>0</v>
      </c>
    </row>
    <row r="287" spans="1:8" ht="12" thickBot="1">
      <c r="A287" s="45" t="s">
        <v>612</v>
      </c>
      <c r="B287" s="77" t="s">
        <v>612</v>
      </c>
      <c r="C287" s="58" t="s">
        <v>300</v>
      </c>
      <c r="D287" s="59" t="s">
        <v>51</v>
      </c>
      <c r="E287" s="49">
        <v>0</v>
      </c>
      <c r="F287" s="47">
        <v>0</v>
      </c>
      <c r="G287" s="49">
        <v>0</v>
      </c>
      <c r="H287" s="47">
        <v>0</v>
      </c>
    </row>
    <row r="288" spans="1:8" ht="11.25">
      <c r="A288" s="45" t="s">
        <v>612</v>
      </c>
      <c r="B288" s="45" t="s">
        <v>612</v>
      </c>
      <c r="C288" s="45" t="s">
        <v>289</v>
      </c>
      <c r="D288" s="46" t="s">
        <v>290</v>
      </c>
      <c r="E288" s="49">
        <v>0</v>
      </c>
      <c r="F288" s="47">
        <v>0</v>
      </c>
      <c r="G288" s="49">
        <v>0</v>
      </c>
      <c r="H288" s="47">
        <v>0</v>
      </c>
    </row>
    <row r="289" spans="1:8" ht="11.25">
      <c r="A289" s="45" t="s">
        <v>612</v>
      </c>
      <c r="B289" s="45" t="s">
        <v>612</v>
      </c>
      <c r="C289" s="45" t="s">
        <v>361</v>
      </c>
      <c r="D289" s="46" t="s">
        <v>28</v>
      </c>
      <c r="E289" s="49">
        <v>0</v>
      </c>
      <c r="F289" s="47">
        <v>0</v>
      </c>
      <c r="G289" s="49">
        <v>0</v>
      </c>
      <c r="H289" s="47">
        <v>0</v>
      </c>
    </row>
    <row r="290" spans="1:8" ht="11.25">
      <c r="A290" s="45" t="s">
        <v>612</v>
      </c>
      <c r="B290" s="77" t="s">
        <v>612</v>
      </c>
      <c r="C290" s="45" t="s">
        <v>337</v>
      </c>
      <c r="D290" s="46" t="s">
        <v>31</v>
      </c>
      <c r="E290" s="55">
        <v>1</v>
      </c>
      <c r="F290" s="47">
        <v>99000</v>
      </c>
      <c r="G290" s="49">
        <v>0</v>
      </c>
      <c r="H290" s="47">
        <v>0</v>
      </c>
    </row>
    <row r="291" spans="1:8" ht="11.25">
      <c r="A291" s="45" t="s">
        <v>612</v>
      </c>
      <c r="B291" s="45" t="s">
        <v>612</v>
      </c>
      <c r="C291" s="45" t="s">
        <v>319</v>
      </c>
      <c r="D291" s="46" t="s">
        <v>99</v>
      </c>
      <c r="E291" s="49">
        <v>0</v>
      </c>
      <c r="F291" s="47">
        <v>0</v>
      </c>
      <c r="G291" s="49">
        <v>0</v>
      </c>
      <c r="H291" s="47">
        <v>0</v>
      </c>
    </row>
    <row r="292" spans="1:8" ht="11.25">
      <c r="A292" s="45" t="s">
        <v>612</v>
      </c>
      <c r="B292" s="45" t="s">
        <v>612</v>
      </c>
      <c r="C292" s="45" t="s">
        <v>508</v>
      </c>
      <c r="D292" s="46" t="s">
        <v>509</v>
      </c>
      <c r="E292" s="49">
        <v>0</v>
      </c>
      <c r="F292" s="47">
        <v>0</v>
      </c>
      <c r="G292" s="49">
        <v>0</v>
      </c>
      <c r="H292" s="47">
        <v>0</v>
      </c>
    </row>
    <row r="293" spans="1:8" ht="11.25">
      <c r="A293" s="45" t="s">
        <v>612</v>
      </c>
      <c r="B293" s="77" t="s">
        <v>612</v>
      </c>
      <c r="C293" s="45" t="s">
        <v>318</v>
      </c>
      <c r="D293" s="46" t="s">
        <v>67</v>
      </c>
      <c r="E293" s="49">
        <v>0</v>
      </c>
      <c r="F293" s="47">
        <v>0</v>
      </c>
      <c r="G293" s="49">
        <v>0</v>
      </c>
      <c r="H293" s="47">
        <v>0</v>
      </c>
    </row>
    <row r="294" spans="1:8" ht="11.25">
      <c r="A294" s="45" t="s">
        <v>612</v>
      </c>
      <c r="B294" s="45" t="s">
        <v>612</v>
      </c>
      <c r="C294" s="45" t="s">
        <v>272</v>
      </c>
      <c r="D294" s="46" t="s">
        <v>12</v>
      </c>
      <c r="E294" s="49">
        <v>0</v>
      </c>
      <c r="F294" s="47">
        <v>0</v>
      </c>
      <c r="G294" s="49">
        <v>0</v>
      </c>
      <c r="H294" s="47">
        <v>0</v>
      </c>
    </row>
    <row r="295" spans="1:8" ht="11.25">
      <c r="A295" s="45" t="s">
        <v>612</v>
      </c>
      <c r="B295" s="77" t="s">
        <v>612</v>
      </c>
      <c r="C295" s="45" t="s">
        <v>315</v>
      </c>
      <c r="D295" s="46" t="s">
        <v>53</v>
      </c>
      <c r="E295" s="49">
        <v>0</v>
      </c>
      <c r="F295" s="47">
        <v>0</v>
      </c>
      <c r="G295" s="49">
        <v>0</v>
      </c>
      <c r="H295" s="47">
        <v>0</v>
      </c>
    </row>
    <row r="296" spans="1:8" ht="11.25">
      <c r="A296" s="45" t="s">
        <v>612</v>
      </c>
      <c r="B296" s="45" t="s">
        <v>612</v>
      </c>
      <c r="C296" s="43" t="s">
        <v>478</v>
      </c>
      <c r="D296" s="55" t="s">
        <v>479</v>
      </c>
      <c r="E296" s="49">
        <v>0</v>
      </c>
      <c r="F296" s="47">
        <v>0</v>
      </c>
      <c r="G296" s="49">
        <v>0</v>
      </c>
      <c r="H296" s="47">
        <v>0</v>
      </c>
    </row>
    <row r="297" spans="1:8" ht="12" thickBot="1">
      <c r="A297" s="45" t="s">
        <v>612</v>
      </c>
      <c r="B297" s="45" t="s">
        <v>612</v>
      </c>
      <c r="C297" s="45" t="s">
        <v>359</v>
      </c>
      <c r="D297" s="46" t="s">
        <v>36</v>
      </c>
      <c r="E297" s="49">
        <v>0</v>
      </c>
      <c r="F297" s="47">
        <v>0</v>
      </c>
      <c r="G297" s="49">
        <v>0</v>
      </c>
      <c r="H297" s="47">
        <v>0</v>
      </c>
    </row>
    <row r="298" spans="1:8" ht="11.25">
      <c r="A298" s="24" t="s">
        <v>606</v>
      </c>
      <c r="B298" s="25"/>
      <c r="C298" s="25"/>
      <c r="D298" s="26"/>
      <c r="E298" s="27">
        <f>SUM(E4:E297)</f>
        <v>6401</v>
      </c>
      <c r="F298" s="28">
        <f>SUM(F4:F297)</f>
        <v>3800815000</v>
      </c>
      <c r="G298" s="27">
        <f>SUM(G4:G297)</f>
        <v>7374</v>
      </c>
      <c r="H298" s="28">
        <f>SUM(H4:H297)</f>
        <v>5056156000</v>
      </c>
    </row>
    <row r="299" spans="1:8" ht="12" thickBot="1">
      <c r="A299" s="8" t="s">
        <v>580</v>
      </c>
      <c r="B299" s="29"/>
      <c r="C299" s="9"/>
      <c r="D299" s="30"/>
      <c r="E299" s="31"/>
      <c r="F299" s="32"/>
      <c r="G299" s="33">
        <f>(G298-E298)/E298</f>
        <v>0.15200749882830808</v>
      </c>
      <c r="H299" s="34">
        <f>(H298-F298)/F298</f>
        <v>0.33028205792704984</v>
      </c>
    </row>
    <row r="300" spans="1:8" ht="12" thickBot="1">
      <c r="A300" s="35"/>
      <c r="B300" s="15"/>
      <c r="C300" s="16"/>
      <c r="D300" s="17"/>
      <c r="E300" s="18"/>
      <c r="F300" s="19"/>
      <c r="G300" s="22"/>
      <c r="H300" s="36"/>
    </row>
    <row r="301" spans="1:8" ht="11.25">
      <c r="A301" s="24" t="s">
        <v>607</v>
      </c>
      <c r="B301" s="25"/>
      <c r="C301" s="25"/>
      <c r="D301" s="37"/>
      <c r="E301" s="26"/>
      <c r="F301" s="38">
        <f>F298/E298</f>
        <v>593784.5649117326</v>
      </c>
      <c r="G301" s="39"/>
      <c r="H301" s="28">
        <f>H298/G298</f>
        <v>685673.4472470843</v>
      </c>
    </row>
    <row r="302" spans="1:8" ht="12" thickBot="1">
      <c r="A302" s="8" t="s">
        <v>608</v>
      </c>
      <c r="B302" s="9"/>
      <c r="C302" s="9"/>
      <c r="D302" s="10"/>
      <c r="E302" s="30"/>
      <c r="F302" s="40"/>
      <c r="G302" s="30"/>
      <c r="H302" s="41">
        <f>(H301-F301)/F301</f>
        <v>0.15475121410239295</v>
      </c>
    </row>
    <row r="303" spans="1:8" ht="11.25">
      <c r="A303" s="6"/>
      <c r="B303" s="5"/>
      <c r="E303" s="11"/>
      <c r="F303" s="12"/>
      <c r="G303" s="11"/>
      <c r="H303" s="13"/>
    </row>
    <row r="304" spans="1:7" ht="11.25">
      <c r="A304" s="2" t="s">
        <v>109</v>
      </c>
      <c r="B304" s="7" t="s">
        <v>604</v>
      </c>
      <c r="C304" s="5"/>
      <c r="D304" s="14"/>
      <c r="E304" s="13"/>
      <c r="F304" s="13"/>
      <c r="G304" s="3"/>
    </row>
    <row r="305" spans="2:7" ht="11.25">
      <c r="B305" s="7" t="s">
        <v>605</v>
      </c>
      <c r="G305" s="3"/>
    </row>
    <row r="306" spans="1:8" ht="11.25">
      <c r="A306" s="16"/>
      <c r="C306" s="16"/>
      <c r="D306" s="17"/>
      <c r="E306" s="20"/>
      <c r="F306" s="21"/>
      <c r="G306" s="17"/>
      <c r="H306" s="17"/>
    </row>
    <row r="307" spans="1:8" ht="12" thickBot="1">
      <c r="A307" s="16"/>
      <c r="C307" s="16"/>
      <c r="D307" s="17"/>
      <c r="E307" s="20"/>
      <c r="F307" s="21"/>
      <c r="G307" s="20"/>
      <c r="H307" s="21"/>
    </row>
    <row r="308" spans="1:8" ht="12" thickBot="1">
      <c r="A308" s="16"/>
      <c r="C308" s="16"/>
      <c r="D308" s="17"/>
      <c r="E308" s="23"/>
      <c r="F308" s="21"/>
      <c r="G308" s="17"/>
      <c r="H308" s="17"/>
    </row>
    <row r="309" spans="1:8" ht="11.25">
      <c r="A309" s="16"/>
      <c r="E309" s="1"/>
      <c r="F309" s="1"/>
      <c r="G309" s="17"/>
      <c r="H309" s="17"/>
    </row>
    <row r="310" spans="1:8" ht="11.25">
      <c r="A310" s="16"/>
      <c r="C310" s="16"/>
      <c r="D310" s="17"/>
      <c r="E310" s="20"/>
      <c r="F310" s="21"/>
      <c r="G310" s="17"/>
      <c r="H310" s="17"/>
    </row>
    <row r="311" spans="1:8" ht="11.25">
      <c r="A311" s="16"/>
      <c r="C311" s="16"/>
      <c r="D311" s="17"/>
      <c r="E311" s="20"/>
      <c r="F311" s="21"/>
      <c r="G311" s="17"/>
      <c r="H311" s="17"/>
    </row>
    <row r="312" spans="1:8" ht="11.25">
      <c r="A312" s="16"/>
      <c r="C312" s="16"/>
      <c r="D312" s="17"/>
      <c r="E312" s="20"/>
      <c r="F312" s="21"/>
      <c r="G312" s="17"/>
      <c r="H312" s="17"/>
    </row>
    <row r="313" spans="1:8" ht="11.25">
      <c r="A313" s="16"/>
      <c r="C313" s="16"/>
      <c r="D313" s="17"/>
      <c r="E313" s="20"/>
      <c r="F313" s="21"/>
      <c r="G313" s="17"/>
      <c r="H313" s="17"/>
    </row>
    <row r="314" spans="1:8" ht="11.25">
      <c r="A314" s="15"/>
      <c r="C314" s="16"/>
      <c r="D314" s="17"/>
      <c r="E314" s="20"/>
      <c r="F314" s="21"/>
      <c r="G314" s="22"/>
      <c r="H314" s="22"/>
    </row>
    <row r="315" spans="1:8" ht="11.25">
      <c r="A315" s="15"/>
      <c r="C315" s="16"/>
      <c r="D315" s="17"/>
      <c r="E315" s="18"/>
      <c r="F315" s="19"/>
      <c r="G315" s="18"/>
      <c r="H315" s="22"/>
    </row>
    <row r="316" spans="1:8" ht="11.25">
      <c r="A316" s="15"/>
      <c r="C316" s="16"/>
      <c r="D316" s="17"/>
      <c r="E316" s="18"/>
      <c r="F316" s="19"/>
      <c r="G316" s="20"/>
      <c r="H316" s="19"/>
    </row>
    <row r="317" spans="1:8" ht="11.25">
      <c r="A317" s="15"/>
      <c r="B317" s="16"/>
      <c r="C317" s="16"/>
      <c r="D317" s="17"/>
      <c r="E317" s="17"/>
      <c r="F317" s="19"/>
      <c r="G317" s="20"/>
      <c r="H317" s="22"/>
    </row>
    <row r="318" spans="1:8" ht="11.25">
      <c r="A318" s="5"/>
      <c r="B318" s="5"/>
      <c r="C318" s="16"/>
      <c r="D318" s="17"/>
      <c r="E318" s="17"/>
      <c r="F318" s="19"/>
      <c r="G318" s="11"/>
      <c r="H318" s="13"/>
    </row>
    <row r="319" spans="5:7" ht="11.25">
      <c r="E319" s="11"/>
      <c r="F319" s="12"/>
      <c r="G319" s="3"/>
    </row>
    <row r="320" spans="3:7" ht="11.25">
      <c r="C320" s="5"/>
      <c r="D320" s="14"/>
      <c r="E320" s="13"/>
      <c r="F320" s="13"/>
      <c r="G320" s="3"/>
    </row>
  </sheetData>
  <sheetProtection/>
  <printOptions/>
  <pageMargins left="0.5" right="0.5" top="1.35" bottom="0.5" header="0.5" footer="0.25"/>
  <pageSetup horizontalDpi="600" verticalDpi="600" orientation="portrait" r:id="rId1"/>
  <headerFooter alignWithMargins="0">
    <oddHeader xml:space="preserve">&amp;L&amp;"Times New Roman,Bold Italic"&amp;16 504 Loan Approvals by CDC for FY2012
&amp;10Comparing FY2012 with FY2011 through 07-31-12
Sorted by # of loans&amp;R&amp;"Times New Roman,Bold Italic"Through 07-31-12
SBA data compiled by DCF LLC&amp;"Arial,Regular" 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0"/>
  <sheetViews>
    <sheetView view="pageLayout" zoomScale="110" zoomScalePageLayoutView="110" workbookViewId="0" topLeftCell="A28">
      <selection activeCell="G325" sqref="G325"/>
    </sheetView>
  </sheetViews>
  <sheetFormatPr defaultColWidth="9.140625" defaultRowHeight="12.75"/>
  <cols>
    <col min="1" max="1" width="4.57421875" style="2" bestFit="1" customWidth="1"/>
    <col min="2" max="2" width="4.8515625" style="2" bestFit="1" customWidth="1"/>
    <col min="3" max="3" width="6.57421875" style="2" customWidth="1"/>
    <col min="4" max="4" width="28.421875" style="1" customWidth="1"/>
    <col min="5" max="5" width="11.00390625" style="3" bestFit="1" customWidth="1"/>
    <col min="6" max="6" width="12.8515625" style="4" bestFit="1" customWidth="1"/>
    <col min="7" max="7" width="12.8515625" style="1" bestFit="1" customWidth="1"/>
    <col min="8" max="8" width="15.140625" style="1" bestFit="1" customWidth="1"/>
    <col min="9" max="9" width="10.8515625" style="1" customWidth="1"/>
    <col min="10" max="10" width="12.57421875" style="17" customWidth="1"/>
    <col min="11" max="11" width="4.7109375" style="1" bestFit="1" customWidth="1"/>
    <col min="12" max="12" width="11.57421875" style="1" bestFit="1" customWidth="1"/>
    <col min="13" max="16384" width="9.140625" style="1" customWidth="1"/>
  </cols>
  <sheetData>
    <row r="1" spans="1:8" ht="11.25">
      <c r="A1" s="62"/>
      <c r="B1" s="63"/>
      <c r="C1" s="60"/>
      <c r="D1" s="61"/>
      <c r="E1" s="27" t="s">
        <v>591</v>
      </c>
      <c r="F1" s="64" t="s">
        <v>591</v>
      </c>
      <c r="G1" s="27" t="s">
        <v>628</v>
      </c>
      <c r="H1" s="65" t="s">
        <v>628</v>
      </c>
    </row>
    <row r="2" spans="1:8" ht="11.25">
      <c r="A2" s="66"/>
      <c r="B2" s="43"/>
      <c r="C2" s="43"/>
      <c r="D2" s="55"/>
      <c r="E2" s="56" t="s">
        <v>592</v>
      </c>
      <c r="F2" s="56" t="s">
        <v>592</v>
      </c>
      <c r="G2" s="56" t="s">
        <v>609</v>
      </c>
      <c r="H2" s="67" t="s">
        <v>609</v>
      </c>
    </row>
    <row r="3" spans="1:8" ht="12" thickBot="1">
      <c r="A3" s="72" t="s">
        <v>107</v>
      </c>
      <c r="B3" s="73" t="s">
        <v>108</v>
      </c>
      <c r="C3" s="73" t="s">
        <v>114</v>
      </c>
      <c r="D3" s="74" t="s">
        <v>115</v>
      </c>
      <c r="E3" s="73" t="s">
        <v>105</v>
      </c>
      <c r="F3" s="73" t="s">
        <v>106</v>
      </c>
      <c r="G3" s="73" t="s">
        <v>105</v>
      </c>
      <c r="H3" s="75" t="s">
        <v>106</v>
      </c>
    </row>
    <row r="4" spans="1:8" ht="12" thickBot="1">
      <c r="A4" s="101" t="s">
        <v>557</v>
      </c>
      <c r="B4" s="102"/>
      <c r="C4" s="102"/>
      <c r="D4" s="102"/>
      <c r="E4" s="102"/>
      <c r="F4" s="102"/>
      <c r="G4" s="102"/>
      <c r="H4" s="103"/>
    </row>
    <row r="5" spans="1:8" ht="11.25">
      <c r="A5" s="76">
        <v>3</v>
      </c>
      <c r="B5" s="77">
        <v>1</v>
      </c>
      <c r="C5" s="77" t="s">
        <v>124</v>
      </c>
      <c r="D5" s="78" t="s">
        <v>1</v>
      </c>
      <c r="E5" s="79">
        <v>211</v>
      </c>
      <c r="F5" s="80">
        <v>102737000</v>
      </c>
      <c r="G5" s="79">
        <v>230</v>
      </c>
      <c r="H5" s="80">
        <v>119820000</v>
      </c>
    </row>
    <row r="6" spans="1:8" ht="11.25">
      <c r="A6" s="44">
        <v>20</v>
      </c>
      <c r="B6" s="45">
        <v>2</v>
      </c>
      <c r="C6" s="45" t="s">
        <v>158</v>
      </c>
      <c r="D6" s="46" t="s">
        <v>373</v>
      </c>
      <c r="E6" s="68">
        <v>66</v>
      </c>
      <c r="F6" s="47">
        <v>31854000</v>
      </c>
      <c r="G6" s="68">
        <v>87</v>
      </c>
      <c r="H6" s="47">
        <v>48114000</v>
      </c>
    </row>
    <row r="7" spans="1:8" ht="11.25">
      <c r="A7" s="44">
        <v>26</v>
      </c>
      <c r="B7" s="45">
        <v>3</v>
      </c>
      <c r="C7" s="45" t="s">
        <v>199</v>
      </c>
      <c r="D7" s="46" t="s">
        <v>502</v>
      </c>
      <c r="E7" s="68">
        <v>48</v>
      </c>
      <c r="F7" s="47">
        <v>26850000</v>
      </c>
      <c r="G7" s="68">
        <v>61</v>
      </c>
      <c r="H7" s="47">
        <v>49612000</v>
      </c>
    </row>
    <row r="8" spans="1:8" ht="11.25">
      <c r="A8" s="44">
        <v>45</v>
      </c>
      <c r="B8" s="77">
        <v>4</v>
      </c>
      <c r="C8" s="45" t="s">
        <v>169</v>
      </c>
      <c r="D8" s="46" t="s">
        <v>425</v>
      </c>
      <c r="E8" s="68">
        <v>50</v>
      </c>
      <c r="F8" s="47">
        <v>17878000</v>
      </c>
      <c r="G8" s="68">
        <v>43</v>
      </c>
      <c r="H8" s="47">
        <v>17308000</v>
      </c>
    </row>
    <row r="9" spans="1:8" ht="11.25">
      <c r="A9" s="44">
        <v>61</v>
      </c>
      <c r="B9" s="45">
        <v>5</v>
      </c>
      <c r="C9" s="45" t="s">
        <v>153</v>
      </c>
      <c r="D9" s="46" t="s">
        <v>530</v>
      </c>
      <c r="E9" s="68">
        <v>29</v>
      </c>
      <c r="F9" s="47">
        <v>10765000</v>
      </c>
      <c r="G9" s="68">
        <v>37</v>
      </c>
      <c r="H9" s="47">
        <v>17277000</v>
      </c>
    </row>
    <row r="10" spans="1:8" ht="11.25">
      <c r="A10" s="44">
        <v>97</v>
      </c>
      <c r="B10" s="45">
        <v>6</v>
      </c>
      <c r="C10" s="45" t="s">
        <v>201</v>
      </c>
      <c r="D10" s="46" t="s">
        <v>424</v>
      </c>
      <c r="E10" s="68">
        <v>19</v>
      </c>
      <c r="F10" s="47">
        <v>11013000</v>
      </c>
      <c r="G10" s="68">
        <v>18</v>
      </c>
      <c r="H10" s="47">
        <v>8429000</v>
      </c>
    </row>
    <row r="11" spans="1:8" ht="11.25">
      <c r="A11" s="44">
        <v>156</v>
      </c>
      <c r="B11" s="77">
        <v>7</v>
      </c>
      <c r="C11" s="45" t="s">
        <v>240</v>
      </c>
      <c r="D11" s="46" t="s">
        <v>428</v>
      </c>
      <c r="E11" s="55">
        <v>7</v>
      </c>
      <c r="F11" s="47">
        <v>2634000</v>
      </c>
      <c r="G11" s="55">
        <v>8</v>
      </c>
      <c r="H11" s="47">
        <v>2979000</v>
      </c>
    </row>
    <row r="12" spans="1:8" ht="11.25">
      <c r="A12" s="44">
        <v>158</v>
      </c>
      <c r="B12" s="45">
        <v>8</v>
      </c>
      <c r="C12" s="45" t="s">
        <v>308</v>
      </c>
      <c r="D12" s="46" t="s">
        <v>406</v>
      </c>
      <c r="E12" s="68">
        <v>4</v>
      </c>
      <c r="F12" s="47">
        <v>6111000</v>
      </c>
      <c r="G12" s="68">
        <v>7</v>
      </c>
      <c r="H12" s="47">
        <v>7986000</v>
      </c>
    </row>
    <row r="13" spans="1:8" ht="11.25">
      <c r="A13" s="44">
        <v>193</v>
      </c>
      <c r="B13" s="45">
        <v>9</v>
      </c>
      <c r="C13" s="45" t="s">
        <v>498</v>
      </c>
      <c r="D13" s="46" t="s">
        <v>531</v>
      </c>
      <c r="E13" s="55">
        <v>9</v>
      </c>
      <c r="F13" s="47">
        <v>4489000</v>
      </c>
      <c r="G13" s="55">
        <v>5</v>
      </c>
      <c r="H13" s="47">
        <v>1584000</v>
      </c>
    </row>
    <row r="14" spans="1:8" ht="11.25">
      <c r="A14" s="44">
        <v>204</v>
      </c>
      <c r="B14" s="77">
        <v>10</v>
      </c>
      <c r="C14" s="45" t="s">
        <v>270</v>
      </c>
      <c r="D14" s="46" t="s">
        <v>426</v>
      </c>
      <c r="E14" s="68">
        <v>1</v>
      </c>
      <c r="F14" s="47">
        <v>223000</v>
      </c>
      <c r="G14" s="68">
        <v>4</v>
      </c>
      <c r="H14" s="47">
        <v>1662000</v>
      </c>
    </row>
    <row r="15" spans="1:8" ht="11.25">
      <c r="A15" s="44">
        <v>209</v>
      </c>
      <c r="B15" s="45">
        <v>11</v>
      </c>
      <c r="C15" s="45" t="s">
        <v>258</v>
      </c>
      <c r="D15" s="46" t="s">
        <v>427</v>
      </c>
      <c r="E15" s="68">
        <v>7</v>
      </c>
      <c r="F15" s="47">
        <v>3373000</v>
      </c>
      <c r="G15" s="68">
        <v>3</v>
      </c>
      <c r="H15" s="47">
        <v>2996000</v>
      </c>
    </row>
    <row r="16" spans="1:8" ht="11.25">
      <c r="A16" s="44">
        <v>221</v>
      </c>
      <c r="B16" s="45">
        <v>12</v>
      </c>
      <c r="C16" s="45" t="s">
        <v>340</v>
      </c>
      <c r="D16" s="46" t="s">
        <v>503</v>
      </c>
      <c r="E16" s="68">
        <v>3</v>
      </c>
      <c r="F16" s="47">
        <v>1096000</v>
      </c>
      <c r="G16" s="68">
        <v>2</v>
      </c>
      <c r="H16" s="47">
        <v>3554000</v>
      </c>
    </row>
    <row r="17" spans="1:8" ht="11.25">
      <c r="A17" s="44">
        <v>233</v>
      </c>
      <c r="B17" s="77">
        <v>13</v>
      </c>
      <c r="C17" s="45" t="s">
        <v>173</v>
      </c>
      <c r="D17" s="46" t="s">
        <v>41</v>
      </c>
      <c r="E17" s="68">
        <v>7</v>
      </c>
      <c r="F17" s="47">
        <v>2053000</v>
      </c>
      <c r="G17" s="68">
        <v>2</v>
      </c>
      <c r="H17" s="47">
        <v>458000</v>
      </c>
    </row>
    <row r="18" spans="1:8" ht="11.25">
      <c r="A18" s="44">
        <v>235</v>
      </c>
      <c r="B18" s="45">
        <v>14</v>
      </c>
      <c r="C18" s="45" t="s">
        <v>306</v>
      </c>
      <c r="D18" s="46" t="s">
        <v>15</v>
      </c>
      <c r="E18" s="68">
        <v>6</v>
      </c>
      <c r="F18" s="47">
        <v>2513000</v>
      </c>
      <c r="G18" s="68">
        <v>2</v>
      </c>
      <c r="H18" s="47">
        <v>416000</v>
      </c>
    </row>
    <row r="19" spans="1:8" ht="11.25">
      <c r="A19" s="44">
        <v>247</v>
      </c>
      <c r="B19" s="45">
        <v>15</v>
      </c>
      <c r="C19" s="45" t="s">
        <v>309</v>
      </c>
      <c r="D19" s="46" t="s">
        <v>407</v>
      </c>
      <c r="E19" s="68">
        <v>1</v>
      </c>
      <c r="F19" s="47">
        <v>831000</v>
      </c>
      <c r="G19" s="68">
        <v>1</v>
      </c>
      <c r="H19" s="47">
        <v>311000</v>
      </c>
    </row>
    <row r="20" spans="1:8" ht="11.25">
      <c r="A20" s="44" t="s">
        <v>612</v>
      </c>
      <c r="B20" s="44" t="s">
        <v>612</v>
      </c>
      <c r="C20" s="45" t="s">
        <v>256</v>
      </c>
      <c r="D20" s="46" t="s">
        <v>401</v>
      </c>
      <c r="E20" s="68">
        <v>3</v>
      </c>
      <c r="F20" s="47">
        <v>1268000</v>
      </c>
      <c r="G20" s="48">
        <v>0</v>
      </c>
      <c r="H20" s="47">
        <v>0</v>
      </c>
    </row>
    <row r="21" spans="1:10" ht="11.25">
      <c r="A21" s="44" t="s">
        <v>612</v>
      </c>
      <c r="B21" s="44" t="s">
        <v>612</v>
      </c>
      <c r="C21" s="45" t="s">
        <v>336</v>
      </c>
      <c r="D21" s="46" t="s">
        <v>0</v>
      </c>
      <c r="E21" s="48">
        <v>0</v>
      </c>
      <c r="F21" s="47">
        <v>0</v>
      </c>
      <c r="G21" s="48">
        <v>0</v>
      </c>
      <c r="H21" s="47">
        <v>0</v>
      </c>
      <c r="I21" s="2" t="s">
        <v>626</v>
      </c>
      <c r="J21" s="1" t="s">
        <v>626</v>
      </c>
    </row>
    <row r="22" spans="1:10" ht="12" thickBot="1">
      <c r="A22" s="81" t="s">
        <v>612</v>
      </c>
      <c r="B22" s="81" t="s">
        <v>612</v>
      </c>
      <c r="C22" s="82" t="s">
        <v>191</v>
      </c>
      <c r="D22" s="83" t="s">
        <v>18</v>
      </c>
      <c r="E22" s="89">
        <v>0</v>
      </c>
      <c r="F22" s="85">
        <v>0</v>
      </c>
      <c r="G22" s="89">
        <v>0</v>
      </c>
      <c r="H22" s="85">
        <v>0</v>
      </c>
      <c r="I22" s="2" t="s">
        <v>589</v>
      </c>
      <c r="J22" s="1" t="s">
        <v>590</v>
      </c>
    </row>
    <row r="23" spans="1:10" ht="12" thickBot="1">
      <c r="A23" s="104" t="s">
        <v>594</v>
      </c>
      <c r="B23" s="104"/>
      <c r="C23" s="104"/>
      <c r="D23" s="104"/>
      <c r="E23" s="90">
        <f>SUM(E5:E22)</f>
        <v>471</v>
      </c>
      <c r="F23" s="91">
        <f>SUM(F5:F22)</f>
        <v>225688000</v>
      </c>
      <c r="G23" s="90">
        <f>SUM(G5:G22)</f>
        <v>510</v>
      </c>
      <c r="H23" s="91">
        <f>SUM(H5:H22)</f>
        <v>282506000</v>
      </c>
      <c r="I23" s="70">
        <f>(G23-E23)/E23</f>
        <v>0.08280254777070063</v>
      </c>
      <c r="J23" s="71">
        <f>(H23-F23)/F23</f>
        <v>0.25175463471695436</v>
      </c>
    </row>
    <row r="24" spans="1:10" ht="12" thickBot="1">
      <c r="A24" s="105" t="s">
        <v>556</v>
      </c>
      <c r="B24" s="106"/>
      <c r="C24" s="106"/>
      <c r="D24" s="106"/>
      <c r="E24" s="106"/>
      <c r="F24" s="106"/>
      <c r="G24" s="106"/>
      <c r="H24" s="107"/>
      <c r="I24" s="2"/>
      <c r="J24" s="1"/>
    </row>
    <row r="25" spans="1:8" ht="11.25">
      <c r="A25" s="76">
        <v>5</v>
      </c>
      <c r="B25" s="77">
        <v>1</v>
      </c>
      <c r="C25" s="77" t="s">
        <v>120</v>
      </c>
      <c r="D25" s="78" t="s">
        <v>42</v>
      </c>
      <c r="E25" s="79">
        <v>211</v>
      </c>
      <c r="F25" s="80">
        <v>161403000</v>
      </c>
      <c r="G25" s="79">
        <v>220</v>
      </c>
      <c r="H25" s="80">
        <v>184314000</v>
      </c>
    </row>
    <row r="26" spans="1:8" ht="11.25">
      <c r="A26" s="44">
        <v>33</v>
      </c>
      <c r="B26" s="45">
        <v>2</v>
      </c>
      <c r="C26" s="45" t="s">
        <v>148</v>
      </c>
      <c r="D26" s="46" t="s">
        <v>87</v>
      </c>
      <c r="E26" s="68">
        <v>67</v>
      </c>
      <c r="F26" s="47">
        <v>56683000</v>
      </c>
      <c r="G26" s="68">
        <v>52</v>
      </c>
      <c r="H26" s="47">
        <v>54499000</v>
      </c>
    </row>
    <row r="27" spans="1:8" ht="11.25">
      <c r="A27" s="44">
        <v>40</v>
      </c>
      <c r="B27" s="45">
        <v>3</v>
      </c>
      <c r="C27" s="45" t="s">
        <v>521</v>
      </c>
      <c r="D27" s="46" t="s">
        <v>535</v>
      </c>
      <c r="E27" s="68">
        <v>36</v>
      </c>
      <c r="F27" s="47">
        <v>36453000</v>
      </c>
      <c r="G27" s="68">
        <v>47</v>
      </c>
      <c r="H27" s="47">
        <v>40556000</v>
      </c>
    </row>
    <row r="28" spans="1:8" ht="11.25">
      <c r="A28" s="44">
        <v>66</v>
      </c>
      <c r="B28" s="77">
        <v>4</v>
      </c>
      <c r="C28" s="45" t="s">
        <v>496</v>
      </c>
      <c r="D28" s="46" t="s">
        <v>527</v>
      </c>
      <c r="E28" s="68">
        <v>33</v>
      </c>
      <c r="F28" s="47">
        <v>13892000</v>
      </c>
      <c r="G28" s="68">
        <v>29</v>
      </c>
      <c r="H28" s="47">
        <v>8019000</v>
      </c>
    </row>
    <row r="29" spans="1:8" ht="11.25">
      <c r="A29" s="44">
        <v>105</v>
      </c>
      <c r="B29" s="45">
        <v>5</v>
      </c>
      <c r="C29" s="45" t="s">
        <v>519</v>
      </c>
      <c r="D29" s="46" t="s">
        <v>520</v>
      </c>
      <c r="E29" s="55">
        <v>10</v>
      </c>
      <c r="F29" s="47">
        <v>12326000</v>
      </c>
      <c r="G29" s="55">
        <v>15</v>
      </c>
      <c r="H29" s="47">
        <v>17145000</v>
      </c>
    </row>
    <row r="30" spans="1:8" ht="11.25">
      <c r="A30" s="44">
        <v>113</v>
      </c>
      <c r="B30" s="45">
        <v>6</v>
      </c>
      <c r="C30" s="45" t="s">
        <v>241</v>
      </c>
      <c r="D30" s="46" t="s">
        <v>564</v>
      </c>
      <c r="E30" s="68">
        <v>15</v>
      </c>
      <c r="F30" s="47">
        <v>6695000</v>
      </c>
      <c r="G30" s="68">
        <v>15</v>
      </c>
      <c r="H30" s="47">
        <v>4646000</v>
      </c>
    </row>
    <row r="31" spans="1:8" ht="11.25">
      <c r="A31" s="44">
        <v>146</v>
      </c>
      <c r="B31" s="77">
        <v>7</v>
      </c>
      <c r="C31" s="45" t="s">
        <v>322</v>
      </c>
      <c r="D31" s="46" t="s">
        <v>534</v>
      </c>
      <c r="E31" s="68">
        <v>4</v>
      </c>
      <c r="F31" s="47">
        <v>5895000</v>
      </c>
      <c r="G31" s="68">
        <v>8</v>
      </c>
      <c r="H31" s="47">
        <v>9293000</v>
      </c>
    </row>
    <row r="32" spans="1:8" ht="11.25">
      <c r="A32" s="44">
        <v>149</v>
      </c>
      <c r="B32" s="45">
        <v>8</v>
      </c>
      <c r="C32" s="45" t="s">
        <v>207</v>
      </c>
      <c r="D32" s="46" t="s">
        <v>429</v>
      </c>
      <c r="E32" s="68">
        <v>20</v>
      </c>
      <c r="F32" s="47">
        <v>6211000</v>
      </c>
      <c r="G32" s="68">
        <v>8</v>
      </c>
      <c r="H32" s="47">
        <v>5197000</v>
      </c>
    </row>
    <row r="33" spans="1:8" ht="11.25">
      <c r="A33" s="44">
        <v>157</v>
      </c>
      <c r="B33" s="45">
        <v>9</v>
      </c>
      <c r="C33" s="45" t="s">
        <v>195</v>
      </c>
      <c r="D33" s="46" t="s">
        <v>533</v>
      </c>
      <c r="E33" s="68">
        <v>9</v>
      </c>
      <c r="F33" s="47">
        <v>3001000</v>
      </c>
      <c r="G33" s="68">
        <v>8</v>
      </c>
      <c r="H33" s="47">
        <v>1189000</v>
      </c>
    </row>
    <row r="34" spans="1:8" ht="11.25">
      <c r="A34" s="44">
        <v>170</v>
      </c>
      <c r="B34" s="77">
        <v>10</v>
      </c>
      <c r="C34" s="45" t="s">
        <v>275</v>
      </c>
      <c r="D34" s="46" t="s">
        <v>408</v>
      </c>
      <c r="E34" s="68">
        <v>7</v>
      </c>
      <c r="F34" s="47">
        <v>4012000</v>
      </c>
      <c r="G34" s="68">
        <v>6</v>
      </c>
      <c r="H34" s="47">
        <v>2398000</v>
      </c>
    </row>
    <row r="35" spans="1:8" ht="11.25">
      <c r="A35" s="44">
        <v>171</v>
      </c>
      <c r="B35" s="45">
        <v>11</v>
      </c>
      <c r="C35" s="45" t="s">
        <v>363</v>
      </c>
      <c r="D35" s="46" t="s">
        <v>409</v>
      </c>
      <c r="E35" s="68">
        <v>4</v>
      </c>
      <c r="F35" s="47">
        <v>1554000</v>
      </c>
      <c r="G35" s="68">
        <v>6</v>
      </c>
      <c r="H35" s="47">
        <v>2008000</v>
      </c>
    </row>
    <row r="36" spans="1:8" ht="11.25">
      <c r="A36" s="44">
        <v>217</v>
      </c>
      <c r="B36" s="45">
        <v>12</v>
      </c>
      <c r="C36" s="45" t="s">
        <v>304</v>
      </c>
      <c r="D36" s="46" t="s">
        <v>68</v>
      </c>
      <c r="E36" s="68">
        <v>1</v>
      </c>
      <c r="F36" s="50">
        <v>609000</v>
      </c>
      <c r="G36" s="68">
        <v>3</v>
      </c>
      <c r="H36" s="50">
        <v>1040000</v>
      </c>
    </row>
    <row r="37" spans="1:8" ht="11.25">
      <c r="A37" s="44">
        <v>238</v>
      </c>
      <c r="B37" s="77">
        <v>13</v>
      </c>
      <c r="C37" s="45" t="s">
        <v>253</v>
      </c>
      <c r="D37" s="46" t="s">
        <v>430</v>
      </c>
      <c r="E37" s="68">
        <v>1</v>
      </c>
      <c r="F37" s="47">
        <v>264000</v>
      </c>
      <c r="G37" s="55">
        <v>1</v>
      </c>
      <c r="H37" s="47">
        <v>892000</v>
      </c>
    </row>
    <row r="38" spans="1:8" ht="11.25">
      <c r="A38" s="44">
        <v>246</v>
      </c>
      <c r="B38" s="45">
        <v>14</v>
      </c>
      <c r="C38" s="45" t="s">
        <v>367</v>
      </c>
      <c r="D38" s="46" t="s">
        <v>2</v>
      </c>
      <c r="E38" s="68">
        <v>5</v>
      </c>
      <c r="F38" s="47">
        <v>1191000</v>
      </c>
      <c r="G38" s="68">
        <v>1</v>
      </c>
      <c r="H38" s="47">
        <v>323000</v>
      </c>
    </row>
    <row r="39" spans="1:8" ht="11.25">
      <c r="A39" s="44" t="s">
        <v>612</v>
      </c>
      <c r="B39" s="44" t="s">
        <v>612</v>
      </c>
      <c r="C39" s="45" t="s">
        <v>141</v>
      </c>
      <c r="D39" s="46" t="s">
        <v>532</v>
      </c>
      <c r="E39" s="48">
        <v>0</v>
      </c>
      <c r="F39" s="47">
        <v>0</v>
      </c>
      <c r="G39" s="48">
        <v>0</v>
      </c>
      <c r="H39" s="47">
        <v>0</v>
      </c>
    </row>
    <row r="40" spans="1:8" ht="11.25">
      <c r="A40" s="44" t="s">
        <v>612</v>
      </c>
      <c r="B40" s="44" t="s">
        <v>612</v>
      </c>
      <c r="C40" s="45" t="s">
        <v>365</v>
      </c>
      <c r="D40" s="46" t="s">
        <v>374</v>
      </c>
      <c r="E40" s="48">
        <v>0</v>
      </c>
      <c r="F40" s="47">
        <v>0</v>
      </c>
      <c r="G40" s="48">
        <v>0</v>
      </c>
      <c r="H40" s="47">
        <v>0</v>
      </c>
    </row>
    <row r="41" spans="1:8" ht="11.25">
      <c r="A41" s="44" t="s">
        <v>612</v>
      </c>
      <c r="B41" s="44" t="s">
        <v>612</v>
      </c>
      <c r="C41" s="45" t="s">
        <v>274</v>
      </c>
      <c r="D41" s="46" t="s">
        <v>69</v>
      </c>
      <c r="E41" s="48">
        <v>0</v>
      </c>
      <c r="F41" s="47">
        <v>0</v>
      </c>
      <c r="G41" s="48">
        <v>0</v>
      </c>
      <c r="H41" s="47">
        <v>0</v>
      </c>
    </row>
    <row r="42" spans="1:10" ht="11.25">
      <c r="A42" s="44" t="s">
        <v>612</v>
      </c>
      <c r="B42" s="44" t="s">
        <v>612</v>
      </c>
      <c r="C42" s="45" t="s">
        <v>366</v>
      </c>
      <c r="D42" s="46" t="s">
        <v>43</v>
      </c>
      <c r="E42" s="48">
        <v>0</v>
      </c>
      <c r="F42" s="47">
        <v>0</v>
      </c>
      <c r="G42" s="48">
        <v>0</v>
      </c>
      <c r="H42" s="47">
        <v>0</v>
      </c>
      <c r="I42" s="2" t="s">
        <v>626</v>
      </c>
      <c r="J42" s="1" t="s">
        <v>626</v>
      </c>
    </row>
    <row r="43" spans="1:10" ht="12" thickBot="1">
      <c r="A43" s="81" t="s">
        <v>612</v>
      </c>
      <c r="B43" s="81" t="s">
        <v>612</v>
      </c>
      <c r="C43" s="82" t="s">
        <v>480</v>
      </c>
      <c r="D43" s="83" t="s">
        <v>492</v>
      </c>
      <c r="E43" s="88">
        <v>0</v>
      </c>
      <c r="F43" s="85">
        <v>0</v>
      </c>
      <c r="G43" s="88">
        <v>0</v>
      </c>
      <c r="H43" s="85">
        <v>0</v>
      </c>
      <c r="I43" s="2" t="s">
        <v>589</v>
      </c>
      <c r="J43" s="1" t="s">
        <v>590</v>
      </c>
    </row>
    <row r="44" spans="1:10" ht="12" thickBot="1">
      <c r="A44" s="104" t="s">
        <v>595</v>
      </c>
      <c r="B44" s="104"/>
      <c r="C44" s="104"/>
      <c r="D44" s="104"/>
      <c r="E44" s="90">
        <f>SUM(E25:E43)</f>
        <v>423</v>
      </c>
      <c r="F44" s="91">
        <f>SUM(F25:F43)</f>
        <v>310189000</v>
      </c>
      <c r="G44" s="90">
        <f>SUM(G25:G43)</f>
        <v>419</v>
      </c>
      <c r="H44" s="91">
        <f>SUM(H25:H43)</f>
        <v>331519000</v>
      </c>
      <c r="I44" s="70">
        <f>(G44-E44)/E44</f>
        <v>-0.009456264775413711</v>
      </c>
      <c r="J44" s="71">
        <f>(H44-F44)/F44</f>
        <v>0.06876452743327455</v>
      </c>
    </row>
    <row r="45" spans="1:10" ht="12" thickBot="1">
      <c r="A45" s="105" t="s">
        <v>555</v>
      </c>
      <c r="B45" s="106"/>
      <c r="C45" s="106"/>
      <c r="D45" s="106"/>
      <c r="E45" s="106"/>
      <c r="F45" s="106"/>
      <c r="G45" s="106"/>
      <c r="H45" s="107"/>
      <c r="I45" s="2"/>
      <c r="J45" s="1"/>
    </row>
    <row r="46" spans="1:8" ht="11.25">
      <c r="A46" s="76">
        <v>13</v>
      </c>
      <c r="B46" s="77">
        <v>1</v>
      </c>
      <c r="C46" s="77" t="s">
        <v>132</v>
      </c>
      <c r="D46" s="78" t="s">
        <v>504</v>
      </c>
      <c r="E46" s="79">
        <v>147</v>
      </c>
      <c r="F46" s="80">
        <v>96676000</v>
      </c>
      <c r="G46" s="79">
        <v>134</v>
      </c>
      <c r="H46" s="80">
        <v>88422000</v>
      </c>
    </row>
    <row r="47" spans="1:8" ht="11.25">
      <c r="A47" s="44">
        <v>52</v>
      </c>
      <c r="B47" s="45">
        <v>2</v>
      </c>
      <c r="C47" s="45" t="s">
        <v>181</v>
      </c>
      <c r="D47" s="46" t="s">
        <v>537</v>
      </c>
      <c r="E47" s="68">
        <v>32</v>
      </c>
      <c r="F47" s="47">
        <v>26772000</v>
      </c>
      <c r="G47" s="68">
        <v>31</v>
      </c>
      <c r="H47" s="47">
        <v>27313000</v>
      </c>
    </row>
    <row r="48" spans="1:8" ht="11.25">
      <c r="A48" s="44">
        <v>65</v>
      </c>
      <c r="B48" s="45">
        <v>3</v>
      </c>
      <c r="C48" s="45" t="s">
        <v>170</v>
      </c>
      <c r="D48" s="46" t="s">
        <v>410</v>
      </c>
      <c r="E48" s="68">
        <v>28</v>
      </c>
      <c r="F48" s="47">
        <v>11433000</v>
      </c>
      <c r="G48" s="68">
        <v>29</v>
      </c>
      <c r="H48" s="47">
        <v>11370000</v>
      </c>
    </row>
    <row r="49" spans="1:8" ht="11.25">
      <c r="A49" s="44">
        <v>71</v>
      </c>
      <c r="B49" s="77">
        <v>4</v>
      </c>
      <c r="C49" s="45" t="s">
        <v>273</v>
      </c>
      <c r="D49" s="46" t="s">
        <v>71</v>
      </c>
      <c r="E49" s="68">
        <v>22</v>
      </c>
      <c r="F49" s="47">
        <v>19994000</v>
      </c>
      <c r="G49" s="68">
        <v>26</v>
      </c>
      <c r="H49" s="47">
        <v>33417000</v>
      </c>
    </row>
    <row r="50" spans="1:8" ht="11.25">
      <c r="A50" s="44">
        <v>106</v>
      </c>
      <c r="B50" s="45">
        <v>5</v>
      </c>
      <c r="C50" s="45" t="s">
        <v>566</v>
      </c>
      <c r="D50" s="46" t="s">
        <v>565</v>
      </c>
      <c r="E50" s="68">
        <v>8</v>
      </c>
      <c r="F50" s="47">
        <v>4881000</v>
      </c>
      <c r="G50" s="68">
        <v>15</v>
      </c>
      <c r="H50" s="47">
        <v>16521000</v>
      </c>
    </row>
    <row r="51" spans="1:8" ht="11.25">
      <c r="A51" s="44">
        <v>114</v>
      </c>
      <c r="B51" s="45">
        <v>6</v>
      </c>
      <c r="C51" s="45" t="s">
        <v>301</v>
      </c>
      <c r="D51" s="46" t="s">
        <v>70</v>
      </c>
      <c r="E51" s="68">
        <v>12</v>
      </c>
      <c r="F51" s="47">
        <v>4448000</v>
      </c>
      <c r="G51" s="68">
        <v>14</v>
      </c>
      <c r="H51" s="47">
        <v>19589000</v>
      </c>
    </row>
    <row r="52" spans="1:8" ht="11.25">
      <c r="A52" s="44">
        <v>118</v>
      </c>
      <c r="B52" s="77">
        <v>7</v>
      </c>
      <c r="C52" s="45" t="s">
        <v>216</v>
      </c>
      <c r="D52" s="46" t="s">
        <v>431</v>
      </c>
      <c r="E52" s="68">
        <v>18</v>
      </c>
      <c r="F52" s="47">
        <v>18626000</v>
      </c>
      <c r="G52" s="68">
        <v>14</v>
      </c>
      <c r="H52" s="47">
        <v>6855000</v>
      </c>
    </row>
    <row r="53" spans="1:8" ht="11.25">
      <c r="A53" s="44">
        <v>120</v>
      </c>
      <c r="B53" s="45">
        <v>8</v>
      </c>
      <c r="C53" s="45" t="s">
        <v>261</v>
      </c>
      <c r="D53" s="46" t="s">
        <v>433</v>
      </c>
      <c r="E53" s="68">
        <v>12</v>
      </c>
      <c r="F53" s="47">
        <v>8563000</v>
      </c>
      <c r="G53" s="68">
        <v>14</v>
      </c>
      <c r="H53" s="47">
        <v>4836000</v>
      </c>
    </row>
    <row r="54" spans="1:8" ht="11.25">
      <c r="A54" s="44">
        <v>121</v>
      </c>
      <c r="B54" s="45">
        <v>9</v>
      </c>
      <c r="C54" s="45" t="s">
        <v>583</v>
      </c>
      <c r="D54" s="46" t="s">
        <v>584</v>
      </c>
      <c r="E54" s="68">
        <v>4</v>
      </c>
      <c r="F54" s="47">
        <v>3496000</v>
      </c>
      <c r="G54" s="68">
        <v>13</v>
      </c>
      <c r="H54" s="47">
        <v>12540000</v>
      </c>
    </row>
    <row r="55" spans="1:8" ht="11.25">
      <c r="A55" s="44">
        <v>123</v>
      </c>
      <c r="B55" s="77">
        <v>10</v>
      </c>
      <c r="C55" s="45" t="s">
        <v>299</v>
      </c>
      <c r="D55" s="46" t="s">
        <v>3</v>
      </c>
      <c r="E55" s="68">
        <v>8</v>
      </c>
      <c r="F55" s="47">
        <v>5474000</v>
      </c>
      <c r="G55" s="68">
        <v>13</v>
      </c>
      <c r="H55" s="47">
        <v>6725000</v>
      </c>
    </row>
    <row r="56" spans="1:8" ht="11.25">
      <c r="A56" s="44">
        <v>137</v>
      </c>
      <c r="B56" s="45">
        <v>11</v>
      </c>
      <c r="C56" s="45" t="s">
        <v>321</v>
      </c>
      <c r="D56" s="46" t="s">
        <v>536</v>
      </c>
      <c r="E56" s="68">
        <v>9</v>
      </c>
      <c r="F56" s="47">
        <v>6094000</v>
      </c>
      <c r="G56" s="68">
        <v>9</v>
      </c>
      <c r="H56" s="47">
        <v>9742000</v>
      </c>
    </row>
    <row r="57" spans="1:8" ht="11.25">
      <c r="A57" s="44">
        <v>154</v>
      </c>
      <c r="B57" s="45">
        <v>12</v>
      </c>
      <c r="C57" s="45" t="s">
        <v>154</v>
      </c>
      <c r="D57" s="46" t="s">
        <v>432</v>
      </c>
      <c r="E57" s="68">
        <v>7</v>
      </c>
      <c r="F57" s="47">
        <v>6881000</v>
      </c>
      <c r="G57" s="68">
        <v>8</v>
      </c>
      <c r="H57" s="47">
        <v>3568000</v>
      </c>
    </row>
    <row r="58" spans="1:8" ht="11.25">
      <c r="A58" s="44">
        <v>173</v>
      </c>
      <c r="B58" s="77">
        <v>13</v>
      </c>
      <c r="C58" s="45" t="s">
        <v>324</v>
      </c>
      <c r="D58" s="46" t="s">
        <v>434</v>
      </c>
      <c r="E58" s="68">
        <v>1</v>
      </c>
      <c r="F58" s="47">
        <v>2125000</v>
      </c>
      <c r="G58" s="68">
        <v>5</v>
      </c>
      <c r="H58" s="47">
        <v>7430000</v>
      </c>
    </row>
    <row r="59" spans="1:8" ht="11.25">
      <c r="A59" s="44">
        <v>177</v>
      </c>
      <c r="B59" s="45">
        <v>14</v>
      </c>
      <c r="C59" s="45" t="s">
        <v>483</v>
      </c>
      <c r="D59" s="46" t="s">
        <v>538</v>
      </c>
      <c r="E59" s="68">
        <v>5</v>
      </c>
      <c r="F59" s="47">
        <v>8840000</v>
      </c>
      <c r="G59" s="68">
        <v>5</v>
      </c>
      <c r="H59" s="47">
        <v>4334000</v>
      </c>
    </row>
    <row r="60" spans="1:8" ht="11.25">
      <c r="A60" s="44">
        <v>181</v>
      </c>
      <c r="B60" s="45">
        <v>15</v>
      </c>
      <c r="C60" s="45" t="s">
        <v>436</v>
      </c>
      <c r="D60" s="46" t="s">
        <v>437</v>
      </c>
      <c r="E60" s="68">
        <v>7</v>
      </c>
      <c r="F60" s="47">
        <v>3673000</v>
      </c>
      <c r="G60" s="68">
        <v>5</v>
      </c>
      <c r="H60" s="47">
        <v>3541000</v>
      </c>
    </row>
    <row r="61" spans="1:8" ht="11.25">
      <c r="A61" s="44">
        <v>207</v>
      </c>
      <c r="B61" s="77">
        <v>16</v>
      </c>
      <c r="C61" s="45" t="s">
        <v>312</v>
      </c>
      <c r="D61" s="46" t="s">
        <v>19</v>
      </c>
      <c r="E61" s="68">
        <v>2</v>
      </c>
      <c r="F61" s="47">
        <v>650000</v>
      </c>
      <c r="G61" s="68">
        <v>3</v>
      </c>
      <c r="H61" s="47">
        <v>4339000</v>
      </c>
    </row>
    <row r="62" spans="1:8" ht="11.25">
      <c r="A62" s="44">
        <v>224</v>
      </c>
      <c r="B62" s="45">
        <v>17</v>
      </c>
      <c r="C62" s="45" t="s">
        <v>481</v>
      </c>
      <c r="D62" s="46" t="s">
        <v>482</v>
      </c>
      <c r="E62" s="68">
        <v>1</v>
      </c>
      <c r="F62" s="47">
        <v>152000</v>
      </c>
      <c r="G62" s="68">
        <v>2</v>
      </c>
      <c r="H62" s="47">
        <v>1698000</v>
      </c>
    </row>
    <row r="63" spans="1:8" ht="11.25">
      <c r="A63" s="44">
        <v>226</v>
      </c>
      <c r="B63" s="45">
        <v>18</v>
      </c>
      <c r="C63" s="45" t="s">
        <v>297</v>
      </c>
      <c r="D63" s="46" t="s">
        <v>435</v>
      </c>
      <c r="E63" s="68">
        <v>1</v>
      </c>
      <c r="F63" s="47">
        <v>100000</v>
      </c>
      <c r="G63" s="68">
        <v>2</v>
      </c>
      <c r="H63" s="47">
        <v>1571000</v>
      </c>
    </row>
    <row r="64" spans="1:8" ht="11.25">
      <c r="A64" s="44">
        <v>236</v>
      </c>
      <c r="B64" s="77">
        <v>19</v>
      </c>
      <c r="C64" s="45" t="s">
        <v>313</v>
      </c>
      <c r="D64" s="46" t="s">
        <v>44</v>
      </c>
      <c r="E64" s="55">
        <v>2</v>
      </c>
      <c r="F64" s="50">
        <v>1736000</v>
      </c>
      <c r="G64" s="55">
        <v>1</v>
      </c>
      <c r="H64" s="50">
        <v>1515000</v>
      </c>
    </row>
    <row r="65" spans="1:8" ht="11.25">
      <c r="A65" s="44" t="s">
        <v>612</v>
      </c>
      <c r="B65" s="44" t="s">
        <v>612</v>
      </c>
      <c r="C65" s="45" t="s">
        <v>110</v>
      </c>
      <c r="D65" s="46" t="s">
        <v>111</v>
      </c>
      <c r="E65" s="48">
        <v>0</v>
      </c>
      <c r="F65" s="47">
        <v>0</v>
      </c>
      <c r="G65" s="48">
        <v>0</v>
      </c>
      <c r="H65" s="47">
        <v>0</v>
      </c>
    </row>
    <row r="66" spans="1:8" ht="11.25">
      <c r="A66" s="44" t="s">
        <v>612</v>
      </c>
      <c r="B66" s="44" t="s">
        <v>612</v>
      </c>
      <c r="C66" s="45" t="s">
        <v>112</v>
      </c>
      <c r="D66" s="46" t="s">
        <v>113</v>
      </c>
      <c r="E66" s="48">
        <v>0</v>
      </c>
      <c r="F66" s="47">
        <v>0</v>
      </c>
      <c r="G66" s="48">
        <v>0</v>
      </c>
      <c r="H66" s="47">
        <v>0</v>
      </c>
    </row>
    <row r="67" spans="1:8" ht="11.25">
      <c r="A67" s="44" t="s">
        <v>612</v>
      </c>
      <c r="B67" s="44" t="s">
        <v>612</v>
      </c>
      <c r="C67" s="45" t="s">
        <v>276</v>
      </c>
      <c r="D67" s="46" t="s">
        <v>45</v>
      </c>
      <c r="E67" s="48">
        <v>0</v>
      </c>
      <c r="F67" s="47">
        <v>0</v>
      </c>
      <c r="G67" s="48">
        <v>0</v>
      </c>
      <c r="H67" s="47">
        <v>0</v>
      </c>
    </row>
    <row r="68" spans="1:10" ht="11.25">
      <c r="A68" s="44" t="s">
        <v>612</v>
      </c>
      <c r="B68" s="44" t="s">
        <v>612</v>
      </c>
      <c r="C68" s="45" t="s">
        <v>323</v>
      </c>
      <c r="D68" s="46" t="s">
        <v>411</v>
      </c>
      <c r="E68" s="48">
        <v>0</v>
      </c>
      <c r="F68" s="47">
        <v>0</v>
      </c>
      <c r="G68" s="48">
        <v>0</v>
      </c>
      <c r="H68" s="47">
        <v>0</v>
      </c>
      <c r="I68" s="2" t="s">
        <v>626</v>
      </c>
      <c r="J68" s="1" t="s">
        <v>626</v>
      </c>
    </row>
    <row r="69" spans="1:10" ht="12" thickBot="1">
      <c r="A69" s="81" t="s">
        <v>612</v>
      </c>
      <c r="B69" s="81" t="s">
        <v>612</v>
      </c>
      <c r="C69" s="82" t="s">
        <v>524</v>
      </c>
      <c r="D69" s="83" t="s">
        <v>525</v>
      </c>
      <c r="E69" s="87">
        <v>1</v>
      </c>
      <c r="F69" s="96">
        <v>1140000</v>
      </c>
      <c r="G69" s="88">
        <v>0</v>
      </c>
      <c r="H69" s="85">
        <v>0</v>
      </c>
      <c r="I69" s="2" t="s">
        <v>589</v>
      </c>
      <c r="J69" s="1" t="s">
        <v>590</v>
      </c>
    </row>
    <row r="70" spans="1:10" ht="12" thickBot="1">
      <c r="A70" s="104" t="s">
        <v>596</v>
      </c>
      <c r="B70" s="104"/>
      <c r="C70" s="104"/>
      <c r="D70" s="104"/>
      <c r="E70" s="90">
        <f>SUM(E46:E69)</f>
        <v>327</v>
      </c>
      <c r="F70" s="91">
        <f>SUM(F46:F69)</f>
        <v>231754000</v>
      </c>
      <c r="G70" s="90">
        <f>SUM(G46:G69)</f>
        <v>343</v>
      </c>
      <c r="H70" s="91">
        <f>SUM(H46:H69)</f>
        <v>265326000</v>
      </c>
      <c r="I70" s="70">
        <f>(G70-E70)/E70</f>
        <v>0.04892966360856269</v>
      </c>
      <c r="J70" s="71">
        <f>(H70-F70)/F70</f>
        <v>0.14486049863217032</v>
      </c>
    </row>
    <row r="71" spans="1:10" ht="12" thickBot="1">
      <c r="A71" s="105" t="s">
        <v>554</v>
      </c>
      <c r="B71" s="106"/>
      <c r="C71" s="106"/>
      <c r="D71" s="106"/>
      <c r="E71" s="106"/>
      <c r="F71" s="106"/>
      <c r="G71" s="106"/>
      <c r="H71" s="107"/>
      <c r="I71" s="2"/>
      <c r="J71" s="1"/>
    </row>
    <row r="72" spans="1:8" ht="11.25">
      <c r="A72" s="76">
        <v>2</v>
      </c>
      <c r="B72" s="77">
        <v>1</v>
      </c>
      <c r="C72" s="77" t="s">
        <v>117</v>
      </c>
      <c r="D72" s="78" t="s">
        <v>414</v>
      </c>
      <c r="E72" s="57">
        <v>287</v>
      </c>
      <c r="F72" s="80">
        <v>144488000</v>
      </c>
      <c r="G72" s="57">
        <v>382</v>
      </c>
      <c r="H72" s="80">
        <v>237205000</v>
      </c>
    </row>
    <row r="73" spans="1:8" ht="11.25">
      <c r="A73" s="44">
        <v>9</v>
      </c>
      <c r="B73" s="45">
        <v>2</v>
      </c>
      <c r="C73" s="45" t="s">
        <v>126</v>
      </c>
      <c r="D73" s="46" t="s">
        <v>72</v>
      </c>
      <c r="E73" s="55">
        <v>170</v>
      </c>
      <c r="F73" s="47">
        <v>82207000</v>
      </c>
      <c r="G73" s="55">
        <v>184</v>
      </c>
      <c r="H73" s="47">
        <v>117598000</v>
      </c>
    </row>
    <row r="74" spans="1:8" ht="11.25">
      <c r="A74" s="44">
        <v>31</v>
      </c>
      <c r="B74" s="45">
        <v>3</v>
      </c>
      <c r="C74" s="45" t="s">
        <v>447</v>
      </c>
      <c r="D74" s="46" t="s">
        <v>448</v>
      </c>
      <c r="E74" s="68">
        <v>41</v>
      </c>
      <c r="F74" s="47">
        <v>36207000</v>
      </c>
      <c r="G74" s="68">
        <v>54</v>
      </c>
      <c r="H74" s="47">
        <v>72053000</v>
      </c>
    </row>
    <row r="75" spans="1:8" ht="11.25">
      <c r="A75" s="44">
        <v>34</v>
      </c>
      <c r="B75" s="77">
        <v>4</v>
      </c>
      <c r="C75" s="45" t="s">
        <v>164</v>
      </c>
      <c r="D75" s="46" t="s">
        <v>372</v>
      </c>
      <c r="E75" s="55">
        <v>45</v>
      </c>
      <c r="F75" s="47">
        <v>26120000</v>
      </c>
      <c r="G75" s="55">
        <v>52</v>
      </c>
      <c r="H75" s="47">
        <v>33648000</v>
      </c>
    </row>
    <row r="76" spans="1:8" ht="11.25">
      <c r="A76" s="44">
        <v>57</v>
      </c>
      <c r="B76" s="45">
        <v>5</v>
      </c>
      <c r="C76" s="45" t="s">
        <v>162</v>
      </c>
      <c r="D76" s="46" t="s">
        <v>442</v>
      </c>
      <c r="E76" s="68">
        <v>26</v>
      </c>
      <c r="F76" s="47">
        <v>14950000</v>
      </c>
      <c r="G76" s="68">
        <v>34</v>
      </c>
      <c r="H76" s="47">
        <v>18666000</v>
      </c>
    </row>
    <row r="77" spans="1:8" ht="11.25">
      <c r="A77" s="44">
        <v>59</v>
      </c>
      <c r="B77" s="45">
        <v>6</v>
      </c>
      <c r="C77" s="45" t="s">
        <v>165</v>
      </c>
      <c r="D77" s="46" t="s">
        <v>166</v>
      </c>
      <c r="E77" s="68">
        <v>22</v>
      </c>
      <c r="F77" s="47">
        <v>11926000</v>
      </c>
      <c r="G77" s="68">
        <v>32</v>
      </c>
      <c r="H77" s="47">
        <v>34836000</v>
      </c>
    </row>
    <row r="78" spans="1:8" ht="11.25">
      <c r="A78" s="44">
        <v>63</v>
      </c>
      <c r="B78" s="77">
        <v>7</v>
      </c>
      <c r="C78" s="45" t="s">
        <v>202</v>
      </c>
      <c r="D78" s="46" t="s">
        <v>443</v>
      </c>
      <c r="E78" s="55">
        <v>25</v>
      </c>
      <c r="F78" s="47">
        <v>8223000</v>
      </c>
      <c r="G78" s="55">
        <v>29</v>
      </c>
      <c r="H78" s="47">
        <v>14876000</v>
      </c>
    </row>
    <row r="79" spans="1:8" ht="11.25">
      <c r="A79" s="44">
        <v>67</v>
      </c>
      <c r="B79" s="45">
        <v>8</v>
      </c>
      <c r="C79" s="45" t="s">
        <v>229</v>
      </c>
      <c r="D79" s="46" t="s">
        <v>89</v>
      </c>
      <c r="E79" s="68">
        <v>29</v>
      </c>
      <c r="F79" s="47">
        <v>11938000</v>
      </c>
      <c r="G79" s="68">
        <v>28</v>
      </c>
      <c r="H79" s="47">
        <v>22600000</v>
      </c>
    </row>
    <row r="80" spans="1:8" ht="11.25">
      <c r="A80" s="44">
        <v>77</v>
      </c>
      <c r="B80" s="45">
        <v>9</v>
      </c>
      <c r="C80" s="45" t="s">
        <v>196</v>
      </c>
      <c r="D80" s="46" t="s">
        <v>568</v>
      </c>
      <c r="E80" s="68">
        <v>19</v>
      </c>
      <c r="F80" s="47">
        <v>7053000</v>
      </c>
      <c r="G80" s="68">
        <v>23</v>
      </c>
      <c r="H80" s="47">
        <v>16747000</v>
      </c>
    </row>
    <row r="81" spans="1:10" ht="11.25">
      <c r="A81" s="44">
        <v>78</v>
      </c>
      <c r="B81" s="77">
        <v>10</v>
      </c>
      <c r="C81" s="45" t="s">
        <v>185</v>
      </c>
      <c r="D81" s="46" t="s">
        <v>64</v>
      </c>
      <c r="E81" s="68">
        <v>25</v>
      </c>
      <c r="F81" s="47">
        <v>13069000</v>
      </c>
      <c r="G81" s="68">
        <v>23</v>
      </c>
      <c r="H81" s="47">
        <v>13849000</v>
      </c>
      <c r="J81" s="16"/>
    </row>
    <row r="82" spans="1:8" ht="11.25">
      <c r="A82" s="44">
        <v>85</v>
      </c>
      <c r="B82" s="45">
        <v>11</v>
      </c>
      <c r="C82" s="45" t="s">
        <v>222</v>
      </c>
      <c r="D82" s="46" t="s">
        <v>540</v>
      </c>
      <c r="E82" s="68">
        <v>14</v>
      </c>
      <c r="F82" s="47">
        <v>13033000</v>
      </c>
      <c r="G82" s="68">
        <v>20</v>
      </c>
      <c r="H82" s="47">
        <v>17125000</v>
      </c>
    </row>
    <row r="83" spans="1:8" ht="11.25">
      <c r="A83" s="44">
        <v>87</v>
      </c>
      <c r="B83" s="45">
        <v>12</v>
      </c>
      <c r="C83" s="45" t="s">
        <v>244</v>
      </c>
      <c r="D83" s="46" t="s">
        <v>377</v>
      </c>
      <c r="E83" s="68">
        <v>9</v>
      </c>
      <c r="F83" s="47">
        <v>3829000</v>
      </c>
      <c r="G83" s="68">
        <v>19</v>
      </c>
      <c r="H83" s="47">
        <v>14141000</v>
      </c>
    </row>
    <row r="84" spans="1:8" ht="11.25">
      <c r="A84" s="44">
        <v>98</v>
      </c>
      <c r="B84" s="77">
        <v>13</v>
      </c>
      <c r="C84" s="45" t="s">
        <v>260</v>
      </c>
      <c r="D84" s="46" t="s">
        <v>575</v>
      </c>
      <c r="E84" s="68">
        <v>20</v>
      </c>
      <c r="F84" s="47">
        <v>16744000</v>
      </c>
      <c r="G84" s="68">
        <v>17</v>
      </c>
      <c r="H84" s="47">
        <v>18823000</v>
      </c>
    </row>
    <row r="85" spans="1:8" ht="11.25">
      <c r="A85" s="44">
        <v>102</v>
      </c>
      <c r="B85" s="45">
        <v>14</v>
      </c>
      <c r="C85" s="45" t="s">
        <v>262</v>
      </c>
      <c r="D85" s="46" t="s">
        <v>16</v>
      </c>
      <c r="E85" s="68">
        <v>15</v>
      </c>
      <c r="F85" s="47">
        <v>5580000</v>
      </c>
      <c r="G85" s="68">
        <v>17</v>
      </c>
      <c r="H85" s="47">
        <v>9247000</v>
      </c>
    </row>
    <row r="86" spans="1:8" ht="11.25">
      <c r="A86" s="44">
        <v>103</v>
      </c>
      <c r="B86" s="45">
        <v>15</v>
      </c>
      <c r="C86" s="45" t="s">
        <v>484</v>
      </c>
      <c r="D86" s="46" t="s">
        <v>541</v>
      </c>
      <c r="E86" s="68">
        <v>8</v>
      </c>
      <c r="F86" s="47">
        <v>4132000</v>
      </c>
      <c r="G86" s="68">
        <v>16</v>
      </c>
      <c r="H86" s="47">
        <v>16581000</v>
      </c>
    </row>
    <row r="87" spans="1:8" ht="11.25">
      <c r="A87" s="44">
        <v>107</v>
      </c>
      <c r="B87" s="77">
        <v>16</v>
      </c>
      <c r="C87" s="45" t="s">
        <v>210</v>
      </c>
      <c r="D87" s="46" t="s">
        <v>570</v>
      </c>
      <c r="E87" s="68">
        <v>23</v>
      </c>
      <c r="F87" s="47">
        <v>16847000</v>
      </c>
      <c r="G87" s="68">
        <v>15</v>
      </c>
      <c r="H87" s="47">
        <v>13256000</v>
      </c>
    </row>
    <row r="88" spans="1:8" ht="11.25">
      <c r="A88" s="44">
        <v>116</v>
      </c>
      <c r="B88" s="45">
        <v>17</v>
      </c>
      <c r="C88" s="45" t="s">
        <v>156</v>
      </c>
      <c r="D88" s="46" t="s">
        <v>445</v>
      </c>
      <c r="E88" s="68">
        <v>15</v>
      </c>
      <c r="F88" s="47">
        <v>11602000</v>
      </c>
      <c r="G88" s="68">
        <v>14</v>
      </c>
      <c r="H88" s="47">
        <v>8665000</v>
      </c>
    </row>
    <row r="89" spans="1:8" ht="11.25">
      <c r="A89" s="44">
        <v>119</v>
      </c>
      <c r="B89" s="45">
        <v>18</v>
      </c>
      <c r="C89" s="45" t="s">
        <v>206</v>
      </c>
      <c r="D89" s="46" t="s">
        <v>413</v>
      </c>
      <c r="E89" s="68">
        <v>13</v>
      </c>
      <c r="F89" s="47">
        <v>6148000</v>
      </c>
      <c r="G89" s="68">
        <v>14</v>
      </c>
      <c r="H89" s="47">
        <v>6640000</v>
      </c>
    </row>
    <row r="90" spans="1:8" ht="11.25">
      <c r="A90" s="44">
        <v>124</v>
      </c>
      <c r="B90" s="77">
        <v>19</v>
      </c>
      <c r="C90" s="45" t="s">
        <v>198</v>
      </c>
      <c r="D90" s="46" t="s">
        <v>375</v>
      </c>
      <c r="E90" s="55">
        <v>11</v>
      </c>
      <c r="F90" s="47">
        <v>9550000</v>
      </c>
      <c r="G90" s="55">
        <v>12</v>
      </c>
      <c r="H90" s="47">
        <v>14060000</v>
      </c>
    </row>
    <row r="91" spans="1:8" ht="11.25">
      <c r="A91" s="44">
        <v>127</v>
      </c>
      <c r="B91" s="45">
        <v>20</v>
      </c>
      <c r="C91" s="45" t="s">
        <v>328</v>
      </c>
      <c r="D91" s="46" t="s">
        <v>440</v>
      </c>
      <c r="E91" s="55">
        <v>13</v>
      </c>
      <c r="F91" s="47">
        <v>6869000</v>
      </c>
      <c r="G91" s="55">
        <v>12</v>
      </c>
      <c r="H91" s="47">
        <v>6724000</v>
      </c>
    </row>
    <row r="92" spans="1:8" ht="11.25">
      <c r="A92" s="44">
        <v>130</v>
      </c>
      <c r="B92" s="45">
        <v>21</v>
      </c>
      <c r="C92" s="45" t="s">
        <v>211</v>
      </c>
      <c r="D92" s="46" t="s">
        <v>47</v>
      </c>
      <c r="E92" s="68">
        <v>11</v>
      </c>
      <c r="F92" s="47">
        <v>5999000</v>
      </c>
      <c r="G92" s="68">
        <v>11</v>
      </c>
      <c r="H92" s="47">
        <v>4027000</v>
      </c>
    </row>
    <row r="93" spans="1:8" ht="11.25">
      <c r="A93" s="44">
        <v>133</v>
      </c>
      <c r="B93" s="77">
        <v>22</v>
      </c>
      <c r="C93" s="45" t="s">
        <v>230</v>
      </c>
      <c r="D93" s="46" t="s">
        <v>21</v>
      </c>
      <c r="E93" s="68">
        <v>12</v>
      </c>
      <c r="F93" s="47">
        <v>5976000</v>
      </c>
      <c r="G93" s="68">
        <v>10</v>
      </c>
      <c r="H93" s="47">
        <v>6099000</v>
      </c>
    </row>
    <row r="94" spans="1:8" ht="11.25">
      <c r="A94" s="44">
        <v>134</v>
      </c>
      <c r="B94" s="45">
        <v>23</v>
      </c>
      <c r="C94" s="45" t="s">
        <v>294</v>
      </c>
      <c r="D94" s="46" t="s">
        <v>439</v>
      </c>
      <c r="E94" s="68">
        <v>9</v>
      </c>
      <c r="F94" s="47">
        <v>2595000</v>
      </c>
      <c r="G94" s="68">
        <v>10</v>
      </c>
      <c r="H94" s="47">
        <v>5652000</v>
      </c>
    </row>
    <row r="95" spans="1:8" ht="11.25">
      <c r="A95" s="44">
        <v>141</v>
      </c>
      <c r="B95" s="45">
        <v>24</v>
      </c>
      <c r="C95" s="45" t="s">
        <v>147</v>
      </c>
      <c r="D95" s="46" t="s">
        <v>46</v>
      </c>
      <c r="E95" s="68">
        <v>15</v>
      </c>
      <c r="F95" s="47">
        <v>4235000</v>
      </c>
      <c r="G95" s="68">
        <v>9</v>
      </c>
      <c r="H95" s="47">
        <v>3989000</v>
      </c>
    </row>
    <row r="96" spans="1:8" ht="11.25">
      <c r="A96" s="44">
        <v>147</v>
      </c>
      <c r="B96" s="77">
        <v>25</v>
      </c>
      <c r="C96" s="45" t="s">
        <v>254</v>
      </c>
      <c r="D96" s="46" t="s">
        <v>65</v>
      </c>
      <c r="E96" s="55">
        <v>7</v>
      </c>
      <c r="F96" s="47">
        <v>9585000</v>
      </c>
      <c r="G96" s="55">
        <v>8</v>
      </c>
      <c r="H96" s="47">
        <v>8679000</v>
      </c>
    </row>
    <row r="97" spans="1:8" ht="11.25">
      <c r="A97" s="44">
        <v>151</v>
      </c>
      <c r="B97" s="45">
        <v>26</v>
      </c>
      <c r="C97" s="45" t="s">
        <v>174</v>
      </c>
      <c r="D97" s="46" t="s">
        <v>379</v>
      </c>
      <c r="E97" s="68">
        <v>10</v>
      </c>
      <c r="F97" s="47">
        <v>5784000</v>
      </c>
      <c r="G97" s="68">
        <v>8</v>
      </c>
      <c r="H97" s="47">
        <v>4287000</v>
      </c>
    </row>
    <row r="98" spans="1:8" ht="11.25">
      <c r="A98" s="44">
        <v>152</v>
      </c>
      <c r="B98" s="45">
        <v>27</v>
      </c>
      <c r="C98" s="45" t="s">
        <v>259</v>
      </c>
      <c r="D98" s="46" t="s">
        <v>497</v>
      </c>
      <c r="E98" s="68">
        <v>7</v>
      </c>
      <c r="F98" s="47">
        <v>1915000</v>
      </c>
      <c r="G98" s="68">
        <v>8</v>
      </c>
      <c r="H98" s="47">
        <v>4238000</v>
      </c>
    </row>
    <row r="99" spans="1:8" ht="11.25">
      <c r="A99" s="44">
        <v>164</v>
      </c>
      <c r="B99" s="77">
        <v>28</v>
      </c>
      <c r="C99" s="45" t="s">
        <v>291</v>
      </c>
      <c r="D99" s="46" t="s">
        <v>561</v>
      </c>
      <c r="E99" s="68">
        <v>8</v>
      </c>
      <c r="F99" s="47">
        <v>7109000</v>
      </c>
      <c r="G99" s="68">
        <v>6</v>
      </c>
      <c r="H99" s="47">
        <v>5403000</v>
      </c>
    </row>
    <row r="100" spans="1:8" ht="11.25">
      <c r="A100" s="44">
        <v>165</v>
      </c>
      <c r="B100" s="45">
        <v>29</v>
      </c>
      <c r="C100" s="45" t="s">
        <v>621</v>
      </c>
      <c r="D100" s="46" t="s">
        <v>622</v>
      </c>
      <c r="E100" s="49">
        <v>0</v>
      </c>
      <c r="F100" s="47">
        <v>0</v>
      </c>
      <c r="G100" s="55">
        <v>6</v>
      </c>
      <c r="H100" s="47">
        <v>4984000</v>
      </c>
    </row>
    <row r="101" spans="1:8" ht="11.25">
      <c r="A101" s="44">
        <v>174</v>
      </c>
      <c r="B101" s="45">
        <v>30</v>
      </c>
      <c r="C101" s="45" t="s">
        <v>587</v>
      </c>
      <c r="D101" s="46" t="s">
        <v>588</v>
      </c>
      <c r="E101" s="68">
        <v>3</v>
      </c>
      <c r="F101" s="47">
        <v>1204000</v>
      </c>
      <c r="G101" s="68">
        <v>5</v>
      </c>
      <c r="H101" s="47">
        <v>6358000</v>
      </c>
    </row>
    <row r="102" spans="1:8" ht="11.25">
      <c r="A102" s="44">
        <v>178</v>
      </c>
      <c r="B102" s="77">
        <v>31</v>
      </c>
      <c r="C102" s="45" t="s">
        <v>353</v>
      </c>
      <c r="D102" s="46" t="s">
        <v>20</v>
      </c>
      <c r="E102" s="48">
        <v>0</v>
      </c>
      <c r="F102" s="47">
        <v>0</v>
      </c>
      <c r="G102" s="48">
        <v>5</v>
      </c>
      <c r="H102" s="47">
        <v>4254000</v>
      </c>
    </row>
    <row r="103" spans="1:8" ht="11.25">
      <c r="A103" s="44">
        <v>182</v>
      </c>
      <c r="B103" s="45">
        <v>32</v>
      </c>
      <c r="C103" s="45" t="s">
        <v>267</v>
      </c>
      <c r="D103" s="46" t="s">
        <v>438</v>
      </c>
      <c r="E103" s="68">
        <v>8</v>
      </c>
      <c r="F103" s="47">
        <v>4943000</v>
      </c>
      <c r="G103" s="68">
        <v>5</v>
      </c>
      <c r="H103" s="47">
        <v>3142000</v>
      </c>
    </row>
    <row r="104" spans="1:8" ht="11.25">
      <c r="A104" s="44">
        <v>194</v>
      </c>
      <c r="B104" s="45">
        <v>33</v>
      </c>
      <c r="C104" s="45" t="s">
        <v>215</v>
      </c>
      <c r="D104" s="46" t="s">
        <v>539</v>
      </c>
      <c r="E104" s="68">
        <v>6</v>
      </c>
      <c r="F104" s="47">
        <v>5115000</v>
      </c>
      <c r="G104" s="68">
        <v>5</v>
      </c>
      <c r="H104" s="47">
        <v>1582000</v>
      </c>
    </row>
    <row r="105" spans="1:8" ht="11.25">
      <c r="A105" s="44">
        <v>205</v>
      </c>
      <c r="B105" s="77">
        <v>34</v>
      </c>
      <c r="C105" s="45" t="s">
        <v>295</v>
      </c>
      <c r="D105" s="46" t="s">
        <v>505</v>
      </c>
      <c r="E105" s="68">
        <v>1</v>
      </c>
      <c r="F105" s="50">
        <v>202000</v>
      </c>
      <c r="G105" s="68">
        <v>4</v>
      </c>
      <c r="H105" s="50">
        <v>1602000</v>
      </c>
    </row>
    <row r="106" spans="1:8" ht="11.25">
      <c r="A106" s="44">
        <v>208</v>
      </c>
      <c r="B106" s="45">
        <v>35</v>
      </c>
      <c r="C106" s="45" t="s">
        <v>249</v>
      </c>
      <c r="D106" s="46" t="s">
        <v>376</v>
      </c>
      <c r="E106" s="68">
        <v>3</v>
      </c>
      <c r="F106" s="47">
        <v>930000</v>
      </c>
      <c r="G106" s="68">
        <v>3</v>
      </c>
      <c r="H106" s="47">
        <v>3828000</v>
      </c>
    </row>
    <row r="107" spans="1:8" ht="11.25">
      <c r="A107" s="44">
        <v>211</v>
      </c>
      <c r="B107" s="45">
        <v>36</v>
      </c>
      <c r="C107" s="45" t="s">
        <v>369</v>
      </c>
      <c r="D107" s="46" t="s">
        <v>371</v>
      </c>
      <c r="E107" s="68">
        <v>3</v>
      </c>
      <c r="F107" s="47">
        <v>759000</v>
      </c>
      <c r="G107" s="68">
        <v>3</v>
      </c>
      <c r="H107" s="47">
        <v>2361000</v>
      </c>
    </row>
    <row r="108" spans="1:8" ht="11.25">
      <c r="A108" s="44">
        <v>212</v>
      </c>
      <c r="B108" s="77">
        <v>37</v>
      </c>
      <c r="C108" s="45" t="s">
        <v>150</v>
      </c>
      <c r="D108" s="46" t="s">
        <v>90</v>
      </c>
      <c r="E108" s="68">
        <v>6</v>
      </c>
      <c r="F108" s="47">
        <v>2424000</v>
      </c>
      <c r="G108" s="68">
        <v>3</v>
      </c>
      <c r="H108" s="47">
        <v>2090000</v>
      </c>
    </row>
    <row r="109" spans="1:8" ht="11.25">
      <c r="A109" s="44">
        <v>213</v>
      </c>
      <c r="B109" s="45">
        <v>38</v>
      </c>
      <c r="C109" s="45" t="s">
        <v>352</v>
      </c>
      <c r="D109" s="46" t="s">
        <v>441</v>
      </c>
      <c r="E109" s="68">
        <v>2</v>
      </c>
      <c r="F109" s="47">
        <v>567000</v>
      </c>
      <c r="G109" s="55">
        <v>3</v>
      </c>
      <c r="H109" s="47">
        <v>1741000</v>
      </c>
    </row>
    <row r="110" spans="1:10" ht="11.25">
      <c r="A110" s="44">
        <v>214</v>
      </c>
      <c r="B110" s="45">
        <v>39</v>
      </c>
      <c r="C110" s="45" t="s">
        <v>212</v>
      </c>
      <c r="D110" s="46" t="s">
        <v>4</v>
      </c>
      <c r="E110" s="48">
        <v>0</v>
      </c>
      <c r="F110" s="47">
        <v>0</v>
      </c>
      <c r="G110" s="48">
        <v>3</v>
      </c>
      <c r="H110" s="47">
        <v>1690000</v>
      </c>
      <c r="J110" s="16"/>
    </row>
    <row r="111" spans="1:8" ht="11.25">
      <c r="A111" s="44">
        <v>227</v>
      </c>
      <c r="B111" s="77">
        <v>40</v>
      </c>
      <c r="C111" s="45" t="s">
        <v>305</v>
      </c>
      <c r="D111" s="46" t="s">
        <v>446</v>
      </c>
      <c r="E111" s="68">
        <v>2</v>
      </c>
      <c r="F111" s="47">
        <v>404000</v>
      </c>
      <c r="G111" s="68">
        <v>2</v>
      </c>
      <c r="H111" s="47">
        <v>1383000</v>
      </c>
    </row>
    <row r="112" spans="1:8" ht="11.25">
      <c r="A112" s="44">
        <v>237</v>
      </c>
      <c r="B112" s="45">
        <v>41</v>
      </c>
      <c r="C112" s="45" t="s">
        <v>350</v>
      </c>
      <c r="D112" s="46" t="s">
        <v>578</v>
      </c>
      <c r="E112" s="48">
        <v>0</v>
      </c>
      <c r="F112" s="47">
        <v>0</v>
      </c>
      <c r="G112" s="48">
        <v>1</v>
      </c>
      <c r="H112" s="47">
        <v>1050000</v>
      </c>
    </row>
    <row r="113" spans="1:8" ht="11.25">
      <c r="A113" s="44">
        <v>239</v>
      </c>
      <c r="B113" s="45">
        <v>42</v>
      </c>
      <c r="C113" s="45" t="s">
        <v>302</v>
      </c>
      <c r="D113" s="46" t="s">
        <v>380</v>
      </c>
      <c r="E113" s="68">
        <v>1</v>
      </c>
      <c r="F113" s="47">
        <v>188000</v>
      </c>
      <c r="G113" s="68">
        <v>1</v>
      </c>
      <c r="H113" s="47">
        <v>808000</v>
      </c>
    </row>
    <row r="114" spans="1:8" ht="11.25">
      <c r="A114" s="44">
        <v>244</v>
      </c>
      <c r="B114" s="77">
        <v>43</v>
      </c>
      <c r="C114" s="45" t="s">
        <v>333</v>
      </c>
      <c r="D114" s="46" t="s">
        <v>415</v>
      </c>
      <c r="E114" s="48">
        <v>0</v>
      </c>
      <c r="F114" s="47">
        <v>0</v>
      </c>
      <c r="G114" s="48">
        <v>1</v>
      </c>
      <c r="H114" s="47">
        <v>494000</v>
      </c>
    </row>
    <row r="115" spans="1:8" ht="11.25">
      <c r="A115" s="44">
        <v>245</v>
      </c>
      <c r="B115" s="45">
        <v>44</v>
      </c>
      <c r="C115" s="45" t="s">
        <v>368</v>
      </c>
      <c r="D115" s="46" t="s">
        <v>382</v>
      </c>
      <c r="E115" s="48">
        <v>0</v>
      </c>
      <c r="F115" s="47">
        <v>0</v>
      </c>
      <c r="G115" s="48">
        <v>1</v>
      </c>
      <c r="H115" s="47">
        <v>364000</v>
      </c>
    </row>
    <row r="116" spans="1:8" ht="11.25">
      <c r="A116" s="44">
        <v>248</v>
      </c>
      <c r="B116" s="45">
        <v>45</v>
      </c>
      <c r="C116" s="45" t="s">
        <v>266</v>
      </c>
      <c r="D116" s="46" t="s">
        <v>381</v>
      </c>
      <c r="E116" s="68">
        <v>7</v>
      </c>
      <c r="F116" s="47">
        <v>2562000</v>
      </c>
      <c r="G116" s="68">
        <v>1</v>
      </c>
      <c r="H116" s="47">
        <v>212000</v>
      </c>
    </row>
    <row r="117" spans="1:8" ht="11.25">
      <c r="A117" s="44" t="s">
        <v>612</v>
      </c>
      <c r="B117" s="44" t="s">
        <v>612</v>
      </c>
      <c r="C117" s="45" t="s">
        <v>330</v>
      </c>
      <c r="D117" s="46" t="s">
        <v>412</v>
      </c>
      <c r="E117" s="48">
        <v>0</v>
      </c>
      <c r="F117" s="47">
        <v>0</v>
      </c>
      <c r="G117" s="48">
        <v>0</v>
      </c>
      <c r="H117" s="47">
        <v>0</v>
      </c>
    </row>
    <row r="118" spans="1:8" ht="11.25">
      <c r="A118" s="44" t="s">
        <v>612</v>
      </c>
      <c r="B118" s="44" t="s">
        <v>612</v>
      </c>
      <c r="C118" s="45" t="s">
        <v>293</v>
      </c>
      <c r="D118" s="46" t="s">
        <v>378</v>
      </c>
      <c r="E118" s="68">
        <v>1</v>
      </c>
      <c r="F118" s="47">
        <v>351000</v>
      </c>
      <c r="G118" s="48">
        <v>0</v>
      </c>
      <c r="H118" s="47">
        <v>0</v>
      </c>
    </row>
    <row r="119" spans="1:10" ht="11.25">
      <c r="A119" s="44" t="s">
        <v>612</v>
      </c>
      <c r="B119" s="44" t="s">
        <v>612</v>
      </c>
      <c r="C119" s="45" t="s">
        <v>343</v>
      </c>
      <c r="D119" s="46" t="s">
        <v>444</v>
      </c>
      <c r="E119" s="68">
        <v>4</v>
      </c>
      <c r="F119" s="47">
        <v>2333000</v>
      </c>
      <c r="G119" s="48">
        <v>0</v>
      </c>
      <c r="H119" s="47">
        <v>0</v>
      </c>
      <c r="I119" s="2"/>
      <c r="J119" s="1"/>
    </row>
    <row r="120" spans="1:10" ht="11.25">
      <c r="A120" s="44" t="s">
        <v>612</v>
      </c>
      <c r="B120" s="44" t="s">
        <v>612</v>
      </c>
      <c r="C120" s="45" t="s">
        <v>370</v>
      </c>
      <c r="D120" s="46" t="s">
        <v>22</v>
      </c>
      <c r="E120" s="48">
        <v>0</v>
      </c>
      <c r="F120" s="47">
        <v>0</v>
      </c>
      <c r="G120" s="48">
        <v>0</v>
      </c>
      <c r="H120" s="47">
        <v>0</v>
      </c>
      <c r="I120" s="2" t="s">
        <v>626</v>
      </c>
      <c r="J120" s="1" t="s">
        <v>626</v>
      </c>
    </row>
    <row r="121" spans="1:10" ht="12" thickBot="1">
      <c r="A121" s="81" t="s">
        <v>612</v>
      </c>
      <c r="B121" s="81" t="s">
        <v>612</v>
      </c>
      <c r="C121" s="82" t="s">
        <v>223</v>
      </c>
      <c r="D121" s="83" t="s">
        <v>91</v>
      </c>
      <c r="E121" s="87">
        <v>1</v>
      </c>
      <c r="F121" s="96">
        <v>270000</v>
      </c>
      <c r="G121" s="88">
        <v>0</v>
      </c>
      <c r="H121" s="85">
        <v>0</v>
      </c>
      <c r="I121" s="2" t="s">
        <v>589</v>
      </c>
      <c r="J121" s="1" t="s">
        <v>590</v>
      </c>
    </row>
    <row r="122" spans="1:10" ht="12" thickBot="1">
      <c r="A122" s="104" t="s">
        <v>597</v>
      </c>
      <c r="B122" s="104"/>
      <c r="C122" s="104"/>
      <c r="D122" s="104"/>
      <c r="E122" s="92">
        <f>SUM(E72:E121)</f>
        <v>957</v>
      </c>
      <c r="F122" s="91">
        <f>SUM(F72:F121)</f>
        <v>515965000</v>
      </c>
      <c r="G122" s="90">
        <f>SUM(G72:G121)</f>
        <v>1119</v>
      </c>
      <c r="H122" s="91">
        <f>SUM(H72:H121)</f>
        <v>787657000</v>
      </c>
      <c r="I122" s="70">
        <f>(G122-E122)/E122</f>
        <v>0.16927899686520376</v>
      </c>
      <c r="J122" s="71">
        <f>(H122-F122)/F122</f>
        <v>0.526570600719041</v>
      </c>
    </row>
    <row r="123" spans="1:8" ht="12" thickBot="1">
      <c r="A123" s="105" t="s">
        <v>553</v>
      </c>
      <c r="B123" s="106"/>
      <c r="C123" s="106"/>
      <c r="D123" s="106"/>
      <c r="E123" s="106"/>
      <c r="F123" s="106"/>
      <c r="G123" s="106"/>
      <c r="H123" s="107"/>
    </row>
    <row r="124" spans="1:8" ht="11.25">
      <c r="A124" s="76">
        <v>6</v>
      </c>
      <c r="B124" s="77">
        <v>1</v>
      </c>
      <c r="C124" s="77" t="s">
        <v>122</v>
      </c>
      <c r="D124" s="78" t="s">
        <v>451</v>
      </c>
      <c r="E124" s="79">
        <v>158</v>
      </c>
      <c r="F124" s="80">
        <v>104846000</v>
      </c>
      <c r="G124" s="79">
        <v>212</v>
      </c>
      <c r="H124" s="80">
        <v>146655000</v>
      </c>
    </row>
    <row r="125" spans="1:8" ht="11.25">
      <c r="A125" s="44">
        <v>7</v>
      </c>
      <c r="B125" s="45">
        <v>2</v>
      </c>
      <c r="C125" s="45" t="s">
        <v>131</v>
      </c>
      <c r="D125" s="46" t="s">
        <v>73</v>
      </c>
      <c r="E125" s="68">
        <v>103</v>
      </c>
      <c r="F125" s="47">
        <v>51081000</v>
      </c>
      <c r="G125" s="68">
        <v>201</v>
      </c>
      <c r="H125" s="47">
        <v>118816000</v>
      </c>
    </row>
    <row r="126" spans="1:8" ht="11.25">
      <c r="A126" s="44">
        <v>11</v>
      </c>
      <c r="B126" s="45">
        <v>3</v>
      </c>
      <c r="C126" s="45" t="s">
        <v>127</v>
      </c>
      <c r="D126" s="46" t="s">
        <v>24</v>
      </c>
      <c r="E126" s="68">
        <v>118</v>
      </c>
      <c r="F126" s="47">
        <v>78034000</v>
      </c>
      <c r="G126" s="68">
        <v>148</v>
      </c>
      <c r="H126" s="47">
        <v>117513000</v>
      </c>
    </row>
    <row r="127" spans="1:8" ht="11.25">
      <c r="A127" s="44">
        <v>14</v>
      </c>
      <c r="B127" s="77">
        <v>4</v>
      </c>
      <c r="C127" s="45" t="s">
        <v>187</v>
      </c>
      <c r="D127" s="46" t="s">
        <v>48</v>
      </c>
      <c r="E127" s="68">
        <v>95</v>
      </c>
      <c r="F127" s="47">
        <v>42798000</v>
      </c>
      <c r="G127" s="68">
        <v>122</v>
      </c>
      <c r="H127" s="47">
        <v>68459000</v>
      </c>
    </row>
    <row r="128" spans="1:8" ht="11.25">
      <c r="A128" s="44">
        <v>17</v>
      </c>
      <c r="B128" s="45">
        <v>5</v>
      </c>
      <c r="C128" s="45" t="s">
        <v>135</v>
      </c>
      <c r="D128" s="46" t="s">
        <v>55</v>
      </c>
      <c r="E128" s="68">
        <v>61</v>
      </c>
      <c r="F128" s="47">
        <v>31368000</v>
      </c>
      <c r="G128" s="68">
        <v>101</v>
      </c>
      <c r="H128" s="47">
        <v>54203000</v>
      </c>
    </row>
    <row r="129" spans="1:8" ht="11.25">
      <c r="A129" s="44">
        <v>19</v>
      </c>
      <c r="B129" s="45">
        <v>6</v>
      </c>
      <c r="C129" s="45" t="s">
        <v>136</v>
      </c>
      <c r="D129" s="46" t="s">
        <v>75</v>
      </c>
      <c r="E129" s="68">
        <v>58</v>
      </c>
      <c r="F129" s="47">
        <v>25917000</v>
      </c>
      <c r="G129" s="68">
        <v>92</v>
      </c>
      <c r="H129" s="47">
        <v>62522000</v>
      </c>
    </row>
    <row r="130" spans="1:8" ht="11.25">
      <c r="A130" s="44">
        <v>30</v>
      </c>
      <c r="B130" s="77">
        <v>7</v>
      </c>
      <c r="C130" s="45" t="s">
        <v>167</v>
      </c>
      <c r="D130" s="46" t="s">
        <v>386</v>
      </c>
      <c r="E130" s="68">
        <v>29</v>
      </c>
      <c r="F130" s="47">
        <v>11850000</v>
      </c>
      <c r="G130" s="68">
        <v>56</v>
      </c>
      <c r="H130" s="47">
        <v>27921000</v>
      </c>
    </row>
    <row r="131" spans="1:8" ht="11.25">
      <c r="A131" s="44">
        <v>41</v>
      </c>
      <c r="B131" s="45">
        <v>8</v>
      </c>
      <c r="C131" s="45" t="s">
        <v>226</v>
      </c>
      <c r="D131" s="46" t="s">
        <v>421</v>
      </c>
      <c r="E131" s="68">
        <v>28</v>
      </c>
      <c r="F131" s="47">
        <v>11020000</v>
      </c>
      <c r="G131" s="68">
        <v>46</v>
      </c>
      <c r="H131" s="47">
        <v>24100000</v>
      </c>
    </row>
    <row r="132" spans="1:8" ht="11.25">
      <c r="A132" s="44">
        <v>43</v>
      </c>
      <c r="B132" s="45">
        <v>9</v>
      </c>
      <c r="C132" s="45" t="s">
        <v>190</v>
      </c>
      <c r="D132" s="46" t="s">
        <v>384</v>
      </c>
      <c r="E132" s="68">
        <v>34</v>
      </c>
      <c r="F132" s="47">
        <v>18291000</v>
      </c>
      <c r="G132" s="68">
        <v>44</v>
      </c>
      <c r="H132" s="47">
        <v>25592000</v>
      </c>
    </row>
    <row r="133" spans="1:8" ht="11.25">
      <c r="A133" s="44">
        <v>44</v>
      </c>
      <c r="B133" s="77">
        <v>10</v>
      </c>
      <c r="C133" s="45" t="s">
        <v>182</v>
      </c>
      <c r="D133" s="46" t="s">
        <v>485</v>
      </c>
      <c r="E133" s="68">
        <v>39</v>
      </c>
      <c r="F133" s="47">
        <v>21898000</v>
      </c>
      <c r="G133" s="68">
        <v>43</v>
      </c>
      <c r="H133" s="47">
        <v>29327000</v>
      </c>
    </row>
    <row r="134" spans="1:8" ht="11.25">
      <c r="A134" s="44">
        <v>53</v>
      </c>
      <c r="B134" s="45">
        <v>11</v>
      </c>
      <c r="C134" s="45" t="s">
        <v>155</v>
      </c>
      <c r="D134" s="46" t="s">
        <v>49</v>
      </c>
      <c r="E134" s="68">
        <v>40</v>
      </c>
      <c r="F134" s="47">
        <v>17647000</v>
      </c>
      <c r="G134" s="68">
        <v>37</v>
      </c>
      <c r="H134" s="47">
        <v>16695000</v>
      </c>
    </row>
    <row r="135" spans="1:8" ht="11.25">
      <c r="A135" s="44">
        <v>54</v>
      </c>
      <c r="B135" s="45">
        <v>12</v>
      </c>
      <c r="C135" s="45" t="s">
        <v>172</v>
      </c>
      <c r="D135" s="46" t="s">
        <v>493</v>
      </c>
      <c r="E135" s="68">
        <v>40</v>
      </c>
      <c r="F135" s="47">
        <v>20736000</v>
      </c>
      <c r="G135" s="68">
        <v>36</v>
      </c>
      <c r="H135" s="47">
        <v>22931000</v>
      </c>
    </row>
    <row r="136" spans="1:8" ht="11.25">
      <c r="A136" s="44">
        <v>56</v>
      </c>
      <c r="B136" s="77">
        <v>13</v>
      </c>
      <c r="C136" s="45" t="s">
        <v>213</v>
      </c>
      <c r="D136" s="46" t="s">
        <v>25</v>
      </c>
      <c r="E136" s="68">
        <v>33</v>
      </c>
      <c r="F136" s="47">
        <v>18609000</v>
      </c>
      <c r="G136" s="68">
        <v>35</v>
      </c>
      <c r="H136" s="47">
        <v>15177000</v>
      </c>
    </row>
    <row r="137" spans="1:8" ht="11.25">
      <c r="A137" s="44">
        <v>60</v>
      </c>
      <c r="B137" s="45">
        <v>14</v>
      </c>
      <c r="C137" s="45" t="s">
        <v>160</v>
      </c>
      <c r="D137" s="46" t="s">
        <v>494</v>
      </c>
      <c r="E137" s="68">
        <v>25</v>
      </c>
      <c r="F137" s="47">
        <v>9757000</v>
      </c>
      <c r="G137" s="68">
        <v>32</v>
      </c>
      <c r="H137" s="47">
        <v>14900000</v>
      </c>
    </row>
    <row r="138" spans="1:8" ht="11.25">
      <c r="A138" s="44">
        <v>64</v>
      </c>
      <c r="B138" s="45">
        <v>15</v>
      </c>
      <c r="C138" s="45" t="s">
        <v>243</v>
      </c>
      <c r="D138" s="46" t="s">
        <v>7</v>
      </c>
      <c r="E138" s="68">
        <v>19</v>
      </c>
      <c r="F138" s="47">
        <v>8206000</v>
      </c>
      <c r="G138" s="55">
        <v>29</v>
      </c>
      <c r="H138" s="47">
        <v>12829000</v>
      </c>
    </row>
    <row r="139" spans="1:8" ht="11.25">
      <c r="A139" s="44">
        <v>70</v>
      </c>
      <c r="B139" s="77">
        <v>16</v>
      </c>
      <c r="C139" s="45" t="s">
        <v>178</v>
      </c>
      <c r="D139" s="46" t="s">
        <v>387</v>
      </c>
      <c r="E139" s="68">
        <v>25</v>
      </c>
      <c r="F139" s="47">
        <v>8083000</v>
      </c>
      <c r="G139" s="68">
        <v>27</v>
      </c>
      <c r="H139" s="47">
        <v>11376000</v>
      </c>
    </row>
    <row r="140" spans="1:8" ht="11.25">
      <c r="A140" s="44">
        <v>72</v>
      </c>
      <c r="B140" s="45">
        <v>17</v>
      </c>
      <c r="C140" s="45" t="s">
        <v>286</v>
      </c>
      <c r="D140" s="46" t="s">
        <v>542</v>
      </c>
      <c r="E140" s="68">
        <v>15</v>
      </c>
      <c r="F140" s="47">
        <v>7872000</v>
      </c>
      <c r="G140" s="68">
        <v>26</v>
      </c>
      <c r="H140" s="47">
        <v>11230000</v>
      </c>
    </row>
    <row r="141" spans="1:8" ht="11.25">
      <c r="A141" s="44">
        <v>76</v>
      </c>
      <c r="B141" s="45">
        <v>18</v>
      </c>
      <c r="C141" s="45" t="s">
        <v>209</v>
      </c>
      <c r="D141" s="46" t="s">
        <v>452</v>
      </c>
      <c r="E141" s="68">
        <v>20</v>
      </c>
      <c r="F141" s="47">
        <v>6970000</v>
      </c>
      <c r="G141" s="68">
        <v>24</v>
      </c>
      <c r="H141" s="47">
        <v>8591000</v>
      </c>
    </row>
    <row r="142" spans="1:8" ht="11.25">
      <c r="A142" s="44">
        <v>80</v>
      </c>
      <c r="B142" s="77">
        <v>19</v>
      </c>
      <c r="C142" s="45" t="s">
        <v>236</v>
      </c>
      <c r="D142" s="46" t="s">
        <v>558</v>
      </c>
      <c r="E142" s="68">
        <v>18</v>
      </c>
      <c r="F142" s="47">
        <v>7941000</v>
      </c>
      <c r="G142" s="68">
        <v>22</v>
      </c>
      <c r="H142" s="47">
        <v>9695000</v>
      </c>
    </row>
    <row r="143" spans="1:10" ht="11.25">
      <c r="A143" s="44">
        <v>81</v>
      </c>
      <c r="B143" s="45">
        <v>20</v>
      </c>
      <c r="C143" s="45" t="s">
        <v>219</v>
      </c>
      <c r="D143" s="46" t="s">
        <v>93</v>
      </c>
      <c r="E143" s="68">
        <v>25</v>
      </c>
      <c r="F143" s="47">
        <v>9653000</v>
      </c>
      <c r="G143" s="68">
        <v>21</v>
      </c>
      <c r="H143" s="47">
        <v>20530000</v>
      </c>
      <c r="J143" s="16"/>
    </row>
    <row r="144" spans="1:8" ht="11.25">
      <c r="A144" s="44">
        <v>84</v>
      </c>
      <c r="B144" s="45">
        <v>21</v>
      </c>
      <c r="C144" s="45" t="s">
        <v>179</v>
      </c>
      <c r="D144" s="46" t="s">
        <v>17</v>
      </c>
      <c r="E144" s="55">
        <v>24</v>
      </c>
      <c r="F144" s="47">
        <v>9250000</v>
      </c>
      <c r="G144" s="55">
        <v>21</v>
      </c>
      <c r="H144" s="47">
        <v>8770000</v>
      </c>
    </row>
    <row r="145" spans="1:10" ht="11.25">
      <c r="A145" s="44">
        <v>89</v>
      </c>
      <c r="B145" s="77">
        <v>22</v>
      </c>
      <c r="C145" s="45" t="s">
        <v>203</v>
      </c>
      <c r="D145" s="46" t="s">
        <v>94</v>
      </c>
      <c r="E145" s="68">
        <v>19</v>
      </c>
      <c r="F145" s="47">
        <v>7751000</v>
      </c>
      <c r="G145" s="68">
        <v>19</v>
      </c>
      <c r="H145" s="47">
        <v>10812000</v>
      </c>
      <c r="J145" s="16"/>
    </row>
    <row r="146" spans="1:10" ht="11.25">
      <c r="A146" s="44">
        <v>92</v>
      </c>
      <c r="B146" s="45">
        <v>23</v>
      </c>
      <c r="C146" s="45" t="s">
        <v>329</v>
      </c>
      <c r="D146" s="46" t="s">
        <v>417</v>
      </c>
      <c r="E146" s="55">
        <v>20</v>
      </c>
      <c r="F146" s="47">
        <v>16766000</v>
      </c>
      <c r="G146" s="68">
        <v>18</v>
      </c>
      <c r="H146" s="47">
        <v>17957000</v>
      </c>
      <c r="J146" s="16"/>
    </row>
    <row r="147" spans="1:8" ht="11.25">
      <c r="A147" s="44">
        <v>101</v>
      </c>
      <c r="B147" s="45">
        <v>24</v>
      </c>
      <c r="C147" s="45" t="s">
        <v>268</v>
      </c>
      <c r="D147" s="46" t="s">
        <v>560</v>
      </c>
      <c r="E147" s="68">
        <v>13</v>
      </c>
      <c r="F147" s="47">
        <v>2619000</v>
      </c>
      <c r="G147" s="68">
        <v>17</v>
      </c>
      <c r="H147" s="47">
        <v>11203000</v>
      </c>
    </row>
    <row r="148" spans="1:8" ht="11.25">
      <c r="A148" s="44">
        <v>104</v>
      </c>
      <c r="B148" s="77">
        <v>25</v>
      </c>
      <c r="C148" s="45" t="s">
        <v>358</v>
      </c>
      <c r="D148" s="46" t="s">
        <v>563</v>
      </c>
      <c r="E148" s="68">
        <v>6</v>
      </c>
      <c r="F148" s="47">
        <v>1638000</v>
      </c>
      <c r="G148" s="68">
        <v>16</v>
      </c>
      <c r="H148" s="47">
        <v>6399000</v>
      </c>
    </row>
    <row r="149" spans="1:8" ht="11.25">
      <c r="A149" s="44">
        <v>109</v>
      </c>
      <c r="B149" s="45">
        <v>26</v>
      </c>
      <c r="C149" s="45" t="s">
        <v>233</v>
      </c>
      <c r="D149" s="46" t="s">
        <v>402</v>
      </c>
      <c r="E149" s="68">
        <v>13</v>
      </c>
      <c r="F149" s="47">
        <v>6822000</v>
      </c>
      <c r="G149" s="68">
        <v>15</v>
      </c>
      <c r="H149" s="47">
        <v>7310000</v>
      </c>
    </row>
    <row r="150" spans="1:8" ht="11.25">
      <c r="A150" s="44">
        <v>111</v>
      </c>
      <c r="B150" s="45">
        <v>27</v>
      </c>
      <c r="C150" s="45" t="s">
        <v>271</v>
      </c>
      <c r="D150" s="46" t="s">
        <v>455</v>
      </c>
      <c r="E150" s="68">
        <v>15</v>
      </c>
      <c r="F150" s="47">
        <v>5114000</v>
      </c>
      <c r="G150" s="68">
        <v>15</v>
      </c>
      <c r="H150" s="47">
        <v>5059000</v>
      </c>
    </row>
    <row r="151" spans="1:8" ht="11.25">
      <c r="A151" s="44">
        <v>135</v>
      </c>
      <c r="B151" s="77">
        <v>28</v>
      </c>
      <c r="C151" s="45" t="s">
        <v>269</v>
      </c>
      <c r="D151" s="46" t="s">
        <v>543</v>
      </c>
      <c r="E151" s="68">
        <v>13</v>
      </c>
      <c r="F151" s="47">
        <v>10254000</v>
      </c>
      <c r="G151" s="68">
        <v>10</v>
      </c>
      <c r="H151" s="47">
        <v>4378000</v>
      </c>
    </row>
    <row r="152" spans="1:8" ht="11.25">
      <c r="A152" s="44">
        <v>159</v>
      </c>
      <c r="B152" s="45">
        <v>29</v>
      </c>
      <c r="C152" s="45" t="s">
        <v>356</v>
      </c>
      <c r="D152" s="46" t="s">
        <v>385</v>
      </c>
      <c r="E152" s="68">
        <v>13</v>
      </c>
      <c r="F152" s="47">
        <v>14334000</v>
      </c>
      <c r="G152" s="68">
        <v>7</v>
      </c>
      <c r="H152" s="47">
        <v>6560000</v>
      </c>
    </row>
    <row r="153" spans="1:8" ht="11.25">
      <c r="A153" s="44">
        <v>161</v>
      </c>
      <c r="B153" s="45">
        <v>30</v>
      </c>
      <c r="C153" s="45" t="s">
        <v>501</v>
      </c>
      <c r="D153" s="46" t="s">
        <v>506</v>
      </c>
      <c r="E153" s="68">
        <v>3</v>
      </c>
      <c r="F153" s="47">
        <v>1369000</v>
      </c>
      <c r="G153" s="68">
        <v>7</v>
      </c>
      <c r="H153" s="47">
        <v>4741000</v>
      </c>
    </row>
    <row r="154" spans="1:10" ht="11.25">
      <c r="A154" s="44">
        <v>169</v>
      </c>
      <c r="B154" s="77">
        <v>31</v>
      </c>
      <c r="C154" s="45" t="s">
        <v>218</v>
      </c>
      <c r="D154" s="46" t="s">
        <v>449</v>
      </c>
      <c r="E154" s="68">
        <v>7</v>
      </c>
      <c r="F154" s="47">
        <v>2782000</v>
      </c>
      <c r="G154" s="68">
        <v>6</v>
      </c>
      <c r="H154" s="47">
        <v>2526000</v>
      </c>
      <c r="J154" s="16"/>
    </row>
    <row r="155" spans="1:8" ht="11.25">
      <c r="A155" s="44">
        <v>180</v>
      </c>
      <c r="B155" s="45">
        <v>32</v>
      </c>
      <c r="C155" s="45" t="s">
        <v>288</v>
      </c>
      <c r="D155" s="46" t="s">
        <v>23</v>
      </c>
      <c r="E155" s="68">
        <v>3</v>
      </c>
      <c r="F155" s="47">
        <v>1132000</v>
      </c>
      <c r="G155" s="68">
        <v>5</v>
      </c>
      <c r="H155" s="47">
        <v>3598000</v>
      </c>
    </row>
    <row r="156" spans="1:8" ht="11.25">
      <c r="A156" s="44">
        <v>184</v>
      </c>
      <c r="B156" s="45">
        <v>33</v>
      </c>
      <c r="C156" s="43" t="s">
        <v>623</v>
      </c>
      <c r="D156" s="55" t="s">
        <v>624</v>
      </c>
      <c r="E156" s="48">
        <v>0</v>
      </c>
      <c r="F156" s="47">
        <v>0</v>
      </c>
      <c r="G156" s="68">
        <v>5</v>
      </c>
      <c r="H156" s="42">
        <v>2966000</v>
      </c>
    </row>
    <row r="157" spans="1:8" ht="11.25">
      <c r="A157" s="44">
        <v>187</v>
      </c>
      <c r="B157" s="77">
        <v>34</v>
      </c>
      <c r="C157" s="45" t="s">
        <v>280</v>
      </c>
      <c r="D157" s="46" t="s">
        <v>26</v>
      </c>
      <c r="E157" s="55">
        <v>12</v>
      </c>
      <c r="F157" s="47">
        <v>15887000</v>
      </c>
      <c r="G157" s="55">
        <v>5</v>
      </c>
      <c r="H157" s="47">
        <v>2722000</v>
      </c>
    </row>
    <row r="158" spans="1:8" ht="11.25">
      <c r="A158" s="44">
        <v>190</v>
      </c>
      <c r="B158" s="45">
        <v>35</v>
      </c>
      <c r="C158" s="45" t="s">
        <v>348</v>
      </c>
      <c r="D158" s="46" t="s">
        <v>98</v>
      </c>
      <c r="E158" s="68">
        <v>2</v>
      </c>
      <c r="F158" s="47">
        <v>560000</v>
      </c>
      <c r="G158" s="68">
        <v>5</v>
      </c>
      <c r="H158" s="47">
        <v>2164000</v>
      </c>
    </row>
    <row r="159" spans="1:8" ht="11.25">
      <c r="A159" s="44">
        <v>192</v>
      </c>
      <c r="B159" s="45">
        <v>36</v>
      </c>
      <c r="C159" s="45" t="s">
        <v>360</v>
      </c>
      <c r="D159" s="46" t="s">
        <v>574</v>
      </c>
      <c r="E159" s="68">
        <v>1</v>
      </c>
      <c r="F159" s="47">
        <v>237000</v>
      </c>
      <c r="G159" s="68">
        <v>5</v>
      </c>
      <c r="H159" s="47">
        <v>1956000</v>
      </c>
    </row>
    <row r="160" spans="1:8" ht="11.25">
      <c r="A160" s="44">
        <v>195</v>
      </c>
      <c r="B160" s="77">
        <v>37</v>
      </c>
      <c r="C160" s="45" t="s">
        <v>327</v>
      </c>
      <c r="D160" s="46" t="s">
        <v>422</v>
      </c>
      <c r="E160" s="68">
        <v>2</v>
      </c>
      <c r="F160" s="47">
        <v>877000</v>
      </c>
      <c r="G160" s="68">
        <v>5</v>
      </c>
      <c r="H160" s="47">
        <v>1333000</v>
      </c>
    </row>
    <row r="161" spans="1:8" ht="11.25">
      <c r="A161" s="44">
        <v>203</v>
      </c>
      <c r="B161" s="45">
        <v>38</v>
      </c>
      <c r="C161" s="45" t="s">
        <v>250</v>
      </c>
      <c r="D161" s="46" t="s">
        <v>76</v>
      </c>
      <c r="E161" s="68">
        <v>5</v>
      </c>
      <c r="F161" s="47">
        <v>3261000</v>
      </c>
      <c r="G161" s="68">
        <v>4</v>
      </c>
      <c r="H161" s="47">
        <v>1727000</v>
      </c>
    </row>
    <row r="162" spans="1:8" ht="11.25">
      <c r="A162" s="44">
        <v>218</v>
      </c>
      <c r="B162" s="45">
        <v>39</v>
      </c>
      <c r="C162" s="45" t="s">
        <v>264</v>
      </c>
      <c r="D162" s="46" t="s">
        <v>6</v>
      </c>
      <c r="E162" s="68">
        <v>11</v>
      </c>
      <c r="F162" s="47">
        <v>3729000</v>
      </c>
      <c r="G162" s="68">
        <v>3</v>
      </c>
      <c r="H162" s="47">
        <v>966000</v>
      </c>
    </row>
    <row r="163" spans="1:8" ht="11.25">
      <c r="A163" s="44">
        <v>219</v>
      </c>
      <c r="B163" s="77">
        <v>40</v>
      </c>
      <c r="C163" s="45" t="s">
        <v>281</v>
      </c>
      <c r="D163" s="46" t="s">
        <v>416</v>
      </c>
      <c r="E163" s="68">
        <v>3</v>
      </c>
      <c r="F163" s="50">
        <v>587000</v>
      </c>
      <c r="G163" s="68">
        <v>3</v>
      </c>
      <c r="H163" s="50">
        <v>477000</v>
      </c>
    </row>
    <row r="164" spans="1:8" ht="11.25">
      <c r="A164" s="44">
        <v>249</v>
      </c>
      <c r="B164" s="45">
        <v>41</v>
      </c>
      <c r="C164" s="45" t="s">
        <v>334</v>
      </c>
      <c r="D164" s="46" t="s">
        <v>453</v>
      </c>
      <c r="E164" s="68">
        <v>1</v>
      </c>
      <c r="F164" s="47">
        <v>69000</v>
      </c>
      <c r="G164" s="68">
        <v>1</v>
      </c>
      <c r="H164" s="47">
        <v>181000</v>
      </c>
    </row>
    <row r="165" spans="1:8" ht="11.25">
      <c r="A165" s="44">
        <v>250</v>
      </c>
      <c r="B165" s="45">
        <v>42</v>
      </c>
      <c r="C165" s="45" t="s">
        <v>247</v>
      </c>
      <c r="D165" s="46" t="s">
        <v>383</v>
      </c>
      <c r="E165" s="49">
        <v>0</v>
      </c>
      <c r="F165" s="47">
        <v>0</v>
      </c>
      <c r="G165" s="97">
        <v>1</v>
      </c>
      <c r="H165" s="47">
        <v>172000</v>
      </c>
    </row>
    <row r="166" spans="1:8" ht="11.25">
      <c r="A166" s="44">
        <v>253</v>
      </c>
      <c r="B166" s="77">
        <v>43</v>
      </c>
      <c r="C166" s="45" t="s">
        <v>364</v>
      </c>
      <c r="D166" s="46" t="s">
        <v>388</v>
      </c>
      <c r="E166" s="49">
        <v>0</v>
      </c>
      <c r="F166" s="47">
        <v>0</v>
      </c>
      <c r="G166" s="49">
        <v>1</v>
      </c>
      <c r="H166" s="47">
        <v>70000</v>
      </c>
    </row>
    <row r="167" spans="1:8" ht="11.25">
      <c r="A167" s="44" t="s">
        <v>612</v>
      </c>
      <c r="B167" s="44" t="s">
        <v>612</v>
      </c>
      <c r="C167" s="45" t="s">
        <v>344</v>
      </c>
      <c r="D167" s="46" t="s">
        <v>5</v>
      </c>
      <c r="E167" s="49">
        <v>0</v>
      </c>
      <c r="F167" s="47">
        <v>0</v>
      </c>
      <c r="G167" s="49">
        <v>0</v>
      </c>
      <c r="H167" s="47">
        <v>0</v>
      </c>
    </row>
    <row r="168" spans="1:8" ht="11.25">
      <c r="A168" s="44" t="s">
        <v>612</v>
      </c>
      <c r="B168" s="44" t="s">
        <v>612</v>
      </c>
      <c r="C168" s="45" t="s">
        <v>335</v>
      </c>
      <c r="D168" s="46" t="s">
        <v>92</v>
      </c>
      <c r="E168" s="49">
        <v>0</v>
      </c>
      <c r="F168" s="47">
        <v>0</v>
      </c>
      <c r="G168" s="49">
        <v>0</v>
      </c>
      <c r="H168" s="47">
        <v>0</v>
      </c>
    </row>
    <row r="169" spans="1:8" ht="11.25">
      <c r="A169" s="44" t="s">
        <v>612</v>
      </c>
      <c r="B169" s="44" t="s">
        <v>612</v>
      </c>
      <c r="C169" s="45" t="s">
        <v>325</v>
      </c>
      <c r="D169" s="46" t="s">
        <v>74</v>
      </c>
      <c r="E169" s="49">
        <v>0</v>
      </c>
      <c r="F169" s="47">
        <v>0</v>
      </c>
      <c r="G169" s="49">
        <v>0</v>
      </c>
      <c r="H169" s="47">
        <v>0</v>
      </c>
    </row>
    <row r="170" spans="1:8" ht="11.25">
      <c r="A170" s="44" t="s">
        <v>612</v>
      </c>
      <c r="B170" s="44" t="s">
        <v>612</v>
      </c>
      <c r="C170" s="45" t="s">
        <v>311</v>
      </c>
      <c r="D170" s="46" t="s">
        <v>450</v>
      </c>
      <c r="E170" s="48">
        <v>0</v>
      </c>
      <c r="F170" s="47">
        <v>0</v>
      </c>
      <c r="G170" s="48">
        <v>0</v>
      </c>
      <c r="H170" s="47">
        <v>0</v>
      </c>
    </row>
    <row r="171" spans="1:8" ht="11.25">
      <c r="A171" s="44" t="s">
        <v>612</v>
      </c>
      <c r="B171" s="44" t="s">
        <v>612</v>
      </c>
      <c r="C171" s="45" t="s">
        <v>238</v>
      </c>
      <c r="D171" s="46" t="s">
        <v>454</v>
      </c>
      <c r="E171" s="48">
        <v>0</v>
      </c>
      <c r="F171" s="47">
        <v>0</v>
      </c>
      <c r="G171" s="48">
        <v>0</v>
      </c>
      <c r="H171" s="47">
        <v>0</v>
      </c>
    </row>
    <row r="172" spans="1:8" ht="11.25">
      <c r="A172" s="44" t="s">
        <v>612</v>
      </c>
      <c r="B172" s="44" t="s">
        <v>612</v>
      </c>
      <c r="C172" s="45" t="s">
        <v>347</v>
      </c>
      <c r="D172" s="46" t="s">
        <v>577</v>
      </c>
      <c r="E172" s="49">
        <v>0</v>
      </c>
      <c r="F172" s="47">
        <v>0</v>
      </c>
      <c r="G172" s="49">
        <v>0</v>
      </c>
      <c r="H172" s="47">
        <v>0</v>
      </c>
    </row>
    <row r="173" spans="1:10" ht="11.25">
      <c r="A173" s="44" t="s">
        <v>612</v>
      </c>
      <c r="B173" s="44" t="s">
        <v>612</v>
      </c>
      <c r="C173" s="45" t="s">
        <v>307</v>
      </c>
      <c r="D173" s="46" t="s">
        <v>77</v>
      </c>
      <c r="E173" s="49">
        <v>0</v>
      </c>
      <c r="F173" s="47">
        <v>0</v>
      </c>
      <c r="G173" s="49">
        <v>0</v>
      </c>
      <c r="H173" s="47">
        <v>0</v>
      </c>
      <c r="I173" s="2" t="s">
        <v>626</v>
      </c>
      <c r="J173" s="1" t="s">
        <v>626</v>
      </c>
    </row>
    <row r="174" spans="1:10" ht="12" thickBot="1">
      <c r="A174" s="81" t="s">
        <v>612</v>
      </c>
      <c r="B174" s="81" t="s">
        <v>612</v>
      </c>
      <c r="C174" s="82" t="s">
        <v>257</v>
      </c>
      <c r="D174" s="83" t="s">
        <v>456</v>
      </c>
      <c r="E174" s="88">
        <v>0</v>
      </c>
      <c r="F174" s="85">
        <v>0</v>
      </c>
      <c r="G174" s="88">
        <v>0</v>
      </c>
      <c r="H174" s="85">
        <v>0</v>
      </c>
      <c r="I174" s="2" t="s">
        <v>589</v>
      </c>
      <c r="J174" s="1" t="s">
        <v>590</v>
      </c>
    </row>
    <row r="175" spans="1:10" ht="12" thickBot="1">
      <c r="A175" s="104" t="s">
        <v>598</v>
      </c>
      <c r="B175" s="104"/>
      <c r="C175" s="104"/>
      <c r="D175" s="104"/>
      <c r="E175" s="92">
        <f>SUM(E124:E174)</f>
        <v>1169</v>
      </c>
      <c r="F175" s="91">
        <f>SUM(F124:F174)</f>
        <v>617615000</v>
      </c>
      <c r="G175" s="90">
        <f>SUM(G124:G174)</f>
        <v>1548</v>
      </c>
      <c r="H175" s="93">
        <f>SUM(H124:H174)</f>
        <v>923109000</v>
      </c>
      <c r="I175" s="70">
        <f>(G175-E175)/E175</f>
        <v>0.3242087254063302</v>
      </c>
      <c r="J175" s="71">
        <f>(H175-F175)/F175</f>
        <v>0.49463500724561416</v>
      </c>
    </row>
    <row r="176" spans="1:10" ht="12" thickBot="1">
      <c r="A176" s="105" t="s">
        <v>552</v>
      </c>
      <c r="B176" s="106"/>
      <c r="C176" s="106"/>
      <c r="D176" s="106"/>
      <c r="E176" s="106"/>
      <c r="F176" s="106"/>
      <c r="G176" s="106"/>
      <c r="H176" s="107"/>
      <c r="I176" s="2"/>
      <c r="J176" s="1"/>
    </row>
    <row r="177" spans="1:10" ht="11.25">
      <c r="A177" s="76">
        <v>16</v>
      </c>
      <c r="B177" s="76">
        <v>1</v>
      </c>
      <c r="C177" s="77" t="s">
        <v>142</v>
      </c>
      <c r="D177" s="78" t="s">
        <v>52</v>
      </c>
      <c r="E177" s="79">
        <v>96</v>
      </c>
      <c r="F177" s="80">
        <v>68251000</v>
      </c>
      <c r="G177" s="79">
        <v>106</v>
      </c>
      <c r="H177" s="80">
        <v>85861000</v>
      </c>
      <c r="I177" s="2"/>
      <c r="J177" s="1"/>
    </row>
    <row r="178" spans="1:8" ht="11.25">
      <c r="A178" s="44">
        <v>27</v>
      </c>
      <c r="B178" s="51">
        <v>2</v>
      </c>
      <c r="C178" s="51" t="s">
        <v>163</v>
      </c>
      <c r="D178" s="52" t="s">
        <v>50</v>
      </c>
      <c r="E178" s="68">
        <v>70</v>
      </c>
      <c r="F178" s="53">
        <v>55243000</v>
      </c>
      <c r="G178" s="68">
        <v>59</v>
      </c>
      <c r="H178" s="53">
        <v>49188000</v>
      </c>
    </row>
    <row r="179" spans="1:8" ht="11.25">
      <c r="A179" s="44">
        <v>29</v>
      </c>
      <c r="B179" s="45">
        <v>3</v>
      </c>
      <c r="C179" s="45" t="s">
        <v>251</v>
      </c>
      <c r="D179" s="46" t="s">
        <v>60</v>
      </c>
      <c r="E179" s="68">
        <v>40</v>
      </c>
      <c r="F179" s="47">
        <v>32145000</v>
      </c>
      <c r="G179" s="68">
        <v>57</v>
      </c>
      <c r="H179" s="47">
        <v>67911000</v>
      </c>
    </row>
    <row r="180" spans="1:8" ht="11.25">
      <c r="A180" s="44">
        <v>35</v>
      </c>
      <c r="B180" s="76">
        <v>4</v>
      </c>
      <c r="C180" s="45" t="s">
        <v>528</v>
      </c>
      <c r="D180" s="46" t="s">
        <v>529</v>
      </c>
      <c r="E180" s="68">
        <v>21</v>
      </c>
      <c r="F180" s="47">
        <v>10472000</v>
      </c>
      <c r="G180" s="68">
        <v>49</v>
      </c>
      <c r="H180" s="47">
        <v>32049000</v>
      </c>
    </row>
    <row r="181" spans="1:10" ht="11.25">
      <c r="A181" s="44">
        <v>42</v>
      </c>
      <c r="B181" s="51">
        <v>5</v>
      </c>
      <c r="C181" s="45" t="s">
        <v>137</v>
      </c>
      <c r="D181" s="46" t="s">
        <v>59</v>
      </c>
      <c r="E181" s="55">
        <v>40</v>
      </c>
      <c r="F181" s="47">
        <v>19501000</v>
      </c>
      <c r="G181" s="55">
        <v>44</v>
      </c>
      <c r="H181" s="47">
        <v>26098000</v>
      </c>
      <c r="J181" s="16"/>
    </row>
    <row r="182" spans="1:8" ht="11.25">
      <c r="A182" s="44">
        <v>51</v>
      </c>
      <c r="B182" s="45">
        <v>6</v>
      </c>
      <c r="C182" s="45" t="s">
        <v>144</v>
      </c>
      <c r="D182" s="46" t="s">
        <v>56</v>
      </c>
      <c r="E182" s="68">
        <v>24</v>
      </c>
      <c r="F182" s="47">
        <v>15976000</v>
      </c>
      <c r="G182" s="68">
        <v>37</v>
      </c>
      <c r="H182" s="47">
        <v>26965000</v>
      </c>
    </row>
    <row r="183" spans="1:10" ht="11.25">
      <c r="A183" s="44">
        <v>91</v>
      </c>
      <c r="B183" s="76">
        <v>7</v>
      </c>
      <c r="C183" s="45" t="s">
        <v>245</v>
      </c>
      <c r="D183" s="46" t="s">
        <v>27</v>
      </c>
      <c r="E183" s="68">
        <v>20</v>
      </c>
      <c r="F183" s="47">
        <v>11914000</v>
      </c>
      <c r="G183" s="68">
        <v>19</v>
      </c>
      <c r="H183" s="47">
        <v>8585000</v>
      </c>
      <c r="J183" s="16"/>
    </row>
    <row r="184" spans="1:8" ht="11.25">
      <c r="A184" s="44">
        <v>93</v>
      </c>
      <c r="B184" s="51">
        <v>8</v>
      </c>
      <c r="C184" s="45" t="s">
        <v>495</v>
      </c>
      <c r="D184" s="46" t="s">
        <v>571</v>
      </c>
      <c r="E184" s="68">
        <v>21</v>
      </c>
      <c r="F184" s="47">
        <v>15461000</v>
      </c>
      <c r="G184" s="68">
        <v>18</v>
      </c>
      <c r="H184" s="47">
        <v>17577000</v>
      </c>
    </row>
    <row r="185" spans="1:10" ht="11.25">
      <c r="A185" s="44">
        <v>94</v>
      </c>
      <c r="B185" s="45">
        <v>9</v>
      </c>
      <c r="C185" s="45" t="s">
        <v>204</v>
      </c>
      <c r="D185" s="46" t="s">
        <v>9</v>
      </c>
      <c r="E185" s="68">
        <v>21</v>
      </c>
      <c r="F185" s="47">
        <v>9635000</v>
      </c>
      <c r="G185" s="68">
        <v>18</v>
      </c>
      <c r="H185" s="47">
        <v>15933000</v>
      </c>
      <c r="J185" s="16"/>
    </row>
    <row r="186" spans="1:8" ht="11.25">
      <c r="A186" s="44">
        <v>100</v>
      </c>
      <c r="B186" s="76">
        <v>10</v>
      </c>
      <c r="C186" s="45" t="s">
        <v>237</v>
      </c>
      <c r="D186" s="46" t="s">
        <v>526</v>
      </c>
      <c r="E186" s="68">
        <v>15</v>
      </c>
      <c r="F186" s="47">
        <v>9805000</v>
      </c>
      <c r="G186" s="68">
        <v>17</v>
      </c>
      <c r="H186" s="47">
        <v>12262000</v>
      </c>
    </row>
    <row r="187" spans="1:8" ht="11.25">
      <c r="A187" s="44">
        <v>115</v>
      </c>
      <c r="B187" s="51">
        <v>11</v>
      </c>
      <c r="C187" s="45" t="s">
        <v>205</v>
      </c>
      <c r="D187" s="46" t="s">
        <v>58</v>
      </c>
      <c r="E187" s="68">
        <v>14</v>
      </c>
      <c r="F187" s="47">
        <v>8109000</v>
      </c>
      <c r="G187" s="68">
        <v>14</v>
      </c>
      <c r="H187" s="47">
        <v>10896000</v>
      </c>
    </row>
    <row r="188" spans="1:8" ht="11.25">
      <c r="A188" s="44">
        <v>128</v>
      </c>
      <c r="B188" s="45">
        <v>12</v>
      </c>
      <c r="C188" s="45" t="s">
        <v>310</v>
      </c>
      <c r="D188" s="46" t="s">
        <v>418</v>
      </c>
      <c r="E188" s="55">
        <v>11</v>
      </c>
      <c r="F188" s="47">
        <v>4890000</v>
      </c>
      <c r="G188" s="55">
        <v>11</v>
      </c>
      <c r="H188" s="47">
        <v>4711000</v>
      </c>
    </row>
    <row r="189" spans="1:8" ht="11.25">
      <c r="A189" s="44">
        <v>132</v>
      </c>
      <c r="B189" s="76">
        <v>13</v>
      </c>
      <c r="C189" s="45" t="s">
        <v>159</v>
      </c>
      <c r="D189" s="46" t="s">
        <v>95</v>
      </c>
      <c r="E189" s="55">
        <v>7</v>
      </c>
      <c r="F189" s="47">
        <v>5885000</v>
      </c>
      <c r="G189" s="55">
        <v>10</v>
      </c>
      <c r="H189" s="47">
        <v>7652000</v>
      </c>
    </row>
    <row r="190" spans="1:8" ht="11.25">
      <c r="A190" s="44">
        <v>142</v>
      </c>
      <c r="B190" s="51">
        <v>14</v>
      </c>
      <c r="C190" s="45" t="s">
        <v>326</v>
      </c>
      <c r="D190" s="46" t="s">
        <v>8</v>
      </c>
      <c r="E190" s="68">
        <v>15</v>
      </c>
      <c r="F190" s="47">
        <v>9220000</v>
      </c>
      <c r="G190" s="68">
        <v>9</v>
      </c>
      <c r="H190" s="47">
        <v>3806000</v>
      </c>
    </row>
    <row r="191" spans="1:8" ht="11.25">
      <c r="A191" s="44">
        <v>143</v>
      </c>
      <c r="B191" s="45">
        <v>15</v>
      </c>
      <c r="C191" s="45" t="s">
        <v>234</v>
      </c>
      <c r="D191" s="46" t="s">
        <v>390</v>
      </c>
      <c r="E191" s="55">
        <v>19</v>
      </c>
      <c r="F191" s="54">
        <v>10291000</v>
      </c>
      <c r="G191" s="55">
        <v>9</v>
      </c>
      <c r="H191" s="54">
        <v>3317000</v>
      </c>
    </row>
    <row r="192" spans="1:8" ht="11.25">
      <c r="A192" s="44">
        <v>162</v>
      </c>
      <c r="B192" s="76">
        <v>16</v>
      </c>
      <c r="C192" s="45" t="s">
        <v>351</v>
      </c>
      <c r="D192" s="46" t="s">
        <v>576</v>
      </c>
      <c r="E192" s="55">
        <v>5</v>
      </c>
      <c r="F192" s="47">
        <v>2205000</v>
      </c>
      <c r="G192" s="55">
        <v>7</v>
      </c>
      <c r="H192" s="47">
        <v>4073000</v>
      </c>
    </row>
    <row r="193" spans="1:10" ht="11.25">
      <c r="A193" s="44">
        <v>168</v>
      </c>
      <c r="B193" s="51">
        <v>17</v>
      </c>
      <c r="C193" s="45" t="s">
        <v>228</v>
      </c>
      <c r="D193" s="46" t="s">
        <v>559</v>
      </c>
      <c r="E193" s="68">
        <v>9</v>
      </c>
      <c r="F193" s="47">
        <v>8721000</v>
      </c>
      <c r="G193" s="68">
        <v>6</v>
      </c>
      <c r="H193" s="47">
        <v>3103000</v>
      </c>
      <c r="J193" s="16"/>
    </row>
    <row r="194" spans="1:10" ht="11.25">
      <c r="A194" s="44">
        <v>172</v>
      </c>
      <c r="B194" s="45">
        <v>18</v>
      </c>
      <c r="C194" s="45" t="s">
        <v>242</v>
      </c>
      <c r="D194" s="46" t="s">
        <v>458</v>
      </c>
      <c r="E194" s="68">
        <v>9</v>
      </c>
      <c r="F194" s="47">
        <v>7450000</v>
      </c>
      <c r="G194" s="68">
        <v>5</v>
      </c>
      <c r="H194" s="47">
        <v>8730000</v>
      </c>
      <c r="J194" s="16"/>
    </row>
    <row r="195" spans="1:8" ht="11.25">
      <c r="A195" s="44">
        <v>175</v>
      </c>
      <c r="B195" s="76">
        <v>19</v>
      </c>
      <c r="C195" s="45" t="s">
        <v>283</v>
      </c>
      <c r="D195" s="46" t="s">
        <v>78</v>
      </c>
      <c r="E195" s="68">
        <v>5</v>
      </c>
      <c r="F195" s="47">
        <v>1232000</v>
      </c>
      <c r="G195" s="68">
        <v>5</v>
      </c>
      <c r="H195" s="47">
        <v>6029000</v>
      </c>
    </row>
    <row r="196" spans="1:10" ht="11.25">
      <c r="A196" s="44">
        <v>176</v>
      </c>
      <c r="B196" s="51">
        <v>20</v>
      </c>
      <c r="C196" s="45" t="s">
        <v>355</v>
      </c>
      <c r="D196" s="46" t="s">
        <v>457</v>
      </c>
      <c r="E196" s="68">
        <v>2</v>
      </c>
      <c r="F196" s="47">
        <v>3135000</v>
      </c>
      <c r="G196" s="68">
        <v>5</v>
      </c>
      <c r="H196" s="47">
        <v>4862000</v>
      </c>
      <c r="J196" s="16"/>
    </row>
    <row r="197" spans="1:8" ht="11.25">
      <c r="A197" s="44">
        <v>179</v>
      </c>
      <c r="B197" s="45">
        <v>21</v>
      </c>
      <c r="C197" s="45" t="s">
        <v>331</v>
      </c>
      <c r="D197" s="46" t="s">
        <v>79</v>
      </c>
      <c r="E197" s="68">
        <v>3</v>
      </c>
      <c r="F197" s="50">
        <v>1082000</v>
      </c>
      <c r="G197" s="68">
        <v>5</v>
      </c>
      <c r="H197" s="50">
        <v>3739000</v>
      </c>
    </row>
    <row r="198" spans="1:8" ht="11.25">
      <c r="A198" s="44">
        <v>183</v>
      </c>
      <c r="B198" s="76">
        <v>22</v>
      </c>
      <c r="C198" s="45" t="s">
        <v>362</v>
      </c>
      <c r="D198" s="46" t="s">
        <v>66</v>
      </c>
      <c r="E198" s="68">
        <v>2</v>
      </c>
      <c r="F198" s="47">
        <v>646000</v>
      </c>
      <c r="G198" s="68">
        <v>5</v>
      </c>
      <c r="H198" s="47">
        <v>3023000</v>
      </c>
    </row>
    <row r="199" spans="1:8" ht="11.25">
      <c r="A199" s="45">
        <v>200</v>
      </c>
      <c r="B199" s="51">
        <v>23</v>
      </c>
      <c r="C199" s="45" t="s">
        <v>627</v>
      </c>
      <c r="D199" s="46" t="s">
        <v>579</v>
      </c>
      <c r="E199" s="55">
        <v>6</v>
      </c>
      <c r="F199" s="47">
        <v>3345000</v>
      </c>
      <c r="G199" s="55">
        <v>4</v>
      </c>
      <c r="H199" s="47">
        <v>2190000</v>
      </c>
    </row>
    <row r="200" spans="1:8" ht="11.25">
      <c r="A200" s="44">
        <v>202</v>
      </c>
      <c r="B200" s="45">
        <v>24</v>
      </c>
      <c r="C200" s="45" t="s">
        <v>292</v>
      </c>
      <c r="D200" s="46" t="s">
        <v>57</v>
      </c>
      <c r="E200" s="68">
        <v>2</v>
      </c>
      <c r="F200" s="47">
        <v>2934000</v>
      </c>
      <c r="G200" s="68">
        <v>4</v>
      </c>
      <c r="H200" s="47">
        <v>1828000</v>
      </c>
    </row>
    <row r="201" spans="1:8" ht="11.25">
      <c r="A201" s="44">
        <v>210</v>
      </c>
      <c r="B201" s="76">
        <v>25</v>
      </c>
      <c r="C201" s="45" t="s">
        <v>296</v>
      </c>
      <c r="D201" s="46" t="s">
        <v>460</v>
      </c>
      <c r="E201" s="68">
        <v>7</v>
      </c>
      <c r="F201" s="47">
        <v>3010000</v>
      </c>
      <c r="G201" s="68">
        <v>3</v>
      </c>
      <c r="H201" s="47">
        <v>2913000</v>
      </c>
    </row>
    <row r="202" spans="1:10" ht="11.25">
      <c r="A202" s="44">
        <v>216</v>
      </c>
      <c r="B202" s="51">
        <v>26</v>
      </c>
      <c r="C202" s="45" t="s">
        <v>277</v>
      </c>
      <c r="D202" s="46" t="s">
        <v>459</v>
      </c>
      <c r="E202" s="68">
        <v>1</v>
      </c>
      <c r="F202" s="47">
        <v>586000</v>
      </c>
      <c r="G202" s="68">
        <v>3</v>
      </c>
      <c r="H202" s="47">
        <v>1269000</v>
      </c>
      <c r="J202" s="16"/>
    </row>
    <row r="203" spans="1:8" ht="11.25">
      <c r="A203" s="44">
        <v>222</v>
      </c>
      <c r="B203" s="45">
        <v>27</v>
      </c>
      <c r="C203" s="45" t="s">
        <v>346</v>
      </c>
      <c r="D203" s="46" t="s">
        <v>391</v>
      </c>
      <c r="E203" s="55">
        <v>2</v>
      </c>
      <c r="F203" s="47">
        <v>458000</v>
      </c>
      <c r="G203" s="55">
        <v>2</v>
      </c>
      <c r="H203" s="47">
        <v>3206000</v>
      </c>
    </row>
    <row r="204" spans="1:8" ht="11.25">
      <c r="A204" s="44">
        <v>223</v>
      </c>
      <c r="B204" s="76">
        <v>28</v>
      </c>
      <c r="C204" s="45" t="s">
        <v>332</v>
      </c>
      <c r="D204" s="46" t="s">
        <v>80</v>
      </c>
      <c r="E204" s="55">
        <v>1</v>
      </c>
      <c r="F204" s="47">
        <v>211000</v>
      </c>
      <c r="G204" s="55">
        <v>2</v>
      </c>
      <c r="H204" s="47">
        <v>1782000</v>
      </c>
    </row>
    <row r="205" spans="1:8" ht="11.25">
      <c r="A205" s="44">
        <v>229</v>
      </c>
      <c r="B205" s="51">
        <v>29</v>
      </c>
      <c r="C205" s="45" t="s">
        <v>499</v>
      </c>
      <c r="D205" s="46" t="s">
        <v>513</v>
      </c>
      <c r="E205" s="55">
        <v>3</v>
      </c>
      <c r="F205" s="47">
        <v>1000000</v>
      </c>
      <c r="G205" s="55">
        <v>2</v>
      </c>
      <c r="H205" s="47">
        <v>934000</v>
      </c>
    </row>
    <row r="206" spans="1:8" ht="11.25">
      <c r="A206" s="44">
        <v>241</v>
      </c>
      <c r="B206" s="45">
        <v>30</v>
      </c>
      <c r="C206" s="45" t="s">
        <v>486</v>
      </c>
      <c r="D206" s="46" t="s">
        <v>491</v>
      </c>
      <c r="E206" s="68">
        <v>2</v>
      </c>
      <c r="F206" s="47">
        <v>831000</v>
      </c>
      <c r="G206" s="68">
        <v>1</v>
      </c>
      <c r="H206" s="47">
        <v>588000</v>
      </c>
    </row>
    <row r="207" spans="1:8" ht="11.25">
      <c r="A207" s="44">
        <v>243</v>
      </c>
      <c r="B207" s="76">
        <v>31</v>
      </c>
      <c r="C207" s="45" t="s">
        <v>615</v>
      </c>
      <c r="D207" s="46" t="s">
        <v>616</v>
      </c>
      <c r="E207" s="48">
        <v>0</v>
      </c>
      <c r="F207" s="47">
        <v>0</v>
      </c>
      <c r="G207" s="48">
        <v>1</v>
      </c>
      <c r="H207" s="47">
        <v>542000</v>
      </c>
    </row>
    <row r="208" spans="1:8" ht="11.25">
      <c r="A208" s="44" t="s">
        <v>612</v>
      </c>
      <c r="B208" s="44" t="s">
        <v>612</v>
      </c>
      <c r="C208" s="45" t="s">
        <v>581</v>
      </c>
      <c r="D208" s="46" t="s">
        <v>582</v>
      </c>
      <c r="E208" s="48">
        <v>0</v>
      </c>
      <c r="F208" s="47">
        <v>0</v>
      </c>
      <c r="G208" s="48">
        <v>0</v>
      </c>
      <c r="H208" s="47">
        <v>0</v>
      </c>
    </row>
    <row r="209" spans="1:10" ht="11.25">
      <c r="A209" s="44" t="s">
        <v>612</v>
      </c>
      <c r="B209" s="44" t="s">
        <v>612</v>
      </c>
      <c r="C209" s="45" t="s">
        <v>221</v>
      </c>
      <c r="D209" s="46" t="s">
        <v>544</v>
      </c>
      <c r="E209" s="48">
        <v>0</v>
      </c>
      <c r="F209" s="47">
        <v>0</v>
      </c>
      <c r="G209" s="48">
        <v>0</v>
      </c>
      <c r="H209" s="47">
        <v>0</v>
      </c>
      <c r="J209" s="16"/>
    </row>
    <row r="210" spans="1:8" ht="11.25">
      <c r="A210" s="44" t="s">
        <v>612</v>
      </c>
      <c r="B210" s="44" t="s">
        <v>612</v>
      </c>
      <c r="C210" s="45" t="s">
        <v>255</v>
      </c>
      <c r="D210" s="46" t="s">
        <v>389</v>
      </c>
      <c r="E210" s="48">
        <v>0</v>
      </c>
      <c r="F210" s="47">
        <v>0</v>
      </c>
      <c r="G210" s="48">
        <v>0</v>
      </c>
      <c r="H210" s="47">
        <v>0</v>
      </c>
    </row>
    <row r="211" spans="1:10" ht="11.25">
      <c r="A211" s="44" t="s">
        <v>612</v>
      </c>
      <c r="B211" s="44" t="s">
        <v>612</v>
      </c>
      <c r="C211" s="45" t="s">
        <v>354</v>
      </c>
      <c r="D211" s="46" t="s">
        <v>96</v>
      </c>
      <c r="E211" s="68">
        <v>5</v>
      </c>
      <c r="F211" s="47">
        <v>2125000</v>
      </c>
      <c r="G211" s="49">
        <v>0</v>
      </c>
      <c r="H211" s="47">
        <v>0</v>
      </c>
      <c r="I211" s="2" t="s">
        <v>626</v>
      </c>
      <c r="J211" s="1" t="s">
        <v>626</v>
      </c>
    </row>
    <row r="212" spans="1:10" ht="12" thickBot="1">
      <c r="A212" s="81" t="s">
        <v>612</v>
      </c>
      <c r="B212" s="81" t="s">
        <v>612</v>
      </c>
      <c r="C212" s="82" t="s">
        <v>300</v>
      </c>
      <c r="D212" s="83" t="s">
        <v>51</v>
      </c>
      <c r="E212" s="88">
        <v>0</v>
      </c>
      <c r="F212" s="85">
        <v>0</v>
      </c>
      <c r="G212" s="88">
        <v>0</v>
      </c>
      <c r="H212" s="85">
        <v>0</v>
      </c>
      <c r="I212" s="2" t="s">
        <v>589</v>
      </c>
      <c r="J212" s="1" t="s">
        <v>590</v>
      </c>
    </row>
    <row r="213" spans="1:10" ht="12" thickBot="1">
      <c r="A213" s="104" t="s">
        <v>599</v>
      </c>
      <c r="B213" s="104"/>
      <c r="C213" s="104"/>
      <c r="D213" s="104"/>
      <c r="E213" s="92">
        <f>SUM(E177:E212)</f>
        <v>498</v>
      </c>
      <c r="F213" s="91">
        <f>SUM(F177:F212)</f>
        <v>325769000</v>
      </c>
      <c r="G213" s="92">
        <f>SUM(G177:G212)</f>
        <v>537</v>
      </c>
      <c r="H213" s="91">
        <f>SUM(H177:H212)</f>
        <v>421622000</v>
      </c>
      <c r="I213" s="70">
        <f>(G213-E213)/E213</f>
        <v>0.0783132530120482</v>
      </c>
      <c r="J213" s="71">
        <f>(H213-F213)/F213</f>
        <v>0.2942360998130577</v>
      </c>
    </row>
    <row r="214" spans="1:10" ht="12" thickBot="1">
      <c r="A214" s="105" t="s">
        <v>551</v>
      </c>
      <c r="B214" s="106"/>
      <c r="C214" s="106"/>
      <c r="D214" s="106"/>
      <c r="E214" s="106"/>
      <c r="F214" s="106"/>
      <c r="G214" s="106"/>
      <c r="H214" s="107"/>
      <c r="I214" s="2"/>
      <c r="J214" s="1"/>
    </row>
    <row r="215" spans="1:8" ht="11.25">
      <c r="A215" s="76">
        <v>24</v>
      </c>
      <c r="B215" s="77">
        <v>1</v>
      </c>
      <c r="C215" s="77" t="s">
        <v>157</v>
      </c>
      <c r="D215" s="78" t="s">
        <v>97</v>
      </c>
      <c r="E215" s="79">
        <v>41</v>
      </c>
      <c r="F215" s="80">
        <v>17523000</v>
      </c>
      <c r="G215" s="79">
        <v>70</v>
      </c>
      <c r="H215" s="80">
        <v>43469000</v>
      </c>
    </row>
    <row r="216" spans="1:10" ht="11.25">
      <c r="A216" s="44">
        <v>36</v>
      </c>
      <c r="B216" s="45">
        <v>2</v>
      </c>
      <c r="C216" s="45" t="s">
        <v>146</v>
      </c>
      <c r="D216" s="46" t="s">
        <v>11</v>
      </c>
      <c r="E216" s="68">
        <v>44</v>
      </c>
      <c r="F216" s="47">
        <v>22651000</v>
      </c>
      <c r="G216" s="68">
        <v>49</v>
      </c>
      <c r="H216" s="47">
        <v>28126000</v>
      </c>
      <c r="J216" s="16"/>
    </row>
    <row r="217" spans="1:8" ht="11.25">
      <c r="A217" s="44">
        <v>46</v>
      </c>
      <c r="B217" s="45">
        <v>3</v>
      </c>
      <c r="C217" s="45" t="s">
        <v>208</v>
      </c>
      <c r="D217" s="46" t="s">
        <v>461</v>
      </c>
      <c r="E217" s="68">
        <v>36</v>
      </c>
      <c r="F217" s="47">
        <v>15817000</v>
      </c>
      <c r="G217" s="68">
        <v>42</v>
      </c>
      <c r="H217" s="47">
        <v>23957000</v>
      </c>
    </row>
    <row r="218" spans="1:8" ht="11.25">
      <c r="A218" s="44">
        <v>50</v>
      </c>
      <c r="B218" s="77">
        <v>4</v>
      </c>
      <c r="C218" s="45" t="s">
        <v>177</v>
      </c>
      <c r="D218" s="46" t="s">
        <v>10</v>
      </c>
      <c r="E218" s="68">
        <v>16</v>
      </c>
      <c r="F218" s="47">
        <v>6710000</v>
      </c>
      <c r="G218" s="68">
        <v>37</v>
      </c>
      <c r="H218" s="47">
        <v>28312000</v>
      </c>
    </row>
    <row r="219" spans="1:8" ht="11.25">
      <c r="A219" s="44">
        <v>55</v>
      </c>
      <c r="B219" s="45">
        <v>5</v>
      </c>
      <c r="C219" s="45" t="s">
        <v>192</v>
      </c>
      <c r="D219" s="46" t="s">
        <v>419</v>
      </c>
      <c r="E219" s="68">
        <v>39</v>
      </c>
      <c r="F219" s="47">
        <v>17367000</v>
      </c>
      <c r="G219" s="68">
        <v>36</v>
      </c>
      <c r="H219" s="47">
        <v>14101000</v>
      </c>
    </row>
    <row r="220" spans="1:10" ht="11.25">
      <c r="A220" s="44">
        <v>79</v>
      </c>
      <c r="B220" s="45">
        <v>6</v>
      </c>
      <c r="C220" s="45" t="s">
        <v>285</v>
      </c>
      <c r="D220" s="46" t="s">
        <v>567</v>
      </c>
      <c r="E220" s="68">
        <v>23</v>
      </c>
      <c r="F220" s="47">
        <v>20919000</v>
      </c>
      <c r="G220" s="68">
        <v>22</v>
      </c>
      <c r="H220" s="47">
        <v>15419000</v>
      </c>
      <c r="J220" s="16"/>
    </row>
    <row r="221" spans="1:10" ht="11.25">
      <c r="A221" s="44">
        <v>88</v>
      </c>
      <c r="B221" s="77">
        <v>7</v>
      </c>
      <c r="C221" s="45" t="s">
        <v>224</v>
      </c>
      <c r="D221" s="46" t="s">
        <v>463</v>
      </c>
      <c r="E221" s="55">
        <v>7</v>
      </c>
      <c r="F221" s="47">
        <v>1953000</v>
      </c>
      <c r="G221" s="69">
        <v>19</v>
      </c>
      <c r="H221" s="47">
        <v>11731000</v>
      </c>
      <c r="J221" s="16"/>
    </row>
    <row r="222" spans="1:10" ht="11.25">
      <c r="A222" s="44">
        <v>96</v>
      </c>
      <c r="B222" s="45">
        <v>8</v>
      </c>
      <c r="C222" s="45" t="s">
        <v>200</v>
      </c>
      <c r="D222" s="46" t="s">
        <v>81</v>
      </c>
      <c r="E222" s="55">
        <v>8</v>
      </c>
      <c r="F222" s="47">
        <v>8843000</v>
      </c>
      <c r="G222" s="55">
        <v>18</v>
      </c>
      <c r="H222" s="47">
        <v>11622000</v>
      </c>
      <c r="J222" s="16"/>
    </row>
    <row r="223" spans="1:10" ht="11.25">
      <c r="A223" s="44">
        <v>108</v>
      </c>
      <c r="B223" s="45">
        <v>9</v>
      </c>
      <c r="C223" s="45" t="s">
        <v>239</v>
      </c>
      <c r="D223" s="46" t="s">
        <v>507</v>
      </c>
      <c r="E223" s="68">
        <v>22</v>
      </c>
      <c r="F223" s="47">
        <v>10580000</v>
      </c>
      <c r="G223" s="68">
        <v>15</v>
      </c>
      <c r="H223" s="47">
        <v>8691000</v>
      </c>
      <c r="J223" s="16"/>
    </row>
    <row r="224" spans="1:8" ht="11.25">
      <c r="A224" s="44">
        <v>136</v>
      </c>
      <c r="B224" s="77">
        <v>10</v>
      </c>
      <c r="C224" s="45" t="s">
        <v>298</v>
      </c>
      <c r="D224" s="46" t="s">
        <v>392</v>
      </c>
      <c r="E224" s="68">
        <v>5</v>
      </c>
      <c r="F224" s="47">
        <v>2176000</v>
      </c>
      <c r="G224" s="68">
        <v>9</v>
      </c>
      <c r="H224" s="47">
        <v>10681000</v>
      </c>
    </row>
    <row r="225" spans="1:8" ht="11.25">
      <c r="A225" s="44">
        <v>138</v>
      </c>
      <c r="B225" s="45">
        <v>11</v>
      </c>
      <c r="C225" s="45" t="s">
        <v>625</v>
      </c>
      <c r="D225" s="46" t="s">
        <v>593</v>
      </c>
      <c r="E225" s="68">
        <v>2</v>
      </c>
      <c r="F225" s="47">
        <v>764000</v>
      </c>
      <c r="G225" s="68">
        <v>9</v>
      </c>
      <c r="H225" s="47">
        <v>9686000</v>
      </c>
    </row>
    <row r="226" spans="1:8" ht="11.25">
      <c r="A226" s="44">
        <v>145</v>
      </c>
      <c r="B226" s="45">
        <v>12</v>
      </c>
      <c r="C226" s="45" t="s">
        <v>339</v>
      </c>
      <c r="D226" s="46" t="s">
        <v>32</v>
      </c>
      <c r="E226" s="68">
        <v>9</v>
      </c>
      <c r="F226" s="47">
        <v>4114000</v>
      </c>
      <c r="G226" s="68">
        <v>8</v>
      </c>
      <c r="H226" s="47">
        <v>9991000</v>
      </c>
    </row>
    <row r="227" spans="1:10" ht="11.25">
      <c r="A227" s="44">
        <v>150</v>
      </c>
      <c r="B227" s="77">
        <v>13</v>
      </c>
      <c r="C227" s="43" t="s">
        <v>217</v>
      </c>
      <c r="D227" s="55" t="s">
        <v>34</v>
      </c>
      <c r="E227" s="68">
        <v>9</v>
      </c>
      <c r="F227" s="42">
        <v>2898000</v>
      </c>
      <c r="G227" s="68">
        <v>8</v>
      </c>
      <c r="H227" s="42">
        <v>4614000</v>
      </c>
      <c r="J227" s="16"/>
    </row>
    <row r="228" spans="1:8" ht="11.25">
      <c r="A228" s="44">
        <v>163</v>
      </c>
      <c r="B228" s="45">
        <v>14</v>
      </c>
      <c r="C228" s="45" t="s">
        <v>342</v>
      </c>
      <c r="D228" s="46" t="s">
        <v>88</v>
      </c>
      <c r="E228" s="68">
        <v>4</v>
      </c>
      <c r="F228" s="47">
        <v>1210000</v>
      </c>
      <c r="G228" s="68">
        <v>7</v>
      </c>
      <c r="H228" s="47">
        <v>3152000</v>
      </c>
    </row>
    <row r="229" spans="1:8" ht="11.25">
      <c r="A229" s="44">
        <v>166</v>
      </c>
      <c r="B229" s="45">
        <v>15</v>
      </c>
      <c r="C229" s="45" t="s">
        <v>265</v>
      </c>
      <c r="D229" s="46" t="s">
        <v>393</v>
      </c>
      <c r="E229" s="68">
        <v>5</v>
      </c>
      <c r="F229" s="47">
        <v>2521000</v>
      </c>
      <c r="G229" s="68">
        <v>6</v>
      </c>
      <c r="H229" s="47">
        <v>4920000</v>
      </c>
    </row>
    <row r="230" spans="1:8" ht="11.25">
      <c r="A230" s="44">
        <v>186</v>
      </c>
      <c r="B230" s="77">
        <v>16</v>
      </c>
      <c r="C230" s="45" t="s">
        <v>231</v>
      </c>
      <c r="D230" s="46" t="s">
        <v>30</v>
      </c>
      <c r="E230" s="49">
        <v>0</v>
      </c>
      <c r="F230" s="47">
        <v>0</v>
      </c>
      <c r="G230" s="49">
        <v>5</v>
      </c>
      <c r="H230" s="47">
        <v>2797000</v>
      </c>
    </row>
    <row r="231" spans="1:8" ht="11.25">
      <c r="A231" s="44">
        <v>196</v>
      </c>
      <c r="B231" s="45">
        <v>17</v>
      </c>
      <c r="C231" s="45" t="s">
        <v>349</v>
      </c>
      <c r="D231" s="46" t="s">
        <v>489</v>
      </c>
      <c r="E231" s="68">
        <v>1</v>
      </c>
      <c r="F231" s="47">
        <v>371000</v>
      </c>
      <c r="G231" s="68">
        <v>5</v>
      </c>
      <c r="H231" s="47">
        <v>1262000</v>
      </c>
    </row>
    <row r="232" spans="1:8" ht="11.25">
      <c r="A232" s="44">
        <v>199</v>
      </c>
      <c r="B232" s="45">
        <v>18</v>
      </c>
      <c r="C232" s="45" t="s">
        <v>317</v>
      </c>
      <c r="D232" s="46" t="s">
        <v>562</v>
      </c>
      <c r="E232" s="68">
        <v>4</v>
      </c>
      <c r="F232" s="47">
        <v>1294000</v>
      </c>
      <c r="G232" s="68">
        <v>4</v>
      </c>
      <c r="H232" s="47">
        <v>2406000</v>
      </c>
    </row>
    <row r="233" spans="1:8" ht="11.25">
      <c r="A233" s="44">
        <v>201</v>
      </c>
      <c r="B233" s="77">
        <v>19</v>
      </c>
      <c r="C233" s="45" t="s">
        <v>320</v>
      </c>
      <c r="D233" s="46" t="s">
        <v>423</v>
      </c>
      <c r="E233" s="68">
        <v>3</v>
      </c>
      <c r="F233" s="47">
        <v>478000</v>
      </c>
      <c r="G233" s="68">
        <v>4</v>
      </c>
      <c r="H233" s="47">
        <v>1998000</v>
      </c>
    </row>
    <row r="234" spans="1:8" ht="11.25">
      <c r="A234" s="44">
        <v>206</v>
      </c>
      <c r="B234" s="45">
        <v>20</v>
      </c>
      <c r="C234" s="45" t="s">
        <v>345</v>
      </c>
      <c r="D234" s="46" t="s">
        <v>33</v>
      </c>
      <c r="E234" s="68">
        <v>5</v>
      </c>
      <c r="F234" s="47">
        <v>652000</v>
      </c>
      <c r="G234" s="68">
        <v>4</v>
      </c>
      <c r="H234" s="47">
        <v>1361000</v>
      </c>
    </row>
    <row r="235" spans="1:10" ht="11.25">
      <c r="A235" s="44">
        <v>215</v>
      </c>
      <c r="B235" s="45">
        <v>21</v>
      </c>
      <c r="C235" s="45" t="s">
        <v>303</v>
      </c>
      <c r="D235" s="46" t="s">
        <v>462</v>
      </c>
      <c r="E235" s="48">
        <v>0</v>
      </c>
      <c r="F235" s="47">
        <v>0</v>
      </c>
      <c r="G235" s="48">
        <v>3</v>
      </c>
      <c r="H235" s="47">
        <v>1442000</v>
      </c>
      <c r="J235" s="16"/>
    </row>
    <row r="236" spans="1:8" ht="11.25">
      <c r="A236" s="44">
        <v>225</v>
      </c>
      <c r="B236" s="77">
        <v>22</v>
      </c>
      <c r="C236" s="45" t="s">
        <v>279</v>
      </c>
      <c r="D236" s="46" t="s">
        <v>29</v>
      </c>
      <c r="E236" s="68">
        <v>2</v>
      </c>
      <c r="F236" s="47">
        <v>355000</v>
      </c>
      <c r="G236" s="68">
        <v>2</v>
      </c>
      <c r="H236" s="47">
        <v>1692000</v>
      </c>
    </row>
    <row r="237" spans="1:8" ht="11.25">
      <c r="A237" s="44">
        <v>230</v>
      </c>
      <c r="B237" s="45">
        <v>23</v>
      </c>
      <c r="C237" s="45" t="s">
        <v>314</v>
      </c>
      <c r="D237" s="46" t="s">
        <v>490</v>
      </c>
      <c r="E237" s="49">
        <v>0</v>
      </c>
      <c r="F237" s="47">
        <v>0</v>
      </c>
      <c r="G237" s="49">
        <v>2</v>
      </c>
      <c r="H237" s="47">
        <v>646000</v>
      </c>
    </row>
    <row r="238" spans="1:8" ht="11.25">
      <c r="A238" s="44" t="s">
        <v>612</v>
      </c>
      <c r="B238" s="44" t="s">
        <v>612</v>
      </c>
      <c r="C238" s="45" t="s">
        <v>289</v>
      </c>
      <c r="D238" s="46" t="s">
        <v>290</v>
      </c>
      <c r="E238" s="49">
        <v>0</v>
      </c>
      <c r="F238" s="47">
        <v>0</v>
      </c>
      <c r="G238" s="49">
        <v>0</v>
      </c>
      <c r="H238" s="47">
        <v>0</v>
      </c>
    </row>
    <row r="239" spans="1:10" ht="11.25">
      <c r="A239" s="44" t="s">
        <v>612</v>
      </c>
      <c r="B239" s="44" t="s">
        <v>612</v>
      </c>
      <c r="C239" s="45" t="s">
        <v>361</v>
      </c>
      <c r="D239" s="46" t="s">
        <v>28</v>
      </c>
      <c r="E239" s="48">
        <v>0</v>
      </c>
      <c r="F239" s="47">
        <v>0</v>
      </c>
      <c r="G239" s="49">
        <v>0</v>
      </c>
      <c r="H239" s="47">
        <v>0</v>
      </c>
      <c r="J239" s="16"/>
    </row>
    <row r="240" spans="1:10" ht="11.25">
      <c r="A240" s="44" t="s">
        <v>612</v>
      </c>
      <c r="B240" s="44" t="s">
        <v>612</v>
      </c>
      <c r="C240" s="45" t="s">
        <v>337</v>
      </c>
      <c r="D240" s="46" t="s">
        <v>31</v>
      </c>
      <c r="E240" s="68">
        <v>1</v>
      </c>
      <c r="F240" s="47">
        <v>99000</v>
      </c>
      <c r="G240" s="48">
        <v>0</v>
      </c>
      <c r="H240" s="47">
        <v>0</v>
      </c>
      <c r="I240" s="2" t="s">
        <v>626</v>
      </c>
      <c r="J240" s="1" t="s">
        <v>626</v>
      </c>
    </row>
    <row r="241" spans="1:10" ht="12" thickBot="1">
      <c r="A241" s="81" t="s">
        <v>612</v>
      </c>
      <c r="B241" s="81" t="s">
        <v>612</v>
      </c>
      <c r="C241" s="82" t="s">
        <v>319</v>
      </c>
      <c r="D241" s="83" t="s">
        <v>99</v>
      </c>
      <c r="E241" s="88">
        <v>0</v>
      </c>
      <c r="F241" s="85">
        <v>0</v>
      </c>
      <c r="G241" s="88">
        <v>0</v>
      </c>
      <c r="H241" s="85">
        <v>0</v>
      </c>
      <c r="I241" s="2" t="s">
        <v>589</v>
      </c>
      <c r="J241" s="1" t="s">
        <v>590</v>
      </c>
    </row>
    <row r="242" spans="1:10" ht="12" thickBot="1">
      <c r="A242" s="104" t="s">
        <v>600</v>
      </c>
      <c r="B242" s="104"/>
      <c r="C242" s="104"/>
      <c r="D242" s="104"/>
      <c r="E242" s="90">
        <f>SUM(E215:E241)</f>
        <v>286</v>
      </c>
      <c r="F242" s="91">
        <f>SUM(F215:F241)</f>
        <v>139295000</v>
      </c>
      <c r="G242" s="90">
        <f>SUM(G215:G241)</f>
        <v>384</v>
      </c>
      <c r="H242" s="91">
        <f>SUM(H215:H241)</f>
        <v>242076000</v>
      </c>
      <c r="I242" s="70">
        <f>(G242-E242)/E242</f>
        <v>0.34265734265734266</v>
      </c>
      <c r="J242" s="71">
        <f>(H242-F242)/F242</f>
        <v>0.7378656807494886</v>
      </c>
    </row>
    <row r="243" spans="1:10" ht="12" thickBot="1">
      <c r="A243" s="105" t="s">
        <v>550</v>
      </c>
      <c r="B243" s="106"/>
      <c r="C243" s="106"/>
      <c r="D243" s="106"/>
      <c r="E243" s="106"/>
      <c r="F243" s="106"/>
      <c r="G243" s="106"/>
      <c r="H243" s="107"/>
      <c r="I243" s="2"/>
      <c r="J243" s="1"/>
    </row>
    <row r="244" spans="1:10" ht="11.25">
      <c r="A244" s="76">
        <v>10</v>
      </c>
      <c r="B244" s="76">
        <v>1</v>
      </c>
      <c r="C244" s="77" t="s">
        <v>119</v>
      </c>
      <c r="D244" s="78" t="s">
        <v>465</v>
      </c>
      <c r="E244" s="79">
        <v>162</v>
      </c>
      <c r="F244" s="80">
        <v>80550000</v>
      </c>
      <c r="G244" s="79">
        <v>163</v>
      </c>
      <c r="H244" s="80">
        <v>90035000</v>
      </c>
      <c r="I244" s="2"/>
      <c r="J244" s="1"/>
    </row>
    <row r="245" spans="1:8" ht="11.25">
      <c r="A245" s="44">
        <v>12</v>
      </c>
      <c r="B245" s="45">
        <v>2</v>
      </c>
      <c r="C245" s="45" t="s">
        <v>128</v>
      </c>
      <c r="D245" s="46" t="s">
        <v>546</v>
      </c>
      <c r="E245" s="68">
        <v>149</v>
      </c>
      <c r="F245" s="47">
        <v>71657000</v>
      </c>
      <c r="G245" s="55">
        <v>147</v>
      </c>
      <c r="H245" s="47">
        <v>82542000</v>
      </c>
    </row>
    <row r="246" spans="1:8" ht="11.25">
      <c r="A246" s="44">
        <v>23</v>
      </c>
      <c r="B246" s="43">
        <v>3</v>
      </c>
      <c r="C246" s="43" t="s">
        <v>140</v>
      </c>
      <c r="D246" s="55" t="s">
        <v>466</v>
      </c>
      <c r="E246" s="68">
        <v>55</v>
      </c>
      <c r="F246" s="42">
        <v>29019000</v>
      </c>
      <c r="G246" s="68">
        <v>74</v>
      </c>
      <c r="H246" s="42">
        <v>27722000</v>
      </c>
    </row>
    <row r="247" spans="1:8" ht="11.25">
      <c r="A247" s="44">
        <v>49</v>
      </c>
      <c r="B247" s="76">
        <v>4</v>
      </c>
      <c r="C247" s="45" t="s">
        <v>151</v>
      </c>
      <c r="D247" s="46" t="s">
        <v>61</v>
      </c>
      <c r="E247" s="68">
        <v>39</v>
      </c>
      <c r="F247" s="47">
        <v>21901000</v>
      </c>
      <c r="G247" s="68">
        <v>39</v>
      </c>
      <c r="H247" s="47">
        <v>31080000</v>
      </c>
    </row>
    <row r="248" spans="1:10" ht="11.25">
      <c r="A248" s="44">
        <v>69</v>
      </c>
      <c r="B248" s="45">
        <v>5</v>
      </c>
      <c r="C248" s="45" t="s">
        <v>184</v>
      </c>
      <c r="D248" s="46" t="s">
        <v>464</v>
      </c>
      <c r="E248" s="68">
        <v>15</v>
      </c>
      <c r="F248" s="47">
        <v>7751000</v>
      </c>
      <c r="G248" s="68">
        <v>28</v>
      </c>
      <c r="H248" s="47">
        <v>12367000</v>
      </c>
      <c r="J248" s="16"/>
    </row>
    <row r="249" spans="1:10" ht="11.25">
      <c r="A249" s="44">
        <v>83</v>
      </c>
      <c r="B249" s="43">
        <v>6</v>
      </c>
      <c r="C249" s="45" t="s">
        <v>517</v>
      </c>
      <c r="D249" s="46" t="s">
        <v>518</v>
      </c>
      <c r="E249" s="68">
        <v>22</v>
      </c>
      <c r="F249" s="47">
        <v>5357000</v>
      </c>
      <c r="G249" s="68">
        <v>21</v>
      </c>
      <c r="H249" s="47">
        <v>14925000</v>
      </c>
      <c r="J249" s="16"/>
    </row>
    <row r="250" spans="1:8" ht="11.25">
      <c r="A250" s="44">
        <v>90</v>
      </c>
      <c r="B250" s="76">
        <v>7</v>
      </c>
      <c r="C250" s="45" t="s">
        <v>225</v>
      </c>
      <c r="D250" s="46" t="s">
        <v>403</v>
      </c>
      <c r="E250" s="55">
        <v>10</v>
      </c>
      <c r="F250" s="47">
        <v>5841000</v>
      </c>
      <c r="G250" s="55">
        <v>19</v>
      </c>
      <c r="H250" s="47">
        <v>9156000</v>
      </c>
    </row>
    <row r="251" spans="1:10" ht="11.25">
      <c r="A251" s="44">
        <v>95</v>
      </c>
      <c r="B251" s="45">
        <v>8</v>
      </c>
      <c r="C251" s="45" t="s">
        <v>186</v>
      </c>
      <c r="D251" s="46" t="s">
        <v>467</v>
      </c>
      <c r="E251" s="55">
        <v>10</v>
      </c>
      <c r="F251" s="47">
        <v>7113000</v>
      </c>
      <c r="G251" s="55">
        <v>18</v>
      </c>
      <c r="H251" s="47">
        <v>12882000</v>
      </c>
      <c r="J251" s="16"/>
    </row>
    <row r="252" spans="1:10" ht="11.25">
      <c r="A252" s="44">
        <v>99</v>
      </c>
      <c r="B252" s="43">
        <v>9</v>
      </c>
      <c r="C252" s="45" t="s">
        <v>171</v>
      </c>
      <c r="D252" s="46" t="s">
        <v>545</v>
      </c>
      <c r="E252" s="68">
        <v>19</v>
      </c>
      <c r="F252" s="47">
        <v>15713000</v>
      </c>
      <c r="G252" s="68">
        <v>17</v>
      </c>
      <c r="H252" s="47">
        <v>12974000</v>
      </c>
      <c r="J252" s="16"/>
    </row>
    <row r="253" spans="1:8" ht="11.25">
      <c r="A253" s="44">
        <v>110</v>
      </c>
      <c r="B253" s="76">
        <v>10</v>
      </c>
      <c r="C253" s="45" t="s">
        <v>214</v>
      </c>
      <c r="D253" s="46" t="s">
        <v>82</v>
      </c>
      <c r="E253" s="68">
        <v>13</v>
      </c>
      <c r="F253" s="47">
        <v>8873000</v>
      </c>
      <c r="G253" s="68">
        <v>15</v>
      </c>
      <c r="H253" s="47">
        <v>7240000</v>
      </c>
    </row>
    <row r="254" spans="1:8" ht="11.25">
      <c r="A254" s="44">
        <v>117</v>
      </c>
      <c r="B254" s="45">
        <v>11</v>
      </c>
      <c r="C254" s="45" t="s">
        <v>487</v>
      </c>
      <c r="D254" s="46" t="s">
        <v>488</v>
      </c>
      <c r="E254" s="68">
        <v>12</v>
      </c>
      <c r="F254" s="47">
        <v>8134000</v>
      </c>
      <c r="G254" s="68">
        <v>14</v>
      </c>
      <c r="H254" s="47">
        <v>7766000</v>
      </c>
    </row>
    <row r="255" spans="1:8" ht="11.25">
      <c r="A255" s="44">
        <v>129</v>
      </c>
      <c r="B255" s="43">
        <v>12</v>
      </c>
      <c r="C255" s="45" t="s">
        <v>232</v>
      </c>
      <c r="D255" s="46" t="s">
        <v>35</v>
      </c>
      <c r="E255" s="68">
        <v>13</v>
      </c>
      <c r="F255" s="47">
        <v>14206000</v>
      </c>
      <c r="G255" s="68">
        <v>11</v>
      </c>
      <c r="H255" s="47">
        <v>4252000</v>
      </c>
    </row>
    <row r="256" spans="1:8" ht="11.25">
      <c r="A256" s="44">
        <v>131</v>
      </c>
      <c r="B256" s="76">
        <v>13</v>
      </c>
      <c r="C256" s="45" t="s">
        <v>194</v>
      </c>
      <c r="D256" s="46" t="s">
        <v>62</v>
      </c>
      <c r="E256" s="68">
        <v>4</v>
      </c>
      <c r="F256" s="47">
        <v>1829000</v>
      </c>
      <c r="G256" s="68">
        <v>10</v>
      </c>
      <c r="H256" s="47">
        <v>11367000</v>
      </c>
    </row>
    <row r="257" spans="1:8" ht="11.25">
      <c r="A257" s="44">
        <v>144</v>
      </c>
      <c r="B257" s="45">
        <v>14</v>
      </c>
      <c r="C257" s="45" t="s">
        <v>500</v>
      </c>
      <c r="D257" s="46" t="s">
        <v>514</v>
      </c>
      <c r="E257" s="68">
        <v>2</v>
      </c>
      <c r="F257" s="47">
        <v>876000</v>
      </c>
      <c r="G257" s="68">
        <v>8</v>
      </c>
      <c r="H257" s="47">
        <v>11250000</v>
      </c>
    </row>
    <row r="258" spans="1:10" ht="11.25">
      <c r="A258" s="44">
        <v>167</v>
      </c>
      <c r="B258" s="43">
        <v>15</v>
      </c>
      <c r="C258" s="45" t="s">
        <v>341</v>
      </c>
      <c r="D258" s="46" t="s">
        <v>394</v>
      </c>
      <c r="E258" s="68">
        <v>7</v>
      </c>
      <c r="F258" s="47">
        <v>3899000</v>
      </c>
      <c r="G258" s="68">
        <v>6</v>
      </c>
      <c r="H258" s="47">
        <v>4570000</v>
      </c>
      <c r="J258" s="16"/>
    </row>
    <row r="259" spans="1:8" ht="11.25">
      <c r="A259" s="44">
        <v>191</v>
      </c>
      <c r="B259" s="76">
        <v>16</v>
      </c>
      <c r="C259" s="45" t="s">
        <v>468</v>
      </c>
      <c r="D259" s="46" t="s">
        <v>469</v>
      </c>
      <c r="E259" s="68">
        <v>3</v>
      </c>
      <c r="F259" s="47">
        <v>3151000</v>
      </c>
      <c r="G259" s="68">
        <v>5</v>
      </c>
      <c r="H259" s="47">
        <v>2158000</v>
      </c>
    </row>
    <row r="260" spans="1:10" ht="11.25">
      <c r="A260" s="44">
        <v>220</v>
      </c>
      <c r="B260" s="45">
        <v>17</v>
      </c>
      <c r="C260" s="45" t="s">
        <v>585</v>
      </c>
      <c r="D260" s="46" t="s">
        <v>586</v>
      </c>
      <c r="E260" s="68">
        <v>3</v>
      </c>
      <c r="F260" s="47">
        <v>4359000</v>
      </c>
      <c r="G260" s="68">
        <v>2</v>
      </c>
      <c r="H260" s="47">
        <v>4465000</v>
      </c>
      <c r="J260" s="16"/>
    </row>
    <row r="261" spans="1:10" ht="11.25">
      <c r="A261" s="44">
        <v>231</v>
      </c>
      <c r="B261" s="43">
        <v>18</v>
      </c>
      <c r="C261" s="45" t="s">
        <v>189</v>
      </c>
      <c r="D261" s="46" t="s">
        <v>404</v>
      </c>
      <c r="E261" s="68">
        <v>2</v>
      </c>
      <c r="F261" s="47">
        <v>216000</v>
      </c>
      <c r="G261" s="68">
        <v>2</v>
      </c>
      <c r="H261" s="47">
        <v>621000</v>
      </c>
      <c r="J261" s="16"/>
    </row>
    <row r="262" spans="1:10" ht="11.25">
      <c r="A262" s="44">
        <v>234</v>
      </c>
      <c r="B262" s="76">
        <v>19</v>
      </c>
      <c r="C262" s="45" t="s">
        <v>613</v>
      </c>
      <c r="D262" s="46" t="s">
        <v>614</v>
      </c>
      <c r="E262" s="48">
        <v>0</v>
      </c>
      <c r="F262" s="47">
        <v>0</v>
      </c>
      <c r="G262" s="68">
        <v>2</v>
      </c>
      <c r="H262" s="47">
        <v>452000</v>
      </c>
      <c r="I262" s="2" t="s">
        <v>626</v>
      </c>
      <c r="J262" s="1" t="s">
        <v>626</v>
      </c>
    </row>
    <row r="263" spans="1:10" ht="12" thickBot="1">
      <c r="A263" s="81" t="s">
        <v>612</v>
      </c>
      <c r="B263" s="81" t="s">
        <v>612</v>
      </c>
      <c r="C263" s="82" t="s">
        <v>508</v>
      </c>
      <c r="D263" s="83" t="s">
        <v>509</v>
      </c>
      <c r="E263" s="88">
        <v>0</v>
      </c>
      <c r="F263" s="85">
        <v>0</v>
      </c>
      <c r="G263" s="88">
        <v>0</v>
      </c>
      <c r="H263" s="85">
        <v>0</v>
      </c>
      <c r="I263" s="2" t="s">
        <v>589</v>
      </c>
      <c r="J263" s="1" t="s">
        <v>590</v>
      </c>
    </row>
    <row r="264" spans="1:10" ht="12" thickBot="1">
      <c r="A264" s="104" t="s">
        <v>601</v>
      </c>
      <c r="B264" s="104"/>
      <c r="C264" s="104"/>
      <c r="D264" s="104"/>
      <c r="E264" s="92">
        <f>SUM(E244:E263)</f>
        <v>540</v>
      </c>
      <c r="F264" s="91">
        <f>SUM(F244:F263)</f>
        <v>290445000</v>
      </c>
      <c r="G264" s="90">
        <f>SUM(G244:G263)</f>
        <v>601</v>
      </c>
      <c r="H264" s="91">
        <f>SUM(H244:H263)</f>
        <v>347824000</v>
      </c>
      <c r="I264" s="70">
        <f>(G264-E264)/E264</f>
        <v>0.11296296296296296</v>
      </c>
      <c r="J264" s="71">
        <f>(H264-F264)/F264</f>
        <v>0.19755547521906042</v>
      </c>
    </row>
    <row r="265" spans="1:10" ht="12" thickBot="1">
      <c r="A265" s="105" t="s">
        <v>549</v>
      </c>
      <c r="B265" s="106"/>
      <c r="C265" s="106"/>
      <c r="D265" s="106"/>
      <c r="E265" s="106"/>
      <c r="F265" s="106"/>
      <c r="G265" s="106"/>
      <c r="H265" s="107"/>
      <c r="I265" s="2"/>
      <c r="J265" s="1"/>
    </row>
    <row r="266" spans="1:8" ht="11.25">
      <c r="A266" s="76">
        <v>1</v>
      </c>
      <c r="B266" s="77">
        <v>1</v>
      </c>
      <c r="C266" s="77" t="s">
        <v>116</v>
      </c>
      <c r="D266" s="78" t="s">
        <v>84</v>
      </c>
      <c r="E266" s="79">
        <v>411</v>
      </c>
      <c r="F266" s="80">
        <v>263322000</v>
      </c>
      <c r="G266" s="79">
        <v>412</v>
      </c>
      <c r="H266" s="80">
        <v>334422000</v>
      </c>
    </row>
    <row r="267" spans="1:8" ht="11.25">
      <c r="A267" s="44">
        <v>4</v>
      </c>
      <c r="B267" s="45">
        <v>2</v>
      </c>
      <c r="C267" s="45" t="s">
        <v>121</v>
      </c>
      <c r="D267" s="46" t="s">
        <v>102</v>
      </c>
      <c r="E267" s="55">
        <v>255</v>
      </c>
      <c r="F267" s="47">
        <v>218399000</v>
      </c>
      <c r="G267" s="55">
        <v>220</v>
      </c>
      <c r="H267" s="47">
        <v>213246000</v>
      </c>
    </row>
    <row r="268" spans="1:8" ht="11.25">
      <c r="A268" s="44">
        <v>8</v>
      </c>
      <c r="B268" s="45">
        <v>3</v>
      </c>
      <c r="C268" s="45" t="s">
        <v>123</v>
      </c>
      <c r="D268" s="46" t="s">
        <v>472</v>
      </c>
      <c r="E268" s="55">
        <v>162</v>
      </c>
      <c r="F268" s="47">
        <v>103260000</v>
      </c>
      <c r="G268" s="55">
        <v>185</v>
      </c>
      <c r="H268" s="47">
        <v>139703000</v>
      </c>
    </row>
    <row r="269" spans="1:8" ht="11.25">
      <c r="A269" s="44">
        <v>18</v>
      </c>
      <c r="B269" s="77">
        <v>4</v>
      </c>
      <c r="C269" s="45" t="s">
        <v>145</v>
      </c>
      <c r="D269" s="46" t="s">
        <v>512</v>
      </c>
      <c r="E269" s="55">
        <v>75</v>
      </c>
      <c r="F269" s="47">
        <v>60903000</v>
      </c>
      <c r="G269" s="55">
        <v>93</v>
      </c>
      <c r="H269" s="47">
        <v>57675000</v>
      </c>
    </row>
    <row r="270" spans="1:10" ht="11.25">
      <c r="A270" s="44">
        <v>22</v>
      </c>
      <c r="B270" s="45">
        <v>5</v>
      </c>
      <c r="C270" s="45" t="s">
        <v>134</v>
      </c>
      <c r="D270" s="46" t="s">
        <v>100</v>
      </c>
      <c r="E270" s="55">
        <v>84</v>
      </c>
      <c r="F270" s="47">
        <v>52461000</v>
      </c>
      <c r="G270" s="55">
        <v>74</v>
      </c>
      <c r="H270" s="47">
        <v>62223000</v>
      </c>
      <c r="J270" s="16"/>
    </row>
    <row r="271" spans="1:10" ht="11.25">
      <c r="A271" s="44">
        <v>25</v>
      </c>
      <c r="B271" s="45">
        <v>6</v>
      </c>
      <c r="C271" s="45" t="s">
        <v>118</v>
      </c>
      <c r="D271" s="46" t="s">
        <v>54</v>
      </c>
      <c r="E271" s="55">
        <v>70</v>
      </c>
      <c r="F271" s="47">
        <v>45243000</v>
      </c>
      <c r="G271" s="55">
        <v>63</v>
      </c>
      <c r="H271" s="47">
        <v>49791000</v>
      </c>
      <c r="J271" s="16"/>
    </row>
    <row r="272" spans="1:10" ht="11.25">
      <c r="A272" s="44">
        <v>28</v>
      </c>
      <c r="B272" s="77">
        <v>7</v>
      </c>
      <c r="C272" s="45" t="s">
        <v>129</v>
      </c>
      <c r="D272" s="46" t="s">
        <v>396</v>
      </c>
      <c r="E272" s="55">
        <v>41</v>
      </c>
      <c r="F272" s="47">
        <v>19181000</v>
      </c>
      <c r="G272" s="55">
        <v>58</v>
      </c>
      <c r="H272" s="47">
        <v>29467000</v>
      </c>
      <c r="J272" s="16"/>
    </row>
    <row r="273" spans="1:10" ht="11.25">
      <c r="A273" s="44">
        <v>32</v>
      </c>
      <c r="B273" s="45">
        <v>8</v>
      </c>
      <c r="C273" s="45" t="s">
        <v>133</v>
      </c>
      <c r="D273" s="46" t="s">
        <v>83</v>
      </c>
      <c r="E273" s="55">
        <v>27</v>
      </c>
      <c r="F273" s="47">
        <v>12844000</v>
      </c>
      <c r="G273" s="55">
        <v>53</v>
      </c>
      <c r="H273" s="47">
        <v>24397000</v>
      </c>
      <c r="J273" s="16"/>
    </row>
    <row r="274" spans="1:10" ht="11.25">
      <c r="A274" s="44">
        <v>37</v>
      </c>
      <c r="B274" s="45">
        <v>9</v>
      </c>
      <c r="C274" s="45" t="s">
        <v>125</v>
      </c>
      <c r="D274" s="46" t="s">
        <v>14</v>
      </c>
      <c r="E274" s="55">
        <v>44</v>
      </c>
      <c r="F274" s="47">
        <v>33999000</v>
      </c>
      <c r="G274" s="55">
        <v>49</v>
      </c>
      <c r="H274" s="47">
        <v>27279000</v>
      </c>
      <c r="J274" s="16"/>
    </row>
    <row r="275" spans="1:10" ht="11.25">
      <c r="A275" s="45">
        <v>38</v>
      </c>
      <c r="B275" s="77">
        <v>10</v>
      </c>
      <c r="C275" s="45" t="s">
        <v>246</v>
      </c>
      <c r="D275" s="46" t="s">
        <v>101</v>
      </c>
      <c r="E275" s="55">
        <v>5</v>
      </c>
      <c r="F275" s="47">
        <v>5125000</v>
      </c>
      <c r="G275" s="55">
        <v>48</v>
      </c>
      <c r="H275" s="47">
        <v>58330000</v>
      </c>
      <c r="J275" s="16"/>
    </row>
    <row r="276" spans="1:8" ht="11.25">
      <c r="A276" s="45">
        <v>39</v>
      </c>
      <c r="B276" s="45">
        <v>11</v>
      </c>
      <c r="C276" s="45" t="s">
        <v>168</v>
      </c>
      <c r="D276" s="46" t="s">
        <v>473</v>
      </c>
      <c r="E276" s="55">
        <v>43</v>
      </c>
      <c r="F276" s="47">
        <v>24521000</v>
      </c>
      <c r="G276" s="55">
        <v>48</v>
      </c>
      <c r="H276" s="47">
        <v>19823000</v>
      </c>
    </row>
    <row r="277" spans="1:8" ht="11.25">
      <c r="A277" s="45">
        <v>48</v>
      </c>
      <c r="B277" s="45">
        <v>12</v>
      </c>
      <c r="C277" s="45" t="s">
        <v>139</v>
      </c>
      <c r="D277" s="46" t="s">
        <v>569</v>
      </c>
      <c r="E277" s="55">
        <v>21</v>
      </c>
      <c r="F277" s="47">
        <v>12519000</v>
      </c>
      <c r="G277" s="55">
        <v>40</v>
      </c>
      <c r="H277" s="47">
        <v>26812000</v>
      </c>
    </row>
    <row r="278" spans="1:10" ht="11.25">
      <c r="A278" s="45">
        <v>58</v>
      </c>
      <c r="B278" s="77">
        <v>13</v>
      </c>
      <c r="C278" s="45" t="s">
        <v>619</v>
      </c>
      <c r="D278" s="46" t="s">
        <v>620</v>
      </c>
      <c r="E278" s="49">
        <v>0</v>
      </c>
      <c r="F278" s="47">
        <v>0</v>
      </c>
      <c r="G278" s="55">
        <v>33</v>
      </c>
      <c r="H278" s="47">
        <v>21889000</v>
      </c>
      <c r="J278" s="16"/>
    </row>
    <row r="279" spans="1:10" ht="11.25">
      <c r="A279" s="45">
        <v>68</v>
      </c>
      <c r="B279" s="45">
        <v>14</v>
      </c>
      <c r="C279" s="45" t="s">
        <v>522</v>
      </c>
      <c r="D279" s="46" t="s">
        <v>523</v>
      </c>
      <c r="E279" s="55">
        <v>30</v>
      </c>
      <c r="F279" s="47">
        <v>18546000</v>
      </c>
      <c r="G279" s="55">
        <v>28</v>
      </c>
      <c r="H279" s="47">
        <v>16484000</v>
      </c>
      <c r="J279" s="16"/>
    </row>
    <row r="280" spans="1:10" ht="11.25">
      <c r="A280" s="45">
        <v>73</v>
      </c>
      <c r="B280" s="45">
        <v>15</v>
      </c>
      <c r="C280" s="45" t="s">
        <v>316</v>
      </c>
      <c r="D280" s="46" t="s">
        <v>510</v>
      </c>
      <c r="E280" s="55">
        <v>12</v>
      </c>
      <c r="F280" s="47">
        <v>7591000</v>
      </c>
      <c r="G280" s="55">
        <v>25</v>
      </c>
      <c r="H280" s="47">
        <v>20242000</v>
      </c>
      <c r="J280" s="16"/>
    </row>
    <row r="281" spans="1:10" ht="11.25">
      <c r="A281" s="45">
        <v>74</v>
      </c>
      <c r="B281" s="77">
        <v>16</v>
      </c>
      <c r="C281" s="45" t="s">
        <v>175</v>
      </c>
      <c r="D281" s="46" t="s">
        <v>395</v>
      </c>
      <c r="E281" s="55">
        <v>26</v>
      </c>
      <c r="F281" s="47">
        <v>13676000</v>
      </c>
      <c r="G281" s="55">
        <v>25</v>
      </c>
      <c r="H281" s="47">
        <v>14510000</v>
      </c>
      <c r="J281" s="16"/>
    </row>
    <row r="282" spans="1:8" ht="11.25">
      <c r="A282" s="45">
        <v>75</v>
      </c>
      <c r="B282" s="45">
        <v>17</v>
      </c>
      <c r="C282" s="45" t="s">
        <v>161</v>
      </c>
      <c r="D282" s="46" t="s">
        <v>397</v>
      </c>
      <c r="E282" s="55">
        <v>15</v>
      </c>
      <c r="F282" s="47">
        <v>14598000</v>
      </c>
      <c r="G282" s="55">
        <v>24</v>
      </c>
      <c r="H282" s="47">
        <v>27153000</v>
      </c>
    </row>
    <row r="283" spans="1:8" ht="11.25">
      <c r="A283" s="45">
        <v>82</v>
      </c>
      <c r="B283" s="45">
        <v>18</v>
      </c>
      <c r="C283" s="45" t="s">
        <v>149</v>
      </c>
      <c r="D283" s="46" t="s">
        <v>474</v>
      </c>
      <c r="E283" s="55">
        <v>33</v>
      </c>
      <c r="F283" s="47">
        <v>17572000</v>
      </c>
      <c r="G283" s="55">
        <v>21</v>
      </c>
      <c r="H283" s="47">
        <v>16247000</v>
      </c>
    </row>
    <row r="284" spans="1:10" ht="11.25">
      <c r="A284" s="45">
        <v>86</v>
      </c>
      <c r="B284" s="77">
        <v>19</v>
      </c>
      <c r="C284" s="45" t="s">
        <v>143</v>
      </c>
      <c r="D284" s="46" t="s">
        <v>85</v>
      </c>
      <c r="E284" s="55">
        <v>7</v>
      </c>
      <c r="F284" s="47">
        <v>1416000</v>
      </c>
      <c r="G284" s="55">
        <v>20</v>
      </c>
      <c r="H284" s="47">
        <v>12184000</v>
      </c>
      <c r="J284" s="16"/>
    </row>
    <row r="285" spans="1:8" ht="11.25">
      <c r="A285" s="45">
        <v>112</v>
      </c>
      <c r="B285" s="45">
        <v>20</v>
      </c>
      <c r="C285" s="45" t="s">
        <v>188</v>
      </c>
      <c r="D285" s="46" t="s">
        <v>475</v>
      </c>
      <c r="E285" s="55">
        <v>12</v>
      </c>
      <c r="F285" s="47">
        <v>3746000</v>
      </c>
      <c r="G285" s="55">
        <v>15</v>
      </c>
      <c r="H285" s="47">
        <v>4689000</v>
      </c>
    </row>
    <row r="286" spans="1:8" ht="11.25">
      <c r="A286" s="45">
        <v>122</v>
      </c>
      <c r="B286" s="45">
        <v>21</v>
      </c>
      <c r="C286" s="45" t="s">
        <v>197</v>
      </c>
      <c r="D286" s="46" t="s">
        <v>471</v>
      </c>
      <c r="E286" s="55">
        <v>16</v>
      </c>
      <c r="F286" s="47">
        <v>8390000</v>
      </c>
      <c r="G286" s="55">
        <v>13</v>
      </c>
      <c r="H286" s="47">
        <v>10855000</v>
      </c>
    </row>
    <row r="287" spans="1:8" ht="11.25">
      <c r="A287" s="45">
        <v>125</v>
      </c>
      <c r="B287" s="77">
        <v>22</v>
      </c>
      <c r="C287" s="45" t="s">
        <v>572</v>
      </c>
      <c r="D287" s="46" t="s">
        <v>573</v>
      </c>
      <c r="E287" s="55">
        <v>7</v>
      </c>
      <c r="F287" s="47">
        <v>2690000</v>
      </c>
      <c r="G287" s="55">
        <v>12</v>
      </c>
      <c r="H287" s="47">
        <v>9336000</v>
      </c>
    </row>
    <row r="288" spans="1:8" ht="11.25">
      <c r="A288" s="45">
        <v>139</v>
      </c>
      <c r="B288" s="45">
        <v>23</v>
      </c>
      <c r="C288" s="45" t="s">
        <v>617</v>
      </c>
      <c r="D288" s="46" t="s">
        <v>618</v>
      </c>
      <c r="E288" s="49">
        <v>0</v>
      </c>
      <c r="F288" s="47">
        <v>0</v>
      </c>
      <c r="G288" s="55">
        <v>9</v>
      </c>
      <c r="H288" s="47">
        <v>7709000</v>
      </c>
    </row>
    <row r="289" spans="1:10" ht="11.25">
      <c r="A289" s="45">
        <v>160</v>
      </c>
      <c r="B289" s="45">
        <v>24</v>
      </c>
      <c r="C289" s="45" t="s">
        <v>180</v>
      </c>
      <c r="D289" s="46" t="s">
        <v>511</v>
      </c>
      <c r="E289" s="55">
        <v>3</v>
      </c>
      <c r="F289" s="47">
        <v>3784000</v>
      </c>
      <c r="G289" s="55">
        <v>7</v>
      </c>
      <c r="H289" s="47">
        <v>5850000</v>
      </c>
      <c r="J289" s="16"/>
    </row>
    <row r="290" spans="1:10" ht="11.25">
      <c r="A290" s="45">
        <v>185</v>
      </c>
      <c r="B290" s="77">
        <v>25</v>
      </c>
      <c r="C290" s="45" t="s">
        <v>284</v>
      </c>
      <c r="D290" s="46" t="s">
        <v>63</v>
      </c>
      <c r="E290" s="55">
        <v>2</v>
      </c>
      <c r="F290" s="47">
        <v>482000</v>
      </c>
      <c r="G290" s="55">
        <v>5</v>
      </c>
      <c r="H290" s="47">
        <v>2817000</v>
      </c>
      <c r="J290" s="16"/>
    </row>
    <row r="291" spans="1:10" ht="11.25">
      <c r="A291" s="45">
        <v>188</v>
      </c>
      <c r="B291" s="45">
        <v>26</v>
      </c>
      <c r="C291" s="45" t="s">
        <v>183</v>
      </c>
      <c r="D291" s="46" t="s">
        <v>477</v>
      </c>
      <c r="E291" s="55">
        <v>8</v>
      </c>
      <c r="F291" s="47">
        <v>5247000</v>
      </c>
      <c r="G291" s="55">
        <v>5</v>
      </c>
      <c r="H291" s="47">
        <v>2516000</v>
      </c>
      <c r="I291" s="2"/>
      <c r="J291" s="1"/>
    </row>
    <row r="292" spans="1:10" ht="11.25">
      <c r="A292" s="45">
        <v>189</v>
      </c>
      <c r="B292" s="45">
        <v>27</v>
      </c>
      <c r="C292" s="45" t="s">
        <v>193</v>
      </c>
      <c r="D292" s="46" t="s">
        <v>470</v>
      </c>
      <c r="E292" s="55">
        <v>2</v>
      </c>
      <c r="F292" s="47">
        <v>1347000</v>
      </c>
      <c r="G292" s="55">
        <v>5</v>
      </c>
      <c r="H292" s="47">
        <v>2218000</v>
      </c>
      <c r="J292" s="16"/>
    </row>
    <row r="293" spans="1:10" ht="11.25">
      <c r="A293" s="45">
        <v>198</v>
      </c>
      <c r="B293" s="77">
        <v>28</v>
      </c>
      <c r="C293" s="45" t="s">
        <v>263</v>
      </c>
      <c r="D293" s="46" t="s">
        <v>13</v>
      </c>
      <c r="E293" s="55">
        <v>2</v>
      </c>
      <c r="F293" s="47">
        <v>494000</v>
      </c>
      <c r="G293" s="55">
        <v>4</v>
      </c>
      <c r="H293" s="47">
        <v>2421000</v>
      </c>
      <c r="J293" s="16"/>
    </row>
    <row r="294" spans="1:10" ht="11.25">
      <c r="A294" s="45">
        <v>232</v>
      </c>
      <c r="B294" s="45">
        <v>29</v>
      </c>
      <c r="C294" s="45" t="s">
        <v>227</v>
      </c>
      <c r="D294" s="46" t="s">
        <v>476</v>
      </c>
      <c r="E294" s="55">
        <v>4</v>
      </c>
      <c r="F294" s="47">
        <v>1798000</v>
      </c>
      <c r="G294" s="55">
        <v>2</v>
      </c>
      <c r="H294" s="47">
        <v>602000</v>
      </c>
      <c r="J294" s="16"/>
    </row>
    <row r="295" spans="1:10" ht="11.25">
      <c r="A295" s="45">
        <v>252</v>
      </c>
      <c r="B295" s="45">
        <v>30</v>
      </c>
      <c r="C295" s="45" t="s">
        <v>287</v>
      </c>
      <c r="D295" s="46" t="s">
        <v>405</v>
      </c>
      <c r="E295" s="49">
        <v>0</v>
      </c>
      <c r="F295" s="47">
        <v>0</v>
      </c>
      <c r="G295" s="49">
        <v>1</v>
      </c>
      <c r="H295" s="47">
        <v>94000</v>
      </c>
      <c r="J295" s="16"/>
    </row>
    <row r="296" spans="1:10" ht="11.25">
      <c r="A296" s="45" t="s">
        <v>612</v>
      </c>
      <c r="B296" s="45" t="s">
        <v>612</v>
      </c>
      <c r="C296" s="45" t="s">
        <v>318</v>
      </c>
      <c r="D296" s="46" t="s">
        <v>67</v>
      </c>
      <c r="E296" s="49">
        <v>0</v>
      </c>
      <c r="F296" s="47">
        <v>0</v>
      </c>
      <c r="G296" s="49">
        <v>0</v>
      </c>
      <c r="H296" s="47">
        <v>0</v>
      </c>
      <c r="J296" s="16"/>
    </row>
    <row r="297" spans="1:10" ht="11.25">
      <c r="A297" s="45" t="s">
        <v>612</v>
      </c>
      <c r="B297" s="45" t="s">
        <v>612</v>
      </c>
      <c r="C297" s="45" t="s">
        <v>272</v>
      </c>
      <c r="D297" s="46" t="s">
        <v>12</v>
      </c>
      <c r="E297" s="49">
        <v>0</v>
      </c>
      <c r="F297" s="47">
        <v>0</v>
      </c>
      <c r="G297" s="49">
        <v>0</v>
      </c>
      <c r="H297" s="47">
        <v>0</v>
      </c>
      <c r="J297" s="16"/>
    </row>
    <row r="298" spans="1:10" ht="11.25">
      <c r="A298" s="45" t="s">
        <v>612</v>
      </c>
      <c r="B298" s="45" t="s">
        <v>612</v>
      </c>
      <c r="C298" s="45" t="s">
        <v>315</v>
      </c>
      <c r="D298" s="46" t="s">
        <v>53</v>
      </c>
      <c r="E298" s="49">
        <v>0</v>
      </c>
      <c r="F298" s="47">
        <v>0</v>
      </c>
      <c r="G298" s="49">
        <v>0</v>
      </c>
      <c r="H298" s="47">
        <v>0</v>
      </c>
      <c r="J298" s="16"/>
    </row>
    <row r="299" spans="1:10" ht="11.25">
      <c r="A299" s="45" t="s">
        <v>612</v>
      </c>
      <c r="B299" s="45" t="s">
        <v>612</v>
      </c>
      <c r="C299" s="43" t="s">
        <v>478</v>
      </c>
      <c r="D299" s="55" t="s">
        <v>479</v>
      </c>
      <c r="E299" s="49">
        <v>0</v>
      </c>
      <c r="F299" s="47">
        <v>0</v>
      </c>
      <c r="G299" s="49">
        <v>0</v>
      </c>
      <c r="H299" s="47">
        <v>0</v>
      </c>
      <c r="I299" s="2" t="s">
        <v>626</v>
      </c>
      <c r="J299" s="1" t="s">
        <v>626</v>
      </c>
    </row>
    <row r="300" spans="1:10" ht="12" thickBot="1">
      <c r="A300" s="82" t="s">
        <v>612</v>
      </c>
      <c r="B300" s="82" t="s">
        <v>612</v>
      </c>
      <c r="C300" s="82" t="s">
        <v>359</v>
      </c>
      <c r="D300" s="83" t="s">
        <v>36</v>
      </c>
      <c r="E300" s="89">
        <v>0</v>
      </c>
      <c r="F300" s="85">
        <v>0</v>
      </c>
      <c r="G300" s="89">
        <v>0</v>
      </c>
      <c r="H300" s="85">
        <v>0</v>
      </c>
      <c r="I300" s="2" t="s">
        <v>589</v>
      </c>
      <c r="J300" s="1" t="s">
        <v>590</v>
      </c>
    </row>
    <row r="301" spans="1:10" ht="12" thickBot="1">
      <c r="A301" s="104" t="s">
        <v>602</v>
      </c>
      <c r="B301" s="104"/>
      <c r="C301" s="104"/>
      <c r="D301" s="104"/>
      <c r="E301" s="92">
        <f>SUM(E266:E300)</f>
        <v>1417</v>
      </c>
      <c r="F301" s="91">
        <f>SUM(F266:F300)</f>
        <v>953154000</v>
      </c>
      <c r="G301" s="90">
        <f>SUM(G266:G300)</f>
        <v>1597</v>
      </c>
      <c r="H301" s="91">
        <f>SUM(H266:H300)</f>
        <v>1220984000</v>
      </c>
      <c r="I301" s="70">
        <f>(G301-E301)/E301</f>
        <v>0.12702893436838392</v>
      </c>
      <c r="J301" s="71">
        <f>(H301-F301)/F301</f>
        <v>0.28099341764289926</v>
      </c>
    </row>
    <row r="302" spans="1:8" ht="12" thickBot="1">
      <c r="A302" s="105" t="s">
        <v>548</v>
      </c>
      <c r="B302" s="106"/>
      <c r="C302" s="106"/>
      <c r="D302" s="106"/>
      <c r="E302" s="106"/>
      <c r="F302" s="106"/>
      <c r="G302" s="106"/>
      <c r="H302" s="107"/>
    </row>
    <row r="303" spans="1:10" ht="11.25">
      <c r="A303" s="77">
        <v>15</v>
      </c>
      <c r="B303" s="77">
        <v>1</v>
      </c>
      <c r="C303" s="77" t="s">
        <v>130</v>
      </c>
      <c r="D303" s="78" t="s">
        <v>103</v>
      </c>
      <c r="E303" s="57">
        <v>104</v>
      </c>
      <c r="F303" s="80">
        <v>59669000</v>
      </c>
      <c r="G303" s="57">
        <v>106</v>
      </c>
      <c r="H303" s="80">
        <v>93066000</v>
      </c>
      <c r="I303" s="2"/>
      <c r="J303" s="1"/>
    </row>
    <row r="304" spans="1:10" ht="11.25">
      <c r="A304" s="45">
        <v>21</v>
      </c>
      <c r="B304" s="45">
        <v>2</v>
      </c>
      <c r="C304" s="45" t="s">
        <v>152</v>
      </c>
      <c r="D304" s="46" t="s">
        <v>104</v>
      </c>
      <c r="E304" s="55">
        <v>91</v>
      </c>
      <c r="F304" s="47">
        <v>56493000</v>
      </c>
      <c r="G304" s="55">
        <v>85</v>
      </c>
      <c r="H304" s="47">
        <v>60576000</v>
      </c>
      <c r="I304" s="2"/>
      <c r="J304" s="1"/>
    </row>
    <row r="305" spans="1:10" ht="11.25">
      <c r="A305" s="45">
        <v>47</v>
      </c>
      <c r="B305" s="45">
        <v>3</v>
      </c>
      <c r="C305" s="45" t="s">
        <v>138</v>
      </c>
      <c r="D305" s="46" t="s">
        <v>39</v>
      </c>
      <c r="E305" s="55">
        <v>24</v>
      </c>
      <c r="F305" s="47">
        <v>13399000</v>
      </c>
      <c r="G305" s="55">
        <v>42</v>
      </c>
      <c r="H305" s="47">
        <v>15839000</v>
      </c>
      <c r="J305" s="16"/>
    </row>
    <row r="306" spans="1:10" ht="12" thickBot="1">
      <c r="A306" s="45">
        <v>62</v>
      </c>
      <c r="B306" s="77">
        <v>4</v>
      </c>
      <c r="C306" s="58" t="s">
        <v>515</v>
      </c>
      <c r="D306" s="59" t="s">
        <v>516</v>
      </c>
      <c r="E306" s="55">
        <v>35</v>
      </c>
      <c r="F306" s="47">
        <v>24913000</v>
      </c>
      <c r="G306" s="55">
        <v>29</v>
      </c>
      <c r="H306" s="47">
        <v>29855000</v>
      </c>
      <c r="I306" s="2"/>
      <c r="J306" s="1"/>
    </row>
    <row r="307" spans="1:10" ht="11.25">
      <c r="A307" s="45">
        <v>126</v>
      </c>
      <c r="B307" s="45">
        <v>5</v>
      </c>
      <c r="C307" s="45" t="s">
        <v>235</v>
      </c>
      <c r="D307" s="46" t="s">
        <v>399</v>
      </c>
      <c r="E307" s="55">
        <v>9</v>
      </c>
      <c r="F307" s="47">
        <v>6952000</v>
      </c>
      <c r="G307" s="55">
        <v>12</v>
      </c>
      <c r="H307" s="47">
        <v>8915000</v>
      </c>
      <c r="J307" s="16"/>
    </row>
    <row r="308" spans="1:10" ht="11.25">
      <c r="A308" s="45">
        <v>140</v>
      </c>
      <c r="B308" s="45">
        <v>6</v>
      </c>
      <c r="C308" s="45" t="s">
        <v>248</v>
      </c>
      <c r="D308" s="46" t="s">
        <v>400</v>
      </c>
      <c r="E308" s="55">
        <v>8</v>
      </c>
      <c r="F308" s="47">
        <v>5384000</v>
      </c>
      <c r="G308" s="55">
        <v>9</v>
      </c>
      <c r="H308" s="47">
        <v>5521000</v>
      </c>
      <c r="J308" s="16"/>
    </row>
    <row r="309" spans="1:10" ht="11.25">
      <c r="A309" s="45">
        <v>148</v>
      </c>
      <c r="B309" s="77">
        <v>7</v>
      </c>
      <c r="C309" s="45" t="s">
        <v>176</v>
      </c>
      <c r="D309" s="46" t="s">
        <v>40</v>
      </c>
      <c r="E309" s="55">
        <v>20</v>
      </c>
      <c r="F309" s="47">
        <v>9145000</v>
      </c>
      <c r="G309" s="55">
        <v>8</v>
      </c>
      <c r="H309" s="47">
        <v>7170000</v>
      </c>
      <c r="J309" s="16"/>
    </row>
    <row r="310" spans="1:8" ht="11.25">
      <c r="A310" s="45">
        <v>153</v>
      </c>
      <c r="B310" s="45">
        <v>8</v>
      </c>
      <c r="C310" s="45" t="s">
        <v>252</v>
      </c>
      <c r="D310" s="46" t="s">
        <v>547</v>
      </c>
      <c r="E310" s="55">
        <v>9</v>
      </c>
      <c r="F310" s="47">
        <v>4364000</v>
      </c>
      <c r="G310" s="55">
        <v>8</v>
      </c>
      <c r="H310" s="47">
        <v>3944000</v>
      </c>
    </row>
    <row r="311" spans="1:10" ht="11.25">
      <c r="A311" s="45">
        <v>155</v>
      </c>
      <c r="B311" s="45">
        <v>9</v>
      </c>
      <c r="C311" s="45" t="s">
        <v>278</v>
      </c>
      <c r="D311" s="46" t="s">
        <v>420</v>
      </c>
      <c r="E311" s="55">
        <v>6</v>
      </c>
      <c r="F311" s="47">
        <v>5030000</v>
      </c>
      <c r="G311" s="55">
        <v>8</v>
      </c>
      <c r="H311" s="47">
        <v>3222000</v>
      </c>
      <c r="J311" s="16"/>
    </row>
    <row r="312" spans="1:10" ht="11.25">
      <c r="A312" s="45">
        <v>197</v>
      </c>
      <c r="B312" s="77">
        <v>10</v>
      </c>
      <c r="C312" s="45" t="s">
        <v>220</v>
      </c>
      <c r="D312" s="46" t="s">
        <v>37</v>
      </c>
      <c r="E312" s="55">
        <v>4</v>
      </c>
      <c r="F312" s="50">
        <v>3339000</v>
      </c>
      <c r="G312" s="55">
        <v>4</v>
      </c>
      <c r="H312" s="50">
        <v>2920000</v>
      </c>
      <c r="J312" s="16"/>
    </row>
    <row r="313" spans="1:8" ht="11.25">
      <c r="A313" s="45">
        <v>228</v>
      </c>
      <c r="B313" s="45">
        <v>12</v>
      </c>
      <c r="C313" s="45" t="s">
        <v>610</v>
      </c>
      <c r="D313" s="46" t="s">
        <v>611</v>
      </c>
      <c r="E313" s="49">
        <v>0</v>
      </c>
      <c r="F313" s="47">
        <v>0</v>
      </c>
      <c r="G313" s="55">
        <v>2</v>
      </c>
      <c r="H313" s="47">
        <v>1052000</v>
      </c>
    </row>
    <row r="314" spans="1:10" ht="11.25">
      <c r="A314" s="45">
        <v>240</v>
      </c>
      <c r="B314" s="77">
        <v>13</v>
      </c>
      <c r="C314" s="45" t="s">
        <v>357</v>
      </c>
      <c r="D314" s="46" t="s">
        <v>398</v>
      </c>
      <c r="E314" s="55">
        <v>2</v>
      </c>
      <c r="F314" s="50">
        <v>1591000</v>
      </c>
      <c r="G314" s="55">
        <v>1</v>
      </c>
      <c r="H314" s="50">
        <v>747000</v>
      </c>
      <c r="J314" s="16"/>
    </row>
    <row r="315" spans="1:10" ht="11.25">
      <c r="A315" s="45">
        <v>242</v>
      </c>
      <c r="B315" s="45">
        <v>14</v>
      </c>
      <c r="C315" s="45" t="s">
        <v>282</v>
      </c>
      <c r="D315" s="46" t="s">
        <v>86</v>
      </c>
      <c r="E315" s="55">
        <v>1</v>
      </c>
      <c r="F315" s="47">
        <v>662000</v>
      </c>
      <c r="G315" s="55">
        <v>1</v>
      </c>
      <c r="H315" s="47">
        <v>560000</v>
      </c>
      <c r="J315" s="16"/>
    </row>
    <row r="316" spans="1:10" ht="11.25">
      <c r="A316" s="45">
        <v>251</v>
      </c>
      <c r="B316" s="45">
        <v>15</v>
      </c>
      <c r="C316" s="45" t="s">
        <v>338</v>
      </c>
      <c r="D316" s="46" t="s">
        <v>38</v>
      </c>
      <c r="E316" s="49">
        <v>0</v>
      </c>
      <c r="F316" s="47">
        <v>0</v>
      </c>
      <c r="G316" s="49">
        <v>1</v>
      </c>
      <c r="H316" s="47">
        <v>146000</v>
      </c>
      <c r="I316" s="2" t="s">
        <v>626</v>
      </c>
      <c r="J316" s="1" t="s">
        <v>626</v>
      </c>
    </row>
    <row r="317" spans="1:10" ht="12" thickBot="1">
      <c r="A317" s="108" t="s">
        <v>603</v>
      </c>
      <c r="B317" s="108"/>
      <c r="C317" s="108"/>
      <c r="D317" s="108"/>
      <c r="E317" s="94">
        <f>SUM(E303:E316)</f>
        <v>313</v>
      </c>
      <c r="F317" s="95">
        <f>SUM(F303:F316)</f>
        <v>190941000</v>
      </c>
      <c r="G317" s="94">
        <f>SUM(G303:G316)</f>
        <v>316</v>
      </c>
      <c r="H317" s="95">
        <f>SUM(H303:H316)</f>
        <v>233533000</v>
      </c>
      <c r="I317" s="2" t="s">
        <v>589</v>
      </c>
      <c r="J317" s="1" t="s">
        <v>590</v>
      </c>
    </row>
    <row r="318" spans="1:10" ht="11.25">
      <c r="A318" s="24" t="s">
        <v>606</v>
      </c>
      <c r="B318" s="25"/>
      <c r="C318" s="25"/>
      <c r="D318" s="26"/>
      <c r="E318" s="27">
        <f>SUM(E23,E44,E70,E122,E175,E213,E242,E264,E301,E317)</f>
        <v>6401</v>
      </c>
      <c r="F318" s="28">
        <f>SUM(F23,F44,F70,F122,F175,F213,F242,F264,F301,F317)</f>
        <v>3800815000</v>
      </c>
      <c r="G318" s="27">
        <f>SUM(G23,G44,G70,G122,G175,G213,G242,G264,G301,G317)</f>
        <v>7374</v>
      </c>
      <c r="H318" s="28">
        <f>SUM(H23,H44,H70,H122,H175,H213,H242,H264,H301,H317)</f>
        <v>5056156000</v>
      </c>
      <c r="I318" s="70">
        <f>(G318-E318)/E318</f>
        <v>0.15200749882830808</v>
      </c>
      <c r="J318" s="71">
        <f>(H318-F318)/F318</f>
        <v>0.33028205792704984</v>
      </c>
    </row>
    <row r="319" spans="1:8" ht="12" thickBot="1">
      <c r="A319" s="8" t="s">
        <v>580</v>
      </c>
      <c r="B319" s="29"/>
      <c r="C319" s="9"/>
      <c r="D319" s="30"/>
      <c r="E319" s="31"/>
      <c r="F319" s="32"/>
      <c r="G319" s="33">
        <f>(G318-E318)/E318</f>
        <v>0.15200749882830808</v>
      </c>
      <c r="H319" s="34">
        <f>(H318-F318)/F318</f>
        <v>0.33028205792704984</v>
      </c>
    </row>
    <row r="320" spans="1:8" ht="12" thickBot="1">
      <c r="A320" s="35"/>
      <c r="B320" s="15"/>
      <c r="C320" s="16"/>
      <c r="D320" s="17"/>
      <c r="E320" s="18"/>
      <c r="F320" s="19"/>
      <c r="G320" s="22"/>
      <c r="H320" s="36"/>
    </row>
    <row r="321" spans="1:8" ht="11.25">
      <c r="A321" s="24" t="s">
        <v>607</v>
      </c>
      <c r="B321" s="25"/>
      <c r="C321" s="25"/>
      <c r="D321" s="37"/>
      <c r="E321" s="26"/>
      <c r="F321" s="38">
        <f>F318/E318</f>
        <v>593784.5649117326</v>
      </c>
      <c r="G321" s="39"/>
      <c r="H321" s="28">
        <f>H318/G318</f>
        <v>685673.4472470843</v>
      </c>
    </row>
    <row r="322" spans="1:8" ht="12" thickBot="1">
      <c r="A322" s="8" t="s">
        <v>608</v>
      </c>
      <c r="B322" s="9"/>
      <c r="C322" s="9"/>
      <c r="D322" s="10"/>
      <c r="E322" s="30"/>
      <c r="F322" s="40"/>
      <c r="G322" s="30"/>
      <c r="H322" s="41">
        <f>(H321-F321)/F321</f>
        <v>0.15475121410239295</v>
      </c>
    </row>
    <row r="323" spans="1:8" ht="11.25">
      <c r="A323" s="6"/>
      <c r="B323" s="5"/>
      <c r="E323" s="11"/>
      <c r="F323" s="12"/>
      <c r="G323" s="11"/>
      <c r="H323" s="13"/>
    </row>
    <row r="324" spans="1:7" ht="11.25">
      <c r="A324" s="2" t="s">
        <v>109</v>
      </c>
      <c r="B324" s="7" t="s">
        <v>604</v>
      </c>
      <c r="C324" s="5"/>
      <c r="D324" s="14"/>
      <c r="E324" s="13"/>
      <c r="F324" s="13"/>
      <c r="G324" s="3"/>
    </row>
    <row r="325" spans="2:7" ht="11.25">
      <c r="B325" s="7" t="s">
        <v>605</v>
      </c>
      <c r="G325" s="3"/>
    </row>
    <row r="326" spans="1:8" ht="11.25">
      <c r="A326" s="16"/>
      <c r="C326" s="16"/>
      <c r="D326" s="17"/>
      <c r="E326" s="20"/>
      <c r="F326" s="21"/>
      <c r="G326" s="17"/>
      <c r="H326" s="17"/>
    </row>
    <row r="327" spans="1:8" ht="12" thickBot="1">
      <c r="A327" s="16"/>
      <c r="C327" s="16"/>
      <c r="D327" s="17"/>
      <c r="E327" s="20"/>
      <c r="F327" s="21"/>
      <c r="G327" s="20"/>
      <c r="H327" s="21"/>
    </row>
    <row r="328" spans="1:8" ht="12" thickBot="1">
      <c r="A328" s="16"/>
      <c r="C328" s="16"/>
      <c r="D328" s="17"/>
      <c r="E328" s="23"/>
      <c r="F328" s="21"/>
      <c r="G328" s="17"/>
      <c r="H328" s="17"/>
    </row>
    <row r="329" spans="1:8" ht="11.25">
      <c r="A329" s="16"/>
      <c r="E329" s="1"/>
      <c r="F329" s="1"/>
      <c r="G329" s="17"/>
      <c r="H329" s="17"/>
    </row>
    <row r="330" spans="1:8" ht="11.25">
      <c r="A330" s="16"/>
      <c r="C330" s="16"/>
      <c r="D330" s="17"/>
      <c r="E330" s="20"/>
      <c r="F330" s="21"/>
      <c r="G330" s="17"/>
      <c r="H330" s="17"/>
    </row>
    <row r="331" spans="1:8" ht="11.25">
      <c r="A331" s="16"/>
      <c r="C331" s="16"/>
      <c r="D331" s="17"/>
      <c r="E331" s="20"/>
      <c r="F331" s="21"/>
      <c r="G331" s="17"/>
      <c r="H331" s="17"/>
    </row>
    <row r="332" spans="1:8" ht="11.25">
      <c r="A332" s="16"/>
      <c r="C332" s="16"/>
      <c r="D332" s="17"/>
      <c r="E332" s="20"/>
      <c r="F332" s="21"/>
      <c r="G332" s="17"/>
      <c r="H332" s="17"/>
    </row>
    <row r="333" spans="1:8" ht="11.25">
      <c r="A333" s="16"/>
      <c r="C333" s="16"/>
      <c r="D333" s="17"/>
      <c r="E333" s="20"/>
      <c r="F333" s="21"/>
      <c r="G333" s="17"/>
      <c r="H333" s="17"/>
    </row>
    <row r="334" spans="1:8" ht="11.25">
      <c r="A334" s="15"/>
      <c r="C334" s="16"/>
      <c r="D334" s="17"/>
      <c r="E334" s="20"/>
      <c r="F334" s="21"/>
      <c r="G334" s="22"/>
      <c r="H334" s="22"/>
    </row>
    <row r="335" spans="1:8" ht="11.25">
      <c r="A335" s="15"/>
      <c r="C335" s="16"/>
      <c r="D335" s="17"/>
      <c r="E335" s="18"/>
      <c r="F335" s="19"/>
      <c r="G335" s="18"/>
      <c r="H335" s="22"/>
    </row>
    <row r="336" spans="1:8" ht="11.25">
      <c r="A336" s="15"/>
      <c r="C336" s="16"/>
      <c r="D336" s="17"/>
      <c r="E336" s="18"/>
      <c r="F336" s="19"/>
      <c r="G336" s="20"/>
      <c r="H336" s="19"/>
    </row>
    <row r="337" spans="1:8" ht="11.25">
      <c r="A337" s="15"/>
      <c r="B337" s="16"/>
      <c r="C337" s="16"/>
      <c r="D337" s="17"/>
      <c r="E337" s="17"/>
      <c r="F337" s="19"/>
      <c r="G337" s="20"/>
      <c r="H337" s="22"/>
    </row>
    <row r="338" spans="1:8" ht="11.25">
      <c r="A338" s="5"/>
      <c r="B338" s="5"/>
      <c r="C338" s="16"/>
      <c r="D338" s="17"/>
      <c r="E338" s="17"/>
      <c r="F338" s="19"/>
      <c r="G338" s="11"/>
      <c r="H338" s="13"/>
    </row>
    <row r="339" spans="5:7" ht="11.25">
      <c r="E339" s="11"/>
      <c r="F339" s="12"/>
      <c r="G339" s="3"/>
    </row>
    <row r="340" spans="3:7" ht="11.25">
      <c r="C340" s="5"/>
      <c r="D340" s="14"/>
      <c r="E340" s="13"/>
      <c r="F340" s="13"/>
      <c r="G340" s="3"/>
    </row>
  </sheetData>
  <sheetProtection/>
  <mergeCells count="20">
    <mergeCell ref="A302:H302"/>
    <mergeCell ref="A317:D317"/>
    <mergeCell ref="A214:H214"/>
    <mergeCell ref="A242:D242"/>
    <mergeCell ref="A243:H243"/>
    <mergeCell ref="A264:D264"/>
    <mergeCell ref="A265:H265"/>
    <mergeCell ref="A301:D301"/>
    <mergeCell ref="A71:H71"/>
    <mergeCell ref="A122:D122"/>
    <mergeCell ref="A123:H123"/>
    <mergeCell ref="A175:D175"/>
    <mergeCell ref="A176:H176"/>
    <mergeCell ref="A213:D213"/>
    <mergeCell ref="A4:H4"/>
    <mergeCell ref="A23:D23"/>
    <mergeCell ref="A24:H24"/>
    <mergeCell ref="A44:D44"/>
    <mergeCell ref="A45:H45"/>
    <mergeCell ref="A70:D70"/>
  </mergeCells>
  <printOptions/>
  <pageMargins left="0.5" right="0.5" top="1.35" bottom="0.5" header="0.5" footer="0.25"/>
  <pageSetup horizontalDpi="600" verticalDpi="600" orientation="portrait" r:id="rId1"/>
  <headerFooter alignWithMargins="0">
    <oddHeader xml:space="preserve">&amp;L&amp;"Times New Roman,Bold Italic"&amp;16 504 Loan Approvals by CDC for FY2012
&amp;10Comparing FY2012 with FY2011 through 07-31-12
Sorted by # of loans&amp;R&amp;"Times New Roman,Bold Italic"Through 07-31-12
SBA data compiled by DCF LLC&amp;"Arial,Regular" 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Thu Nguyen</cp:lastModifiedBy>
  <cp:lastPrinted>2012-08-28T17:43:55Z</cp:lastPrinted>
  <dcterms:created xsi:type="dcterms:W3CDTF">2003-08-12T21:22:45Z</dcterms:created>
  <dcterms:modified xsi:type="dcterms:W3CDTF">2012-08-28T20:36:39Z</dcterms:modified>
  <cp:category/>
  <cp:version/>
  <cp:contentType/>
  <cp:contentStatus/>
</cp:coreProperties>
</file>