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ell\Desktop\Printhouse\"/>
    </mc:Choice>
  </mc:AlternateContent>
  <bookViews>
    <workbookView xWindow="0" yWindow="0" windowWidth="2370" windowHeight="0"/>
  </bookViews>
  <sheets>
    <sheet name="Printhouse" sheetId="1" r:id="rId1"/>
  </sheets>
  <externalReferences>
    <externalReference r:id="rId2"/>
  </externalReferences>
  <definedNames>
    <definedName name="_xlnm.Print_Area" localSheetId="0">Printhouse!$A$1:$K$22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2" i="1" l="1"/>
  <c r="O12" i="1"/>
  <c r="P12" i="1"/>
  <c r="M12" i="1"/>
  <c r="G12" i="1"/>
  <c r="L10" i="1"/>
  <c r="O10" i="1"/>
  <c r="G10" i="1"/>
  <c r="L20" i="1"/>
  <c r="O20" i="1"/>
  <c r="L19" i="1"/>
  <c r="O19" i="1"/>
  <c r="L18" i="1"/>
  <c r="O18" i="1"/>
  <c r="L17" i="1"/>
  <c r="O17" i="1"/>
  <c r="L16" i="1"/>
  <c r="O16" i="1"/>
  <c r="L15" i="1"/>
  <c r="O15" i="1"/>
  <c r="L14" i="1"/>
  <c r="O14" i="1"/>
  <c r="L13" i="1"/>
  <c r="O13" i="1"/>
  <c r="L11" i="1"/>
  <c r="O11" i="1"/>
  <c r="L9" i="1"/>
  <c r="L8" i="1"/>
  <c r="O8" i="1"/>
  <c r="L7" i="1"/>
  <c r="O7" i="1"/>
  <c r="L6" i="1"/>
  <c r="O6" i="1"/>
  <c r="L5" i="1"/>
  <c r="O5" i="1"/>
  <c r="L4" i="1"/>
  <c r="O4" i="1"/>
  <c r="L3" i="1"/>
  <c r="O3" i="1"/>
  <c r="G19" i="1"/>
  <c r="G20" i="1"/>
  <c r="G5" i="1"/>
  <c r="G6" i="1"/>
  <c r="G7" i="1"/>
  <c r="G8" i="1"/>
  <c r="G9" i="1"/>
  <c r="G11" i="1"/>
  <c r="G13" i="1"/>
  <c r="G14" i="1"/>
  <c r="G15" i="1"/>
  <c r="G16" i="1"/>
  <c r="G17" i="1"/>
  <c r="G18" i="1"/>
  <c r="G3" i="1"/>
  <c r="G4" i="1"/>
</calcChain>
</file>

<file path=xl/sharedStrings.xml><?xml version="1.0" encoding="utf-8"?>
<sst xmlns="http://schemas.openxmlformats.org/spreadsheetml/2006/main" count="100" uniqueCount="66">
  <si>
    <t>Block</t>
  </si>
  <si>
    <t xml:space="preserve">Floor </t>
  </si>
  <si>
    <t>Unit No</t>
  </si>
  <si>
    <t>Unit No. with Royal Mail</t>
  </si>
  <si>
    <t>Type</t>
  </si>
  <si>
    <t>Price</t>
  </si>
  <si>
    <t>Parking Bay</t>
  </si>
  <si>
    <t>First</t>
  </si>
  <si>
    <t>Second</t>
  </si>
  <si>
    <t>Third</t>
  </si>
  <si>
    <t>Fourth</t>
  </si>
  <si>
    <t>Ground</t>
  </si>
  <si>
    <t>2 Bed Apartment</t>
  </si>
  <si>
    <t>C</t>
  </si>
  <si>
    <t>C28</t>
  </si>
  <si>
    <t>09 (446, Chester Road, Old Trafford)</t>
  </si>
  <si>
    <t>C52</t>
  </si>
  <si>
    <t>15 (446, Chester Road, Old Trafford)</t>
  </si>
  <si>
    <t>D</t>
  </si>
  <si>
    <t>D33</t>
  </si>
  <si>
    <t>02 (33 Wright street, Old Trafford)</t>
  </si>
  <si>
    <t>D38</t>
  </si>
  <si>
    <t>03 (39 Wright street, Old Trafford)</t>
  </si>
  <si>
    <t>D39</t>
  </si>
  <si>
    <t>02 (45 Wright street, Old Trafford)</t>
  </si>
  <si>
    <t>D60</t>
  </si>
  <si>
    <t>05 (39 Wright street, Old Trafford)</t>
  </si>
  <si>
    <t>D70</t>
  </si>
  <si>
    <t>08 (39 Wright street, Old Trafford)</t>
  </si>
  <si>
    <t>D73</t>
  </si>
  <si>
    <t>10 (45 Wright street, Old Trafford)</t>
  </si>
  <si>
    <t>D76</t>
  </si>
  <si>
    <t>11 (45 Wright street, Old Trafford)</t>
  </si>
  <si>
    <t>D80</t>
  </si>
  <si>
    <t>11 (39 Wright street, Old Trafford)</t>
  </si>
  <si>
    <t>D83</t>
  </si>
  <si>
    <t>14 (45 Wright street, Old Trafford)</t>
  </si>
  <si>
    <t>Fifth</t>
  </si>
  <si>
    <t>D91</t>
  </si>
  <si>
    <t>17  (45 Wright street, Old Trafford</t>
  </si>
  <si>
    <t>E</t>
  </si>
  <si>
    <t>E97</t>
  </si>
  <si>
    <t>03 (40 Wright street, Old Trafford)</t>
  </si>
  <si>
    <t>E114</t>
  </si>
  <si>
    <t>20 (40 Wright street, Old Trafford)</t>
  </si>
  <si>
    <t>Executive 2 bedroom</t>
  </si>
  <si>
    <t>U1</t>
  </si>
  <si>
    <t>U2</t>
  </si>
  <si>
    <t>Commercial Unit</t>
  </si>
  <si>
    <t>35-37 Wright Street, Old Trafford</t>
  </si>
  <si>
    <t>41-43 Wright Street, Old Trafford</t>
  </si>
  <si>
    <t>SQ.FT</t>
  </si>
  <si>
    <t>PRINTHOUSE, TRAFFORD</t>
  </si>
  <si>
    <t>Included</t>
  </si>
  <si>
    <t>Rent PCM</t>
  </si>
  <si>
    <t>Gross %</t>
  </si>
  <si>
    <t>Service Charge (inlcuding £300 Ground Rent)</t>
  </si>
  <si>
    <t>Net Annual Income</t>
  </si>
  <si>
    <t>Net %</t>
  </si>
  <si>
    <t>SQM</t>
  </si>
  <si>
    <t>Gross Annual rent</t>
  </si>
  <si>
    <r>
      <rPr>
        <b/>
        <sz val="11"/>
        <rFont val="Calibri"/>
        <family val="2"/>
        <scheme val="minor"/>
      </rPr>
      <t>Balcony (Sq. M.</t>
    </r>
    <r>
      <rPr>
        <b/>
        <sz val="11"/>
        <color theme="0"/>
        <rFont val="Calibri"/>
        <family val="2"/>
        <scheme val="minor"/>
      </rPr>
      <t>)</t>
    </r>
  </si>
  <si>
    <t>D42</t>
  </si>
  <si>
    <t>03 (45 Wright street, Old Trafford)</t>
  </si>
  <si>
    <t>D63</t>
  </si>
  <si>
    <t>06 (45 Wright street, Old Trafford)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</si>
</sst>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44" formatCode="_-&quot;£&quot;* #,##0.00_-;\-&quot;£&quot;* #,##0.00_-;_-&quot;£&quot;* &quot;-&quot;??_-;_-@_-"/>
    <numFmt numFmtId="165" formatCode="0.0"/>
    <numFmt numFmtId="166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4"/>
      <color theme="1"/>
      <name val="Helvetica"/>
    </font>
    <font>
      <b/>
      <sz val="11"/>
      <color theme="0"/>
      <name val="Calibri"/>
      <family val="2"/>
      <scheme val="minor"/>
    </font>
    <font>
      <b/>
      <sz val="11"/>
      <color theme="1"/>
      <name val="Helvetica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2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6" xfId="0" applyFill="1" applyBorder="1" applyAlignment="1">
      <alignment horizontal="center"/>
    </xf>
    <xf numFmtId="0" fontId="3" fillId="2" borderId="6" xfId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6" fontId="0" fillId="2" borderId="6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9" fontId="0" fillId="2" borderId="6" xfId="151" applyFont="1" applyFill="1" applyBorder="1"/>
    <xf numFmtId="44" fontId="0" fillId="2" borderId="6" xfId="60" applyFont="1" applyFill="1" applyBorder="1"/>
    <xf numFmtId="44" fontId="0" fillId="2" borderId="1" xfId="60" applyFont="1" applyFill="1" applyBorder="1"/>
    <xf numFmtId="9" fontId="0" fillId="2" borderId="1" xfId="151" applyFont="1" applyFill="1" applyBorder="1"/>
    <xf numFmtId="166" fontId="0" fillId="2" borderId="6" xfId="151" applyNumberFormat="1" applyFont="1" applyFill="1" applyBorder="1"/>
    <xf numFmtId="166" fontId="0" fillId="2" borderId="1" xfId="151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3" fillId="2" borderId="4" xfId="1" applyFill="1" applyBorder="1" applyAlignment="1">
      <alignment horizontal="center"/>
    </xf>
    <xf numFmtId="0" fontId="3" fillId="2" borderId="3" xfId="1" applyFill="1" applyBorder="1" applyAlignment="1">
      <alignment horizontal="center"/>
    </xf>
    <xf numFmtId="44" fontId="14" fillId="2" borderId="6" xfId="60" applyFont="1" applyFill="1" applyBorder="1"/>
    <xf numFmtId="44" fontId="14" fillId="2" borderId="7" xfId="60" applyFont="1" applyFill="1" applyBorder="1"/>
    <xf numFmtId="9" fontId="14" fillId="2" borderId="7" xfId="151" applyFont="1" applyFill="1" applyBorder="1"/>
    <xf numFmtId="166" fontId="14" fillId="2" borderId="7" xfId="151" applyNumberFormat="1" applyFont="1" applyFill="1" applyBorder="1"/>
    <xf numFmtId="9" fontId="14" fillId="2" borderId="6" xfId="151" applyFont="1" applyFill="1" applyBorder="1"/>
    <xf numFmtId="44" fontId="14" fillId="2" borderId="1" xfId="60" applyFont="1" applyFill="1" applyBorder="1"/>
    <xf numFmtId="0" fontId="1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6" fontId="3" fillId="2" borderId="5" xfId="1" applyNumberFormat="1" applyFill="1" applyBorder="1" applyAlignment="1">
      <alignment horizontal="center"/>
    </xf>
    <xf numFmtId="44" fontId="14" fillId="2" borderId="2" xfId="60" applyFont="1" applyFill="1" applyBorder="1"/>
    <xf numFmtId="0" fontId="0" fillId="2" borderId="2" xfId="0" applyFill="1" applyBorder="1" applyAlignment="1">
      <alignment horizontal="center"/>
    </xf>
    <xf numFmtId="6" fontId="0" fillId="2" borderId="2" xfId="0" applyNumberForma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6" fontId="3" fillId="2" borderId="6" xfId="1" applyNumberForma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6" fontId="11" fillId="0" borderId="6" xfId="0" applyNumberFormat="1" applyFont="1" applyFill="1" applyBorder="1" applyAlignment="1" applyProtection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</cellXfs>
  <cellStyles count="402">
    <cellStyle name="Currency" xfId="60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Normal" xfId="0" builtinId="0"/>
    <cellStyle name="Normal 2" xfId="1"/>
    <cellStyle name="Percent" xfId="15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NTHOUSE-PRICIN1G-July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house"/>
      <sheetName val="detailed Block B"/>
      <sheetName val="detailed Block C"/>
      <sheetName val="detailed Block D"/>
      <sheetName val="detailed Block E"/>
    </sheetNames>
    <sheetDataSet>
      <sheetData sheetId="0"/>
      <sheetData sheetId="1"/>
      <sheetData sheetId="2"/>
      <sheetData sheetId="3">
        <row r="24">
          <cell r="F24">
            <v>182645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20"/>
  <sheetViews>
    <sheetView tabSelected="1" zoomScale="80" zoomScaleNormal="80" zoomScalePageLayoutView="75" workbookViewId="0">
      <selection activeCell="P20" sqref="A1:P20"/>
    </sheetView>
  </sheetViews>
  <sheetFormatPr defaultColWidth="8.85546875" defaultRowHeight="15" x14ac:dyDescent="0.25"/>
  <cols>
    <col min="2" max="2" width="10.5703125" customWidth="1"/>
    <col min="3" max="3" width="8.5703125" customWidth="1"/>
    <col min="4" max="4" width="35" customWidth="1"/>
    <col min="5" max="5" width="20.5703125" customWidth="1"/>
    <col min="6" max="6" width="12.28515625" customWidth="1"/>
    <col min="7" max="7" width="13" customWidth="1"/>
    <col min="8" max="8" width="8.7109375" customWidth="1"/>
    <col min="9" max="9" width="12.140625" customWidth="1"/>
    <col min="10" max="10" width="7.85546875" customWidth="1"/>
    <col min="11" max="11" width="12.28515625" customWidth="1"/>
    <col min="12" max="12" width="14.7109375" customWidth="1"/>
    <col min="13" max="13" width="8.7109375" customWidth="1"/>
    <col min="14" max="14" width="15.140625" customWidth="1"/>
    <col min="15" max="15" width="15.7109375" customWidth="1"/>
    <col min="16" max="16" width="7.7109375" customWidth="1"/>
  </cols>
  <sheetData>
    <row r="1" spans="1:100" s="1" customFormat="1" ht="49.5" customHeight="1" x14ac:dyDescent="0.25">
      <c r="A1" s="20" t="s">
        <v>52</v>
      </c>
      <c r="B1" s="20"/>
      <c r="C1" s="20"/>
    </row>
    <row r="2" spans="1:100" ht="81" customHeight="1" x14ac:dyDescent="0.3">
      <c r="A2" s="40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0" t="s">
        <v>51</v>
      </c>
      <c r="H2" s="40" t="s">
        <v>59</v>
      </c>
      <c r="I2" s="41" t="s">
        <v>6</v>
      </c>
      <c r="J2" s="42" t="s">
        <v>61</v>
      </c>
      <c r="K2" s="7" t="s">
        <v>54</v>
      </c>
      <c r="L2" s="44" t="s">
        <v>60</v>
      </c>
      <c r="M2" s="43" t="s">
        <v>55</v>
      </c>
      <c r="N2" s="43" t="s">
        <v>56</v>
      </c>
      <c r="O2" s="43" t="s">
        <v>57</v>
      </c>
      <c r="P2" s="43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</row>
    <row r="3" spans="1:100" x14ac:dyDescent="0.25">
      <c r="A3" s="31" t="s">
        <v>13</v>
      </c>
      <c r="B3" s="17" t="s">
        <v>7</v>
      </c>
      <c r="C3" s="4" t="s">
        <v>14</v>
      </c>
      <c r="D3" s="37" t="s">
        <v>15</v>
      </c>
      <c r="E3" s="3" t="s">
        <v>12</v>
      </c>
      <c r="F3" s="32">
        <v>156300</v>
      </c>
      <c r="G3" s="6">
        <f t="shared" ref="G3:G4" si="0">H3*10.7639104</f>
        <v>613.5428928</v>
      </c>
      <c r="H3" s="3">
        <v>57</v>
      </c>
      <c r="I3" s="5" t="s">
        <v>53</v>
      </c>
      <c r="J3" s="2">
        <v>0</v>
      </c>
      <c r="K3" s="23">
        <v>1030</v>
      </c>
      <c r="L3" s="24">
        <f t="shared" ref="L3:L4" si="1">K3*12</f>
        <v>12360</v>
      </c>
      <c r="M3" s="25">
        <v>0.08</v>
      </c>
      <c r="N3" s="24">
        <v>1000</v>
      </c>
      <c r="O3" s="24">
        <f t="shared" ref="O3:O4" si="2">L3-N3</f>
        <v>11360</v>
      </c>
      <c r="P3" s="26">
        <v>7.2999999999999995E-2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100" x14ac:dyDescent="0.25">
      <c r="A4" s="31"/>
      <c r="B4" s="18" t="s">
        <v>8</v>
      </c>
      <c r="C4" s="4" t="s">
        <v>16</v>
      </c>
      <c r="D4" s="37" t="s">
        <v>17</v>
      </c>
      <c r="E4" s="3" t="s">
        <v>45</v>
      </c>
      <c r="F4" s="32">
        <v>158500</v>
      </c>
      <c r="G4" s="6">
        <f t="shared" si="0"/>
        <v>613.5428928</v>
      </c>
      <c r="H4" s="3">
        <v>57</v>
      </c>
      <c r="I4" s="5" t="s">
        <v>53</v>
      </c>
      <c r="J4" s="2">
        <v>0</v>
      </c>
      <c r="K4" s="23">
        <v>1050</v>
      </c>
      <c r="L4" s="23">
        <f t="shared" si="1"/>
        <v>12600</v>
      </c>
      <c r="M4" s="27">
        <v>0.08</v>
      </c>
      <c r="N4" s="23">
        <v>1000</v>
      </c>
      <c r="O4" s="23">
        <f t="shared" si="2"/>
        <v>11600</v>
      </c>
      <c r="P4" s="26">
        <v>7.2999999999999995E-2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100" x14ac:dyDescent="0.25">
      <c r="A5" s="31" t="s">
        <v>18</v>
      </c>
      <c r="B5" s="29" t="s">
        <v>11</v>
      </c>
      <c r="C5" s="9" t="s">
        <v>46</v>
      </c>
      <c r="D5" s="37" t="s">
        <v>50</v>
      </c>
      <c r="E5" s="3" t="s">
        <v>48</v>
      </c>
      <c r="F5" s="32">
        <v>186560</v>
      </c>
      <c r="G5" s="6">
        <f t="shared" ref="G5:G18" si="3">H5*10.7639104</f>
        <v>1140.9745024000001</v>
      </c>
      <c r="H5" s="3">
        <v>106</v>
      </c>
      <c r="I5" s="21"/>
      <c r="J5" s="30"/>
      <c r="K5" s="28">
        <v>1220</v>
      </c>
      <c r="L5" s="28">
        <f>K5*12</f>
        <v>14640</v>
      </c>
      <c r="M5" s="27">
        <v>0.08</v>
      </c>
      <c r="N5" s="28">
        <v>1000</v>
      </c>
      <c r="O5" s="28">
        <f>L5-N5</f>
        <v>13640</v>
      </c>
      <c r="P5" s="26">
        <v>7.2999999999999995E-2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100" x14ac:dyDescent="0.25">
      <c r="A6" s="31"/>
      <c r="B6" s="29"/>
      <c r="C6" s="9" t="s">
        <v>47</v>
      </c>
      <c r="D6" s="37" t="s">
        <v>49</v>
      </c>
      <c r="E6" s="3" t="s">
        <v>48</v>
      </c>
      <c r="F6" s="32">
        <v>200080</v>
      </c>
      <c r="G6" s="6">
        <f t="shared" si="3"/>
        <v>1162.5023232000001</v>
      </c>
      <c r="H6" s="3">
        <v>108</v>
      </c>
      <c r="I6" s="22"/>
      <c r="J6" s="30"/>
      <c r="K6" s="23">
        <v>1300</v>
      </c>
      <c r="L6" s="23">
        <f t="shared" ref="L6:L20" si="4">K6*12</f>
        <v>15600</v>
      </c>
      <c r="M6" s="25">
        <v>0.08</v>
      </c>
      <c r="N6" s="23">
        <v>1000</v>
      </c>
      <c r="O6" s="23">
        <f t="shared" ref="O6:O20" si="5">L6-N6</f>
        <v>14600</v>
      </c>
      <c r="P6" s="26">
        <v>7.2999999999999995E-2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100" x14ac:dyDescent="0.25">
      <c r="A7" s="31"/>
      <c r="B7" s="29" t="s">
        <v>7</v>
      </c>
      <c r="C7" s="9" t="s">
        <v>19</v>
      </c>
      <c r="D7" s="37" t="s">
        <v>20</v>
      </c>
      <c r="E7" s="3" t="s">
        <v>12</v>
      </c>
      <c r="F7" s="32">
        <v>158995</v>
      </c>
      <c r="G7" s="6">
        <f t="shared" si="3"/>
        <v>678.12635520000003</v>
      </c>
      <c r="H7" s="3">
        <v>63</v>
      </c>
      <c r="I7" s="5" t="s">
        <v>53</v>
      </c>
      <c r="J7" s="2">
        <v>0</v>
      </c>
      <c r="K7" s="23">
        <v>1050</v>
      </c>
      <c r="L7" s="23">
        <f t="shared" si="4"/>
        <v>12600</v>
      </c>
      <c r="M7" s="27">
        <v>0.08</v>
      </c>
      <c r="N7" s="23">
        <v>1000</v>
      </c>
      <c r="O7" s="23">
        <f t="shared" si="5"/>
        <v>11600</v>
      </c>
      <c r="P7" s="26">
        <v>7.2999999999999995E-2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100" x14ac:dyDescent="0.25">
      <c r="A8" s="31"/>
      <c r="B8" s="29"/>
      <c r="C8" s="9" t="s">
        <v>21</v>
      </c>
      <c r="D8" s="37" t="s">
        <v>22</v>
      </c>
      <c r="E8" s="3" t="s">
        <v>12</v>
      </c>
      <c r="F8" s="32">
        <v>154265</v>
      </c>
      <c r="G8" s="6">
        <f t="shared" si="3"/>
        <v>656.59853440000006</v>
      </c>
      <c r="H8" s="3">
        <v>61</v>
      </c>
      <c r="I8" s="5" t="s">
        <v>53</v>
      </c>
      <c r="J8" s="2">
        <v>2.4</v>
      </c>
      <c r="K8" s="23">
        <v>1020</v>
      </c>
      <c r="L8" s="24">
        <f t="shared" si="4"/>
        <v>12240</v>
      </c>
      <c r="M8" s="25">
        <v>0.08</v>
      </c>
      <c r="N8" s="24">
        <v>1000</v>
      </c>
      <c r="O8" s="24">
        <f t="shared" si="5"/>
        <v>11240</v>
      </c>
      <c r="P8" s="26">
        <v>7.2999999999999995E-2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100" x14ac:dyDescent="0.25">
      <c r="A9" s="31"/>
      <c r="B9" s="29"/>
      <c r="C9" s="9" t="s">
        <v>23</v>
      </c>
      <c r="D9" s="37" t="s">
        <v>24</v>
      </c>
      <c r="E9" s="3" t="s">
        <v>12</v>
      </c>
      <c r="F9" s="32">
        <v>182645</v>
      </c>
      <c r="G9" s="6">
        <f>H9*10.7639104</f>
        <v>785.76545920000001</v>
      </c>
      <c r="H9" s="3">
        <v>73</v>
      </c>
      <c r="I9" s="5" t="s">
        <v>53</v>
      </c>
      <c r="J9" s="2">
        <v>0</v>
      </c>
      <c r="K9" s="28">
        <v>1200</v>
      </c>
      <c r="L9" s="28">
        <f>K9*12</f>
        <v>14400</v>
      </c>
      <c r="M9" s="27">
        <v>0.08</v>
      </c>
      <c r="N9" s="28">
        <v>1000</v>
      </c>
      <c r="O9" s="33">
        <v>13400</v>
      </c>
      <c r="P9" s="26">
        <v>7.2999999999999995E-2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100" x14ac:dyDescent="0.25">
      <c r="A10" s="31"/>
      <c r="B10" s="29"/>
      <c r="C10" s="9" t="s">
        <v>62</v>
      </c>
      <c r="D10" s="37" t="s">
        <v>63</v>
      </c>
      <c r="E10" s="3" t="s">
        <v>12</v>
      </c>
      <c r="F10" s="39">
        <v>156630</v>
      </c>
      <c r="G10" s="6">
        <f>H10*10.7639104</f>
        <v>667.36244480000005</v>
      </c>
      <c r="H10" s="3">
        <v>62</v>
      </c>
      <c r="I10" s="35" t="s">
        <v>53</v>
      </c>
      <c r="J10" s="34">
        <v>0</v>
      </c>
      <c r="K10" s="11">
        <v>1030</v>
      </c>
      <c r="L10" s="11">
        <f t="shared" ref="L10" si="6">K10*12</f>
        <v>12360</v>
      </c>
      <c r="M10" s="10">
        <v>0.08</v>
      </c>
      <c r="N10" s="11">
        <v>1000</v>
      </c>
      <c r="O10" s="11">
        <f t="shared" ref="O10" si="7">L10-N10</f>
        <v>11360</v>
      </c>
      <c r="P10" s="14">
        <v>7.2999999999999995E-2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100" x14ac:dyDescent="0.25">
      <c r="A11" s="31"/>
      <c r="B11" s="29" t="s">
        <v>8</v>
      </c>
      <c r="C11" s="9" t="s">
        <v>25</v>
      </c>
      <c r="D11" s="37" t="s">
        <v>26</v>
      </c>
      <c r="E11" s="3" t="s">
        <v>12</v>
      </c>
      <c r="F11" s="32">
        <v>151900</v>
      </c>
      <c r="G11" s="6">
        <f t="shared" si="3"/>
        <v>645.83462400000008</v>
      </c>
      <c r="H11" s="3">
        <v>60</v>
      </c>
      <c r="I11" s="5" t="s">
        <v>53</v>
      </c>
      <c r="J11" s="2">
        <v>0</v>
      </c>
      <c r="K11" s="24">
        <v>1010</v>
      </c>
      <c r="L11" s="23">
        <f t="shared" si="4"/>
        <v>12120</v>
      </c>
      <c r="M11" s="25">
        <v>0.08</v>
      </c>
      <c r="N11" s="23">
        <v>1000</v>
      </c>
      <c r="O11" s="23">
        <f t="shared" si="5"/>
        <v>11120</v>
      </c>
      <c r="P11" s="26">
        <v>7.2999999999999995E-2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100" x14ac:dyDescent="0.25">
      <c r="A12" s="31"/>
      <c r="B12" s="29"/>
      <c r="C12" s="9" t="s">
        <v>64</v>
      </c>
      <c r="D12" s="37" t="s">
        <v>65</v>
      </c>
      <c r="E12" s="3" t="s">
        <v>12</v>
      </c>
      <c r="F12" s="39">
        <v>182645</v>
      </c>
      <c r="G12" s="6">
        <f>H12*10.7639104</f>
        <v>785.76545920000001</v>
      </c>
      <c r="H12" s="3">
        <v>73</v>
      </c>
      <c r="I12" s="35" t="s">
        <v>53</v>
      </c>
      <c r="J12" s="34">
        <v>0</v>
      </c>
      <c r="K12" s="12">
        <v>1200</v>
      </c>
      <c r="L12" s="12">
        <f>K12*12</f>
        <v>14400</v>
      </c>
      <c r="M12" s="13">
        <f>L12/'[1]detailed Block D'!F24</f>
        <v>7.8841468422349362E-2</v>
      </c>
      <c r="N12" s="12">
        <v>1000</v>
      </c>
      <c r="O12" s="12">
        <f>L12-N12</f>
        <v>13400</v>
      </c>
      <c r="P12" s="15">
        <f>O12/'[1]detailed Block D'!F24</f>
        <v>7.336636644857511E-2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100" x14ac:dyDescent="0.25">
      <c r="A13" s="31"/>
      <c r="B13" s="29" t="s">
        <v>9</v>
      </c>
      <c r="C13" s="9" t="s">
        <v>27</v>
      </c>
      <c r="D13" s="37" t="s">
        <v>28</v>
      </c>
      <c r="E13" s="3" t="s">
        <v>12</v>
      </c>
      <c r="F13" s="32">
        <v>151900</v>
      </c>
      <c r="G13" s="6">
        <f t="shared" si="3"/>
        <v>645.83462400000008</v>
      </c>
      <c r="H13" s="3">
        <v>60</v>
      </c>
      <c r="I13" s="5" t="s">
        <v>53</v>
      </c>
      <c r="J13" s="2">
        <v>0</v>
      </c>
      <c r="K13" s="24">
        <v>1010</v>
      </c>
      <c r="L13" s="23">
        <f t="shared" si="4"/>
        <v>12120</v>
      </c>
      <c r="M13" s="25">
        <v>0.08</v>
      </c>
      <c r="N13" s="23">
        <v>1000</v>
      </c>
      <c r="O13" s="23">
        <f t="shared" si="5"/>
        <v>11120</v>
      </c>
      <c r="P13" s="26">
        <v>7.2999999999999995E-2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100" x14ac:dyDescent="0.25">
      <c r="A14" s="31"/>
      <c r="B14" s="29"/>
      <c r="C14" s="9" t="s">
        <v>29</v>
      </c>
      <c r="D14" s="37" t="s">
        <v>30</v>
      </c>
      <c r="E14" s="3" t="s">
        <v>12</v>
      </c>
      <c r="F14" s="32">
        <v>182645</v>
      </c>
      <c r="G14" s="6">
        <f t="shared" si="3"/>
        <v>785.76545920000001</v>
      </c>
      <c r="H14" s="3">
        <v>73</v>
      </c>
      <c r="I14" s="5" t="s">
        <v>53</v>
      </c>
      <c r="J14" s="2">
        <v>0</v>
      </c>
      <c r="K14" s="28">
        <v>1200</v>
      </c>
      <c r="L14" s="28">
        <f t="shared" si="4"/>
        <v>14400</v>
      </c>
      <c r="M14" s="27">
        <v>0.08</v>
      </c>
      <c r="N14" s="28">
        <v>1000</v>
      </c>
      <c r="O14" s="28">
        <f t="shared" si="5"/>
        <v>13400</v>
      </c>
      <c r="P14" s="26">
        <v>7.2999999999999995E-2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100" x14ac:dyDescent="0.25">
      <c r="A15" s="31"/>
      <c r="B15" s="29"/>
      <c r="C15" s="9" t="s">
        <v>31</v>
      </c>
      <c r="D15" s="37" t="s">
        <v>32</v>
      </c>
      <c r="E15" s="3" t="s">
        <v>12</v>
      </c>
      <c r="F15" s="32">
        <v>156630</v>
      </c>
      <c r="G15" s="6">
        <f t="shared" si="3"/>
        <v>667.36244480000005</v>
      </c>
      <c r="H15" s="3">
        <v>62</v>
      </c>
      <c r="I15" s="5" t="s">
        <v>53</v>
      </c>
      <c r="J15" s="2">
        <v>0</v>
      </c>
      <c r="K15" s="23">
        <v>1030</v>
      </c>
      <c r="L15" s="23">
        <f t="shared" si="4"/>
        <v>12360</v>
      </c>
      <c r="M15" s="25">
        <v>0.08</v>
      </c>
      <c r="N15" s="23">
        <v>1000</v>
      </c>
      <c r="O15" s="23">
        <f t="shared" si="5"/>
        <v>11360</v>
      </c>
      <c r="P15" s="26">
        <v>7.2999999999999995E-2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100" x14ac:dyDescent="0.25">
      <c r="A16" s="31"/>
      <c r="B16" s="29" t="s">
        <v>10</v>
      </c>
      <c r="C16" s="9" t="s">
        <v>33</v>
      </c>
      <c r="D16" s="37" t="s">
        <v>34</v>
      </c>
      <c r="E16" s="3" t="s">
        <v>12</v>
      </c>
      <c r="F16" s="32">
        <v>151900</v>
      </c>
      <c r="G16" s="6">
        <f t="shared" si="3"/>
        <v>645.83462400000008</v>
      </c>
      <c r="H16" s="3">
        <v>60</v>
      </c>
      <c r="I16" s="5" t="s">
        <v>53</v>
      </c>
      <c r="J16" s="2">
        <v>0</v>
      </c>
      <c r="K16" s="24">
        <v>1010</v>
      </c>
      <c r="L16" s="23">
        <f t="shared" si="4"/>
        <v>12120</v>
      </c>
      <c r="M16" s="27">
        <v>0.08</v>
      </c>
      <c r="N16" s="23">
        <v>1000</v>
      </c>
      <c r="O16" s="23">
        <f t="shared" si="5"/>
        <v>11120</v>
      </c>
      <c r="P16" s="26">
        <v>7.2999999999999995E-2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5">
      <c r="A17" s="31"/>
      <c r="B17" s="29"/>
      <c r="C17" s="9" t="s">
        <v>35</v>
      </c>
      <c r="D17" s="37" t="s">
        <v>36</v>
      </c>
      <c r="E17" s="3" t="s">
        <v>12</v>
      </c>
      <c r="F17" s="32">
        <v>182645</v>
      </c>
      <c r="G17" s="6">
        <f t="shared" si="3"/>
        <v>785.76545920000001</v>
      </c>
      <c r="H17" s="3">
        <v>73</v>
      </c>
      <c r="I17" s="5" t="s">
        <v>53</v>
      </c>
      <c r="J17" s="2">
        <v>0</v>
      </c>
      <c r="K17" s="28">
        <v>1200</v>
      </c>
      <c r="L17" s="28">
        <f t="shared" si="4"/>
        <v>14400</v>
      </c>
      <c r="M17" s="25">
        <v>0.08</v>
      </c>
      <c r="N17" s="28">
        <v>1000</v>
      </c>
      <c r="O17" s="28">
        <f t="shared" si="5"/>
        <v>13400</v>
      </c>
      <c r="P17" s="26">
        <v>7.2999999999999995E-2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5">
      <c r="A18" s="31"/>
      <c r="B18" s="18" t="s">
        <v>37</v>
      </c>
      <c r="C18" s="9" t="s">
        <v>38</v>
      </c>
      <c r="D18" s="37" t="s">
        <v>39</v>
      </c>
      <c r="E18" s="3" t="s">
        <v>45</v>
      </c>
      <c r="F18" s="32">
        <v>196835</v>
      </c>
      <c r="G18" s="6">
        <f t="shared" si="3"/>
        <v>850.34892160000004</v>
      </c>
      <c r="H18" s="3">
        <v>79</v>
      </c>
      <c r="I18" s="5" t="s">
        <v>53</v>
      </c>
      <c r="J18" s="2">
        <v>16</v>
      </c>
      <c r="K18" s="23">
        <v>1280</v>
      </c>
      <c r="L18" s="23">
        <f t="shared" si="4"/>
        <v>15360</v>
      </c>
      <c r="M18" s="27">
        <v>0.08</v>
      </c>
      <c r="N18" s="23">
        <v>1000</v>
      </c>
      <c r="O18" s="23">
        <f t="shared" si="5"/>
        <v>14360</v>
      </c>
      <c r="P18" s="26">
        <v>7.2999999999999995E-2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5">
      <c r="A19" s="36" t="s">
        <v>40</v>
      </c>
      <c r="B19" s="16" t="s">
        <v>8</v>
      </c>
      <c r="C19" s="9" t="s">
        <v>41</v>
      </c>
      <c r="D19" s="38" t="s">
        <v>42</v>
      </c>
      <c r="E19" s="3" t="s">
        <v>12</v>
      </c>
      <c r="F19" s="32">
        <v>203930</v>
      </c>
      <c r="G19" s="6">
        <f t="shared" ref="G19:G20" si="8">H19*10.7639104</f>
        <v>882.6406528</v>
      </c>
      <c r="H19" s="3">
        <v>82</v>
      </c>
      <c r="I19" s="5" t="s">
        <v>53</v>
      </c>
      <c r="J19" s="2">
        <v>0</v>
      </c>
      <c r="K19" s="23">
        <v>1320</v>
      </c>
      <c r="L19" s="23">
        <f t="shared" si="4"/>
        <v>15840</v>
      </c>
      <c r="M19" s="27">
        <v>0.08</v>
      </c>
      <c r="N19" s="23">
        <v>1000</v>
      </c>
      <c r="O19" s="23">
        <f t="shared" si="5"/>
        <v>14840</v>
      </c>
      <c r="P19" s="26">
        <v>7.2999999999999995E-2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5">
      <c r="A20" s="36"/>
      <c r="B20" s="19" t="s">
        <v>37</v>
      </c>
      <c r="C20" s="8" t="s">
        <v>43</v>
      </c>
      <c r="D20" s="37" t="s">
        <v>44</v>
      </c>
      <c r="E20" s="3" t="s">
        <v>45</v>
      </c>
      <c r="F20" s="32">
        <v>158500</v>
      </c>
      <c r="G20" s="6">
        <f t="shared" si="8"/>
        <v>645.83462400000008</v>
      </c>
      <c r="H20" s="3">
        <v>60</v>
      </c>
      <c r="I20" s="5" t="s">
        <v>53</v>
      </c>
      <c r="J20" s="2">
        <v>5.0999999999999996</v>
      </c>
      <c r="K20" s="23">
        <v>1050</v>
      </c>
      <c r="L20" s="23">
        <f t="shared" si="4"/>
        <v>12600</v>
      </c>
      <c r="M20" s="27">
        <v>0.08</v>
      </c>
      <c r="N20" s="23">
        <v>1000</v>
      </c>
      <c r="O20" s="23">
        <f t="shared" si="5"/>
        <v>11600</v>
      </c>
      <c r="P20" s="26">
        <v>7.2999999999999995E-2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</sheetData>
  <mergeCells count="9">
    <mergeCell ref="A3:A4"/>
    <mergeCell ref="J5:J6"/>
    <mergeCell ref="B11:B12"/>
    <mergeCell ref="B16:B17"/>
    <mergeCell ref="A19:A20"/>
    <mergeCell ref="A5:A18"/>
    <mergeCell ref="B5:B6"/>
    <mergeCell ref="B7:B10"/>
    <mergeCell ref="B13:B15"/>
  </mergeCells>
  <phoneticPr fontId="7" type="noConversion"/>
  <pageMargins left="0.25" right="0.25" top="0.75" bottom="0.75" header="0.3" footer="0.3"/>
  <pageSetup paperSize="9" scale="95" orientation="landscape" r:id="rId1"/>
  <extLst>
    <ext xmlns:mx="http://schemas.microsoft.com/office/mac/excel/2008/main" uri="{64002731-A6B0-56B0-2670-7721B7C09600}">
      <mx:PLV Mode="0" OnePage="0" WScale="5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Printhouse</vt:lpstr>
      <vt:lpstr>Printhouse!Print_Area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Edwen Yew</dc:creator>
  <cp:lastModifiedBy>Dell</cp:lastModifiedBy>
  <cp:lastPrinted>2015-07-24T02:57:48Z</cp:lastPrinted>
  <dcterms:created xsi:type="dcterms:W3CDTF">2014-03-27T03:01:36Z</dcterms:created>
  <dcterms:modified xsi:type="dcterms:W3CDTF">2015-07-24T02:58:23Z</dcterms:modified>
</cp:coreProperties>
</file>