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iamo\Downloads\"/>
    </mc:Choice>
  </mc:AlternateContent>
  <xr:revisionPtr revIDLastSave="0" documentId="13_ncr:1_{9F0AA14E-6698-4F02-B5AA-C36155E77578}" xr6:coauthVersionLast="47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LW Awd" sheetId="34" state="hidden" r:id="rId1"/>
    <sheet name="LW" sheetId="42" r:id="rId2"/>
    <sheet name="Jr Girls" sheetId="28" r:id="rId3"/>
    <sheet name="Sheet1" sheetId="43" state="hidden" r:id="rId4"/>
    <sheet name="JG Awd" sheetId="35" state="hidden" r:id="rId5"/>
    <sheet name="Jr Boys" sheetId="30" r:id="rId6"/>
    <sheet name="JB Awd" sheetId="41" state="hidden" r:id="rId7"/>
    <sheet name="JRT Awd" sheetId="37" state="hidden" r:id="rId8"/>
    <sheet name="Sr Girls" sheetId="32" r:id="rId9"/>
    <sheet name="SG Awd" sheetId="38" state="hidden" r:id="rId10"/>
    <sheet name="Sr Boys" sheetId="31" r:id="rId11"/>
    <sheet name="SB Awd" sheetId="39" state="hidden" r:id="rId12"/>
    <sheet name="SRT Awd" sheetId="40" state="hidden" r:id="rId13"/>
    <sheet name="eligible list" sheetId="33" state="hidden" r:id="rId14"/>
  </sheets>
  <definedNames>
    <definedName name="_xlnm.Print_Area" localSheetId="13">'eligible list'!$A$1:$H$100</definedName>
    <definedName name="_xlnm.Print_Area" localSheetId="6">'JB Awd'!$A$1:$N$41</definedName>
    <definedName name="_xlnm.Print_Area" localSheetId="4">'JG Awd'!$A$1:$N$63</definedName>
    <definedName name="_xlnm.Print_Area" localSheetId="5">'Jr Boys'!$A$2:$AD$354</definedName>
    <definedName name="_xlnm.Print_Area" localSheetId="2">'Jr Girls'!$A$2:$AD$390</definedName>
    <definedName name="_xlnm.Print_Area" localSheetId="7">'JRT Awd'!$A$1:$I$27</definedName>
    <definedName name="_xlnm.Print_Area" localSheetId="1">LW!$A$2:$AD$124</definedName>
    <definedName name="_xlnm.Print_Area" localSheetId="0">'LW Awd'!$A$1:$O$45</definedName>
    <definedName name="_xlnm.Print_Area" localSheetId="11">'SB Awd'!$A$1:$I$30</definedName>
    <definedName name="_xlnm.Print_Area" localSheetId="9">'SG Awd'!$A$1:$N$46</definedName>
    <definedName name="_xlnm.Print_Area" localSheetId="10">'Sr Boys'!$A$2:$AD$199</definedName>
    <definedName name="_xlnm.Print_Area" localSheetId="8">'Sr Girls'!$A$1:$AE$316</definedName>
    <definedName name="_xlnm.Print_Area" localSheetId="12">'SRT Awd'!$A$1:$I$26</definedName>
    <definedName name="_xlnm.Print_Titles" localSheetId="13">'eligible list'!$1:$1</definedName>
    <definedName name="_xlnm.Print_Titles" localSheetId="5">'Jr Boys'!$2:$4</definedName>
    <definedName name="_xlnm.Print_Titles" localSheetId="2">'Jr Girls'!$2:$4</definedName>
    <definedName name="_xlnm.Print_Titles" localSheetId="1">LW!$2:$4</definedName>
    <definedName name="_xlnm.Print_Titles" localSheetId="10">'Sr Boys'!$2:$4</definedName>
    <definedName name="_xlnm.Print_Titles" localSheetId="8">'Sr Girls'!$2:$4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6" i="28" l="1"/>
  <c r="Q387" i="28"/>
  <c r="Q151" i="30"/>
  <c r="Q149" i="30"/>
  <c r="Q148" i="30"/>
  <c r="Q144" i="30"/>
  <c r="Q143" i="30"/>
  <c r="P354" i="28"/>
  <c r="L353" i="28"/>
  <c r="L368" i="28"/>
  <c r="L383" i="28"/>
  <c r="L375" i="28"/>
  <c r="L384" i="28"/>
  <c r="L361" i="28"/>
  <c r="L367" i="28"/>
  <c r="F56" i="30"/>
  <c r="F52" i="30"/>
  <c r="F49" i="30"/>
  <c r="F36" i="30"/>
  <c r="G293" i="32"/>
  <c r="F293" i="32"/>
  <c r="H293" i="32"/>
  <c r="F292" i="32"/>
  <c r="F302" i="32"/>
  <c r="D166" i="30"/>
  <c r="E166" i="30"/>
  <c r="F166" i="30"/>
  <c r="G166" i="30"/>
  <c r="D167" i="30"/>
  <c r="E167" i="30"/>
  <c r="F167" i="30"/>
  <c r="G167" i="30"/>
  <c r="D168" i="30"/>
  <c r="E168" i="30"/>
  <c r="F168" i="30"/>
  <c r="G168" i="30"/>
  <c r="D169" i="30"/>
  <c r="E169" i="30"/>
  <c r="F169" i="30"/>
  <c r="G169" i="30"/>
  <c r="D170" i="30"/>
  <c r="E170" i="30"/>
  <c r="F170" i="30"/>
  <c r="G170" i="30"/>
  <c r="D171" i="30"/>
  <c r="E171" i="30"/>
  <c r="F171" i="30"/>
  <c r="G171" i="30"/>
  <c r="D172" i="30"/>
  <c r="E172" i="30"/>
  <c r="F172" i="30"/>
  <c r="G172" i="30"/>
  <c r="D173" i="30"/>
  <c r="E173" i="30"/>
  <c r="F173" i="30"/>
  <c r="G173" i="30"/>
  <c r="D174" i="30"/>
  <c r="E174" i="30"/>
  <c r="F174" i="30"/>
  <c r="G174" i="30"/>
  <c r="D175" i="30"/>
  <c r="E175" i="30"/>
  <c r="F175" i="30"/>
  <c r="G175" i="30"/>
  <c r="D176" i="30"/>
  <c r="E176" i="30"/>
  <c r="F176" i="30"/>
  <c r="G176" i="30"/>
  <c r="D177" i="30"/>
  <c r="E177" i="30"/>
  <c r="F177" i="30"/>
  <c r="G177" i="30"/>
  <c r="D178" i="30"/>
  <c r="E178" i="30"/>
  <c r="F178" i="30"/>
  <c r="G178" i="30"/>
  <c r="D179" i="30"/>
  <c r="E179" i="30"/>
  <c r="F179" i="30"/>
  <c r="G179" i="30"/>
  <c r="D180" i="30"/>
  <c r="E180" i="30"/>
  <c r="F180" i="30"/>
  <c r="G180" i="30"/>
  <c r="D181" i="30"/>
  <c r="E181" i="30"/>
  <c r="F181" i="30"/>
  <c r="G181" i="30"/>
  <c r="D182" i="30"/>
  <c r="E182" i="30"/>
  <c r="F182" i="30"/>
  <c r="G182" i="30"/>
  <c r="D183" i="30"/>
  <c r="E183" i="30"/>
  <c r="F183" i="30"/>
  <c r="G183" i="30"/>
  <c r="D184" i="30"/>
  <c r="E184" i="30"/>
  <c r="F184" i="30"/>
  <c r="G184" i="30"/>
  <c r="D185" i="30"/>
  <c r="E185" i="30"/>
  <c r="F185" i="30"/>
  <c r="G185" i="30"/>
  <c r="D186" i="30"/>
  <c r="E186" i="30"/>
  <c r="F186" i="30"/>
  <c r="G186" i="30"/>
  <c r="D187" i="30"/>
  <c r="E187" i="30"/>
  <c r="F187" i="30"/>
  <c r="G187" i="30"/>
  <c r="D188" i="30"/>
  <c r="E188" i="30"/>
  <c r="F188" i="30"/>
  <c r="G188" i="30"/>
  <c r="D189" i="30"/>
  <c r="E189" i="30"/>
  <c r="F189" i="30"/>
  <c r="G189" i="30"/>
  <c r="D190" i="30"/>
  <c r="E190" i="30"/>
  <c r="F190" i="30"/>
  <c r="G190" i="30"/>
  <c r="D191" i="30"/>
  <c r="E191" i="30"/>
  <c r="F191" i="30"/>
  <c r="G191" i="30"/>
  <c r="D192" i="30"/>
  <c r="E192" i="30"/>
  <c r="F192" i="30"/>
  <c r="G192" i="30"/>
  <c r="D193" i="30"/>
  <c r="E193" i="30"/>
  <c r="F193" i="30"/>
  <c r="G193" i="30"/>
  <c r="D194" i="30"/>
  <c r="E194" i="30"/>
  <c r="F194" i="30"/>
  <c r="G194" i="30"/>
  <c r="D195" i="30"/>
  <c r="E195" i="30"/>
  <c r="F195" i="30"/>
  <c r="G195" i="30"/>
  <c r="D196" i="30"/>
  <c r="E196" i="30"/>
  <c r="F196" i="30"/>
  <c r="G196" i="30"/>
  <c r="D197" i="30"/>
  <c r="E197" i="30"/>
  <c r="F197" i="30"/>
  <c r="G197" i="30"/>
  <c r="D198" i="30"/>
  <c r="E198" i="30"/>
  <c r="F198" i="30"/>
  <c r="G198" i="30"/>
  <c r="D199" i="30"/>
  <c r="E199" i="30"/>
  <c r="F199" i="30"/>
  <c r="G199" i="30"/>
  <c r="D200" i="30"/>
  <c r="E200" i="30"/>
  <c r="F200" i="30"/>
  <c r="G200" i="30"/>
  <c r="D201" i="30"/>
  <c r="E201" i="30"/>
  <c r="F201" i="30"/>
  <c r="G201" i="30"/>
  <c r="D202" i="30"/>
  <c r="E202" i="30"/>
  <c r="F202" i="30"/>
  <c r="G202" i="30"/>
  <c r="D203" i="30"/>
  <c r="E203" i="30"/>
  <c r="F203" i="30"/>
  <c r="G203" i="30"/>
  <c r="D204" i="30"/>
  <c r="E204" i="30"/>
  <c r="F204" i="30"/>
  <c r="G204" i="30"/>
  <c r="D137" i="30"/>
  <c r="E137" i="30"/>
  <c r="F137" i="30"/>
  <c r="G137" i="30"/>
  <c r="D138" i="30"/>
  <c r="E138" i="30"/>
  <c r="F138" i="30"/>
  <c r="G138" i="30"/>
  <c r="D139" i="30"/>
  <c r="E139" i="30"/>
  <c r="F139" i="30"/>
  <c r="G139" i="30"/>
  <c r="D140" i="30"/>
  <c r="E140" i="30"/>
  <c r="F140" i="30"/>
  <c r="G140" i="30"/>
  <c r="D141" i="30"/>
  <c r="E141" i="30"/>
  <c r="F141" i="30"/>
  <c r="G141" i="30"/>
  <c r="D142" i="30"/>
  <c r="E142" i="30"/>
  <c r="F142" i="30"/>
  <c r="G142" i="30"/>
  <c r="D143" i="30"/>
  <c r="E143" i="30"/>
  <c r="F143" i="30"/>
  <c r="G143" i="30"/>
  <c r="D144" i="30"/>
  <c r="E144" i="30"/>
  <c r="F144" i="30"/>
  <c r="G144" i="30"/>
  <c r="D145" i="30"/>
  <c r="E145" i="30"/>
  <c r="F145" i="30"/>
  <c r="G145" i="30"/>
  <c r="D146" i="30"/>
  <c r="E146" i="30"/>
  <c r="F146" i="30"/>
  <c r="G146" i="30"/>
  <c r="D147" i="30"/>
  <c r="E147" i="30"/>
  <c r="F147" i="30"/>
  <c r="G147" i="30"/>
  <c r="D148" i="30"/>
  <c r="E148" i="30"/>
  <c r="F148" i="30"/>
  <c r="G148" i="30"/>
  <c r="D149" i="30"/>
  <c r="E149" i="30"/>
  <c r="F149" i="30"/>
  <c r="G149" i="30"/>
  <c r="D150" i="30"/>
  <c r="E150" i="30"/>
  <c r="F150" i="30"/>
  <c r="G150" i="30"/>
  <c r="D151" i="30"/>
  <c r="E151" i="30"/>
  <c r="F151" i="30"/>
  <c r="G151" i="30"/>
  <c r="D152" i="30"/>
  <c r="E152" i="30"/>
  <c r="F152" i="30"/>
  <c r="G152" i="30"/>
  <c r="D153" i="30"/>
  <c r="E153" i="30"/>
  <c r="F153" i="30"/>
  <c r="G153" i="30"/>
  <c r="D154" i="30"/>
  <c r="E154" i="30"/>
  <c r="F154" i="30"/>
  <c r="G154" i="30"/>
  <c r="D155" i="30"/>
  <c r="E155" i="30"/>
  <c r="F155" i="30"/>
  <c r="G155" i="30"/>
  <c r="D156" i="30"/>
  <c r="E156" i="30"/>
  <c r="F156" i="30"/>
  <c r="G156" i="30"/>
  <c r="D157" i="30"/>
  <c r="E157" i="30"/>
  <c r="F157" i="30"/>
  <c r="G157" i="30"/>
  <c r="D158" i="30"/>
  <c r="E158" i="30"/>
  <c r="F158" i="30"/>
  <c r="G158" i="30"/>
  <c r="D159" i="30"/>
  <c r="E159" i="30"/>
  <c r="G159" i="30"/>
  <c r="D160" i="30"/>
  <c r="E160" i="30"/>
  <c r="F160" i="30"/>
  <c r="G160" i="30"/>
  <c r="D161" i="30"/>
  <c r="E161" i="30"/>
  <c r="F161" i="30"/>
  <c r="G161" i="30"/>
  <c r="D162" i="30"/>
  <c r="E162" i="30"/>
  <c r="F162" i="30"/>
  <c r="G162" i="30"/>
  <c r="D163" i="30"/>
  <c r="E163" i="30"/>
  <c r="F163" i="30"/>
  <c r="G163" i="30"/>
  <c r="D164" i="30"/>
  <c r="E164" i="30"/>
  <c r="F164" i="30"/>
  <c r="G164" i="30"/>
  <c r="X195" i="31"/>
  <c r="AB195" i="31" s="1"/>
  <c r="T194" i="31"/>
  <c r="I194" i="31"/>
  <c r="R192" i="31"/>
  <c r="L191" i="31"/>
  <c r="M190" i="31"/>
  <c r="E190" i="31"/>
  <c r="G189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X136" i="31"/>
  <c r="W136" i="31"/>
  <c r="X135" i="31"/>
  <c r="AB135" i="31" s="1"/>
  <c r="W135" i="31"/>
  <c r="X134" i="31"/>
  <c r="W134" i="31"/>
  <c r="X133" i="31"/>
  <c r="AB133" i="31" s="1"/>
  <c r="W133" i="31"/>
  <c r="X132" i="31"/>
  <c r="AB132" i="31" s="1"/>
  <c r="W132" i="31"/>
  <c r="X131" i="31"/>
  <c r="AB131" i="31" s="1"/>
  <c r="W131" i="31"/>
  <c r="X130" i="31"/>
  <c r="W130" i="31"/>
  <c r="X129" i="31"/>
  <c r="AB129" i="31" s="1"/>
  <c r="W129" i="31"/>
  <c r="X128" i="31"/>
  <c r="W128" i="31"/>
  <c r="X127" i="31"/>
  <c r="AB127" i="31" s="1"/>
  <c r="W127" i="31"/>
  <c r="X126" i="31"/>
  <c r="W126" i="31"/>
  <c r="X125" i="31"/>
  <c r="AB125" i="31" s="1"/>
  <c r="W125" i="31"/>
  <c r="X124" i="31"/>
  <c r="W124" i="31"/>
  <c r="X123" i="31"/>
  <c r="AB123" i="31" s="1"/>
  <c r="W123" i="31"/>
  <c r="X122" i="31"/>
  <c r="W122" i="31"/>
  <c r="X121" i="31"/>
  <c r="AB121" i="31" s="1"/>
  <c r="W121" i="31"/>
  <c r="X120" i="31"/>
  <c r="W120" i="31"/>
  <c r="X119" i="31"/>
  <c r="AB119" i="31" s="1"/>
  <c r="W119" i="31"/>
  <c r="X118" i="31"/>
  <c r="W118" i="31"/>
  <c r="X117" i="31"/>
  <c r="W117" i="31"/>
  <c r="X116" i="31"/>
  <c r="W116" i="31"/>
  <c r="X115" i="31"/>
  <c r="W115" i="31"/>
  <c r="X114" i="31"/>
  <c r="W114" i="31"/>
  <c r="X113" i="31"/>
  <c r="AB113" i="31" s="1"/>
  <c r="W113" i="31"/>
  <c r="X112" i="31"/>
  <c r="W112" i="31"/>
  <c r="X111" i="31"/>
  <c r="AB111" i="31" s="1"/>
  <c r="W111" i="31"/>
  <c r="X110" i="31"/>
  <c r="W110" i="31"/>
  <c r="X109" i="31"/>
  <c r="AB109" i="31" s="1"/>
  <c r="W109" i="31"/>
  <c r="X108" i="31"/>
  <c r="W108" i="31"/>
  <c r="X107" i="31"/>
  <c r="AB107" i="31" s="1"/>
  <c r="W107" i="31"/>
  <c r="X106" i="31"/>
  <c r="W106" i="31"/>
  <c r="X105" i="31"/>
  <c r="AB105" i="31" s="1"/>
  <c r="W105" i="31"/>
  <c r="X104" i="31"/>
  <c r="W104" i="31"/>
  <c r="X103" i="31"/>
  <c r="AB103" i="31" s="1"/>
  <c r="W103" i="31"/>
  <c r="U136" i="31"/>
  <c r="T136" i="31"/>
  <c r="S136" i="31"/>
  <c r="R136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U135" i="31"/>
  <c r="T135" i="31"/>
  <c r="S135" i="31"/>
  <c r="R135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D135" i="31"/>
  <c r="U134" i="31"/>
  <c r="T134" i="31"/>
  <c r="S134" i="31"/>
  <c r="R134" i="31"/>
  <c r="Q134" i="31"/>
  <c r="P134" i="31"/>
  <c r="O134" i="31"/>
  <c r="N134" i="31"/>
  <c r="M134" i="31"/>
  <c r="L134" i="31"/>
  <c r="K134" i="31"/>
  <c r="J134" i="31"/>
  <c r="I134" i="31"/>
  <c r="H134" i="31"/>
  <c r="G134" i="31"/>
  <c r="F134" i="31"/>
  <c r="E134" i="31"/>
  <c r="D134" i="31"/>
  <c r="U133" i="31"/>
  <c r="T133" i="31"/>
  <c r="S133" i="31"/>
  <c r="R133" i="31"/>
  <c r="Q133" i="31"/>
  <c r="P133" i="31"/>
  <c r="O133" i="31"/>
  <c r="N133" i="31"/>
  <c r="M133" i="31"/>
  <c r="L133" i="31"/>
  <c r="K133" i="31"/>
  <c r="J133" i="31"/>
  <c r="I133" i="31"/>
  <c r="H133" i="31"/>
  <c r="G133" i="31"/>
  <c r="F133" i="31"/>
  <c r="E133" i="31"/>
  <c r="D133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F122" i="31"/>
  <c r="E122" i="31"/>
  <c r="D122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F121" i="31"/>
  <c r="E121" i="31"/>
  <c r="D121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F119" i="31"/>
  <c r="E119" i="31"/>
  <c r="D119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F118" i="31"/>
  <c r="E118" i="31"/>
  <c r="D118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AA115" i="31" s="1" a="1"/>
  <c r="AA115" i="31" s="1"/>
  <c r="D115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F114" i="31"/>
  <c r="E114" i="31"/>
  <c r="D114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Z113" i="31" s="1"/>
  <c r="D113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E112" i="31"/>
  <c r="D112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E111" i="31"/>
  <c r="D111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Z105" i="31" s="1"/>
  <c r="D105" i="31"/>
  <c r="U104" i="31"/>
  <c r="T104" i="31"/>
  <c r="S104" i="31"/>
  <c r="R104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D103" i="31"/>
  <c r="X102" i="31"/>
  <c r="AB102" i="31" s="1"/>
  <c r="W102" i="31"/>
  <c r="X101" i="31"/>
  <c r="AB101" i="31" s="1"/>
  <c r="W101" i="31"/>
  <c r="X100" i="31"/>
  <c r="AB100" i="31" s="1"/>
  <c r="W100" i="31"/>
  <c r="X99" i="31"/>
  <c r="AB99" i="31" s="1"/>
  <c r="W99" i="31"/>
  <c r="X98" i="31"/>
  <c r="AB98" i="31" s="1"/>
  <c r="W98" i="31"/>
  <c r="X97" i="31"/>
  <c r="AB97" i="31" s="1"/>
  <c r="W97" i="31"/>
  <c r="X96" i="31"/>
  <c r="AB96" i="31" s="1"/>
  <c r="W96" i="31"/>
  <c r="X95" i="31"/>
  <c r="AB95" i="31" s="1"/>
  <c r="W95" i="31"/>
  <c r="X94" i="31"/>
  <c r="AB94" i="31" s="1"/>
  <c r="W94" i="31"/>
  <c r="X93" i="31"/>
  <c r="W93" i="31"/>
  <c r="X92" i="31"/>
  <c r="W92" i="31"/>
  <c r="X91" i="31"/>
  <c r="AB91" i="31" s="1"/>
  <c r="W91" i="31"/>
  <c r="X90" i="31"/>
  <c r="AB90" i="31" s="1"/>
  <c r="W90" i="31"/>
  <c r="X89" i="31"/>
  <c r="AB89" i="31" s="1"/>
  <c r="W89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E200" i="31" s="1"/>
  <c r="D102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J194" i="31" s="1"/>
  <c r="I96" i="31"/>
  <c r="H96" i="31"/>
  <c r="G96" i="31"/>
  <c r="F96" i="31"/>
  <c r="D96" i="31"/>
  <c r="U95" i="31"/>
  <c r="T95" i="31"/>
  <c r="S95" i="31"/>
  <c r="R95" i="31"/>
  <c r="Q95" i="31"/>
  <c r="P95" i="31"/>
  <c r="O95" i="31"/>
  <c r="N95" i="31"/>
  <c r="M95" i="31"/>
  <c r="L95" i="31"/>
  <c r="K95" i="31"/>
  <c r="K193" i="31" s="1"/>
  <c r="J95" i="31"/>
  <c r="I95" i="31"/>
  <c r="H95" i="31"/>
  <c r="G95" i="31"/>
  <c r="F95" i="31"/>
  <c r="E95" i="31"/>
  <c r="D95" i="31"/>
  <c r="U94" i="31"/>
  <c r="T94" i="31"/>
  <c r="S94" i="31"/>
  <c r="R94" i="31"/>
  <c r="Q94" i="31"/>
  <c r="P94" i="31"/>
  <c r="O94" i="31"/>
  <c r="N94" i="31"/>
  <c r="M94" i="31"/>
  <c r="M192" i="31" s="1"/>
  <c r="L94" i="31"/>
  <c r="K94" i="31"/>
  <c r="J94" i="31"/>
  <c r="I94" i="31"/>
  <c r="H94" i="31"/>
  <c r="G94" i="31"/>
  <c r="F94" i="31"/>
  <c r="D94" i="31"/>
  <c r="U93" i="31"/>
  <c r="T93" i="31"/>
  <c r="S93" i="31"/>
  <c r="R93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D93" i="31"/>
  <c r="U92" i="31"/>
  <c r="T92" i="31"/>
  <c r="S92" i="31"/>
  <c r="R92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U91" i="31"/>
  <c r="T91" i="31"/>
  <c r="S91" i="31"/>
  <c r="R91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D91" i="31"/>
  <c r="D189" i="31" s="1"/>
  <c r="U90" i="31"/>
  <c r="T90" i="31"/>
  <c r="S90" i="31"/>
  <c r="R90" i="31"/>
  <c r="Q90" i="31"/>
  <c r="P90" i="31"/>
  <c r="P188" i="31" s="1"/>
  <c r="O90" i="31"/>
  <c r="N90" i="31"/>
  <c r="M90" i="31"/>
  <c r="L90" i="31"/>
  <c r="K90" i="31"/>
  <c r="J90" i="31"/>
  <c r="J188" i="31" s="1"/>
  <c r="I90" i="31"/>
  <c r="H90" i="31"/>
  <c r="G90" i="31"/>
  <c r="F90" i="31"/>
  <c r="E90" i="31"/>
  <c r="D90" i="31"/>
  <c r="U89" i="31"/>
  <c r="T89" i="31"/>
  <c r="S89" i="31"/>
  <c r="R89" i="31"/>
  <c r="Q89" i="31"/>
  <c r="P89" i="31"/>
  <c r="O89" i="31"/>
  <c r="N89" i="31"/>
  <c r="M89" i="31"/>
  <c r="L89" i="31"/>
  <c r="L187" i="31" s="1"/>
  <c r="K89" i="31"/>
  <c r="J89" i="31"/>
  <c r="I89" i="31"/>
  <c r="H89" i="31"/>
  <c r="G89" i="31"/>
  <c r="F89" i="31"/>
  <c r="E89" i="31"/>
  <c r="D89" i="31"/>
  <c r="X88" i="31"/>
  <c r="AB88" i="31" s="1"/>
  <c r="W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Z88" i="31" s="1"/>
  <c r="X70" i="31"/>
  <c r="AB70" i="31" s="1"/>
  <c r="W70" i="31"/>
  <c r="X69" i="31"/>
  <c r="W69" i="31"/>
  <c r="X68" i="31"/>
  <c r="AB68" i="31" s="1"/>
  <c r="W68" i="31"/>
  <c r="X67" i="31"/>
  <c r="AB67" i="31" s="1"/>
  <c r="W67" i="31"/>
  <c r="X66" i="31"/>
  <c r="AB66" i="31" s="1"/>
  <c r="W66" i="31"/>
  <c r="X65" i="31"/>
  <c r="W65" i="31"/>
  <c r="X64" i="31"/>
  <c r="AB64" i="31" s="1"/>
  <c r="W64" i="31"/>
  <c r="X63" i="31"/>
  <c r="AB63" i="31" s="1"/>
  <c r="W63" i="31"/>
  <c r="X62" i="31"/>
  <c r="AB62" i="31" s="1"/>
  <c r="W62" i="31"/>
  <c r="X61" i="31"/>
  <c r="W61" i="31"/>
  <c r="X60" i="31"/>
  <c r="AB60" i="31" s="1"/>
  <c r="W60" i="31"/>
  <c r="X59" i="31"/>
  <c r="W59" i="31"/>
  <c r="X58" i="31"/>
  <c r="AB58" i="31" s="1"/>
  <c r="W58" i="31"/>
  <c r="X57" i="31"/>
  <c r="AB57" i="31" s="1"/>
  <c r="W57" i="31"/>
  <c r="X56" i="31"/>
  <c r="W56" i="31"/>
  <c r="X55" i="31"/>
  <c r="W55" i="31"/>
  <c r="X54" i="31"/>
  <c r="W54" i="31"/>
  <c r="X53" i="31"/>
  <c r="AB53" i="31" s="1"/>
  <c r="W53" i="31"/>
  <c r="X52" i="31"/>
  <c r="W52" i="31"/>
  <c r="X51" i="31"/>
  <c r="W51" i="31"/>
  <c r="X50" i="31"/>
  <c r="AB50" i="31" s="1"/>
  <c r="W50" i="31"/>
  <c r="X49" i="31"/>
  <c r="W49" i="31"/>
  <c r="X48" i="31"/>
  <c r="AB48" i="31" s="1"/>
  <c r="W48" i="31"/>
  <c r="X47" i="31"/>
  <c r="AB47" i="31" s="1"/>
  <c r="W47" i="31"/>
  <c r="X46" i="31"/>
  <c r="AB46" i="31" s="1"/>
  <c r="W46" i="31"/>
  <c r="X45" i="31"/>
  <c r="W45" i="31"/>
  <c r="X44" i="31"/>
  <c r="AB44" i="31" s="1"/>
  <c r="W44" i="31"/>
  <c r="X43" i="31"/>
  <c r="AB43" i="31" s="1"/>
  <c r="W43" i="31"/>
  <c r="X42" i="31"/>
  <c r="W42" i="31"/>
  <c r="X41" i="31"/>
  <c r="W41" i="31"/>
  <c r="X40" i="31"/>
  <c r="W40" i="31"/>
  <c r="X39" i="31"/>
  <c r="W39" i="31"/>
  <c r="X38" i="31"/>
  <c r="W38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AA48" i="31" s="1" a="1"/>
  <c r="AA48" i="31" s="1"/>
  <c r="G48" i="31"/>
  <c r="F48" i="31"/>
  <c r="E48" i="31"/>
  <c r="D48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AA38" i="31" s="1" a="1"/>
  <c r="AA38" i="31" s="1"/>
  <c r="X37" i="31"/>
  <c r="W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D37" i="31"/>
  <c r="U22" i="31"/>
  <c r="U186" i="31" s="1"/>
  <c r="T22" i="31"/>
  <c r="S22" i="31"/>
  <c r="R22" i="31"/>
  <c r="Q22" i="31"/>
  <c r="P22" i="31"/>
  <c r="O22" i="31"/>
  <c r="N22" i="31"/>
  <c r="N186" i="31" s="1"/>
  <c r="M22" i="31"/>
  <c r="M186" i="31" s="1"/>
  <c r="L22" i="31"/>
  <c r="K22" i="31"/>
  <c r="J22" i="31"/>
  <c r="J186" i="31" s="1"/>
  <c r="I22" i="31"/>
  <c r="I186" i="31" s="1"/>
  <c r="H22" i="31"/>
  <c r="G22" i="31"/>
  <c r="G186" i="31" s="1"/>
  <c r="F22" i="31"/>
  <c r="F186" i="31" s="1"/>
  <c r="E22" i="31"/>
  <c r="E186" i="31" s="1"/>
  <c r="X36" i="31"/>
  <c r="AB36" i="31" s="1"/>
  <c r="W36" i="31"/>
  <c r="W200" i="31" s="1"/>
  <c r="X35" i="31"/>
  <c r="AB35" i="31" s="1"/>
  <c r="W35" i="31"/>
  <c r="W199" i="31" s="1"/>
  <c r="X34" i="31"/>
  <c r="W34" i="31"/>
  <c r="W198" i="31" s="1"/>
  <c r="X33" i="31"/>
  <c r="W33" i="31"/>
  <c r="W197" i="31" s="1"/>
  <c r="X32" i="31"/>
  <c r="W32" i="31"/>
  <c r="W196" i="31" s="1"/>
  <c r="X31" i="31"/>
  <c r="AB31" i="31" s="1"/>
  <c r="W31" i="31"/>
  <c r="W195" i="31" s="1"/>
  <c r="X30" i="31"/>
  <c r="W30" i="31"/>
  <c r="W194" i="31" s="1"/>
  <c r="X29" i="31"/>
  <c r="W29" i="31"/>
  <c r="W193" i="31" s="1"/>
  <c r="X28" i="31"/>
  <c r="X192" i="31" s="1"/>
  <c r="AB192" i="31" s="1"/>
  <c r="W28" i="31"/>
  <c r="W192" i="31" s="1"/>
  <c r="X27" i="31"/>
  <c r="AB27" i="31" s="1"/>
  <c r="W27" i="31"/>
  <c r="W191" i="31" s="1"/>
  <c r="X26" i="31"/>
  <c r="AB26" i="31" s="1"/>
  <c r="W26" i="31"/>
  <c r="W190" i="31" s="1"/>
  <c r="X25" i="31"/>
  <c r="W25" i="31"/>
  <c r="W189" i="31" s="1"/>
  <c r="X24" i="31"/>
  <c r="X188" i="31" s="1"/>
  <c r="AB188" i="31" s="1"/>
  <c r="W24" i="31"/>
  <c r="W188" i="31" s="1"/>
  <c r="X23" i="31"/>
  <c r="AB23" i="31" s="1"/>
  <c r="W23" i="31"/>
  <c r="W187" i="31" s="1"/>
  <c r="X22" i="31"/>
  <c r="AB22" i="31" s="1"/>
  <c r="W22" i="31"/>
  <c r="W186" i="31" s="1"/>
  <c r="U36" i="31"/>
  <c r="T36" i="31"/>
  <c r="T200" i="31" s="1"/>
  <c r="S36" i="31"/>
  <c r="R36" i="31"/>
  <c r="Q36" i="31"/>
  <c r="P36" i="31"/>
  <c r="O36" i="31"/>
  <c r="N36" i="31"/>
  <c r="M36" i="31"/>
  <c r="L36" i="31"/>
  <c r="L200" i="31" s="1"/>
  <c r="K36" i="31"/>
  <c r="J36" i="31"/>
  <c r="I36" i="31"/>
  <c r="H36" i="31"/>
  <c r="H200" i="31" s="1"/>
  <c r="G36" i="31"/>
  <c r="F36" i="31"/>
  <c r="D36" i="31"/>
  <c r="D200" i="31" s="1"/>
  <c r="U35" i="31"/>
  <c r="T35" i="31"/>
  <c r="S35" i="31"/>
  <c r="R35" i="31"/>
  <c r="Q35" i="31"/>
  <c r="P35" i="31"/>
  <c r="O35" i="31"/>
  <c r="N35" i="31"/>
  <c r="N199" i="31" s="1"/>
  <c r="M35" i="31"/>
  <c r="L35" i="31"/>
  <c r="K35" i="31"/>
  <c r="J35" i="31"/>
  <c r="J199" i="31" s="1"/>
  <c r="I35" i="31"/>
  <c r="H35" i="31"/>
  <c r="G35" i="31"/>
  <c r="F35" i="31"/>
  <c r="F199" i="31" s="1"/>
  <c r="E35" i="31"/>
  <c r="D35" i="31"/>
  <c r="U34" i="31"/>
  <c r="T34" i="31"/>
  <c r="S34" i="31"/>
  <c r="R34" i="31"/>
  <c r="Q34" i="31"/>
  <c r="P34" i="31"/>
  <c r="P198" i="31" s="1"/>
  <c r="O34" i="31"/>
  <c r="N34" i="31"/>
  <c r="M34" i="31"/>
  <c r="L34" i="31"/>
  <c r="K34" i="31"/>
  <c r="J34" i="31"/>
  <c r="I34" i="31"/>
  <c r="H34" i="31"/>
  <c r="H198" i="31" s="1"/>
  <c r="G34" i="31"/>
  <c r="F34" i="31"/>
  <c r="E34" i="31"/>
  <c r="D34" i="31"/>
  <c r="U33" i="31"/>
  <c r="T33" i="31"/>
  <c r="S33" i="31"/>
  <c r="R33" i="31"/>
  <c r="R197" i="31" s="1"/>
  <c r="Q33" i="31"/>
  <c r="P33" i="31"/>
  <c r="O33" i="31"/>
  <c r="N33" i="31"/>
  <c r="M33" i="31"/>
  <c r="L33" i="31"/>
  <c r="K33" i="31"/>
  <c r="J33" i="31"/>
  <c r="J197" i="31" s="1"/>
  <c r="I33" i="31"/>
  <c r="H33" i="31"/>
  <c r="G33" i="31"/>
  <c r="F33" i="31"/>
  <c r="E33" i="31"/>
  <c r="D33" i="31"/>
  <c r="U32" i="31"/>
  <c r="T32" i="31"/>
  <c r="T196" i="31" s="1"/>
  <c r="S32" i="31"/>
  <c r="R32" i="31"/>
  <c r="Q32" i="31"/>
  <c r="P32" i="31"/>
  <c r="P196" i="31" s="1"/>
  <c r="O32" i="31"/>
  <c r="N32" i="31"/>
  <c r="M32" i="31"/>
  <c r="L32" i="31"/>
  <c r="L196" i="31" s="1"/>
  <c r="K32" i="31"/>
  <c r="J32" i="31"/>
  <c r="I32" i="31"/>
  <c r="H32" i="31"/>
  <c r="G32" i="31"/>
  <c r="F32" i="31"/>
  <c r="E32" i="31"/>
  <c r="D32" i="31"/>
  <c r="U31" i="31"/>
  <c r="U195" i="31" s="1"/>
  <c r="T31" i="31"/>
  <c r="S31" i="31"/>
  <c r="R31" i="31"/>
  <c r="R195" i="31" s="1"/>
  <c r="Q31" i="31"/>
  <c r="Q195" i="31" s="1"/>
  <c r="P31" i="31"/>
  <c r="O31" i="31"/>
  <c r="N31" i="31"/>
  <c r="N195" i="31" s="1"/>
  <c r="M31" i="31"/>
  <c r="M195" i="31" s="1"/>
  <c r="L31" i="31"/>
  <c r="K31" i="31"/>
  <c r="J31" i="31"/>
  <c r="I31" i="31"/>
  <c r="H31" i="31"/>
  <c r="G31" i="31"/>
  <c r="F31" i="31"/>
  <c r="F195" i="31" s="1"/>
  <c r="E31" i="31"/>
  <c r="E195" i="31" s="1"/>
  <c r="D31" i="31"/>
  <c r="U30" i="31"/>
  <c r="T30" i="31"/>
  <c r="S30" i="31"/>
  <c r="S194" i="31" s="1"/>
  <c r="R30" i="31"/>
  <c r="Q30" i="31"/>
  <c r="P30" i="31"/>
  <c r="P194" i="31" s="1"/>
  <c r="O30" i="31"/>
  <c r="O194" i="31" s="1"/>
  <c r="N30" i="31"/>
  <c r="M30" i="31"/>
  <c r="L30" i="31"/>
  <c r="K30" i="31"/>
  <c r="J30" i="31"/>
  <c r="I30" i="31"/>
  <c r="H30" i="31"/>
  <c r="G30" i="31"/>
  <c r="G194" i="31" s="1"/>
  <c r="F30" i="31"/>
  <c r="E30" i="31"/>
  <c r="D30" i="31"/>
  <c r="U29" i="31"/>
  <c r="T29" i="31"/>
  <c r="T193" i="31" s="1"/>
  <c r="S29" i="31"/>
  <c r="R29" i="31"/>
  <c r="Q29" i="31"/>
  <c r="Q193" i="31" s="1"/>
  <c r="P29" i="31"/>
  <c r="P193" i="31" s="1"/>
  <c r="O29" i="31"/>
  <c r="N29" i="31"/>
  <c r="M29" i="31"/>
  <c r="L29" i="31"/>
  <c r="K29" i="31"/>
  <c r="J29" i="31"/>
  <c r="I29" i="31"/>
  <c r="I193" i="31" s="1"/>
  <c r="H29" i="31"/>
  <c r="H193" i="31" s="1"/>
  <c r="G29" i="31"/>
  <c r="F29" i="31"/>
  <c r="E29" i="31"/>
  <c r="D29" i="31"/>
  <c r="U28" i="31"/>
  <c r="T28" i="31"/>
  <c r="S28" i="31"/>
  <c r="S192" i="31" s="1"/>
  <c r="R28" i="31"/>
  <c r="Q28" i="31"/>
  <c r="P28" i="31"/>
  <c r="O28" i="31"/>
  <c r="O192" i="31" s="1"/>
  <c r="N28" i="31"/>
  <c r="M28" i="31"/>
  <c r="L28" i="31"/>
  <c r="K28" i="31"/>
  <c r="K192" i="31" s="1"/>
  <c r="J28" i="31"/>
  <c r="I28" i="31"/>
  <c r="H28" i="31"/>
  <c r="G28" i="31"/>
  <c r="G192" i="31" s="1"/>
  <c r="F28" i="31"/>
  <c r="E28" i="31"/>
  <c r="E192" i="31" s="1"/>
  <c r="D28" i="31"/>
  <c r="U27" i="31"/>
  <c r="U191" i="31" s="1"/>
  <c r="T27" i="31"/>
  <c r="T191" i="31" s="1"/>
  <c r="S27" i="31"/>
  <c r="S191" i="31" s="1"/>
  <c r="R27" i="31"/>
  <c r="Q27" i="31"/>
  <c r="Q191" i="31" s="1"/>
  <c r="P27" i="31"/>
  <c r="O27" i="31"/>
  <c r="N27" i="31"/>
  <c r="M27" i="31"/>
  <c r="L27" i="31"/>
  <c r="K27" i="31"/>
  <c r="J27" i="31"/>
  <c r="I27" i="31"/>
  <c r="I191" i="31" s="1"/>
  <c r="H27" i="31"/>
  <c r="G27" i="31"/>
  <c r="G191" i="31" s="1"/>
  <c r="F27" i="31"/>
  <c r="E27" i="31"/>
  <c r="E191" i="31" s="1"/>
  <c r="D27" i="31"/>
  <c r="U26" i="31"/>
  <c r="U190" i="31" s="1"/>
  <c r="T26" i="31"/>
  <c r="T190" i="31" s="1"/>
  <c r="S26" i="31"/>
  <c r="S190" i="31" s="1"/>
  <c r="R26" i="31"/>
  <c r="R190" i="31" s="1"/>
  <c r="Q26" i="31"/>
  <c r="Q190" i="31" s="1"/>
  <c r="P26" i="31"/>
  <c r="P190" i="31" s="1"/>
  <c r="O26" i="31"/>
  <c r="O190" i="31" s="1"/>
  <c r="N26" i="31"/>
  <c r="N190" i="31" s="1"/>
  <c r="M26" i="31"/>
  <c r="L26" i="31"/>
  <c r="L190" i="31" s="1"/>
  <c r="K26" i="31"/>
  <c r="K190" i="31" s="1"/>
  <c r="J26" i="31"/>
  <c r="J190" i="31" s="1"/>
  <c r="I26" i="31"/>
  <c r="I190" i="31" s="1"/>
  <c r="H26" i="31"/>
  <c r="G26" i="31"/>
  <c r="G190" i="31" s="1"/>
  <c r="F26" i="31"/>
  <c r="F190" i="31" s="1"/>
  <c r="E26" i="31"/>
  <c r="D26" i="31"/>
  <c r="D190" i="31" s="1"/>
  <c r="U25" i="31"/>
  <c r="U189" i="31" s="1"/>
  <c r="T25" i="31"/>
  <c r="T189" i="31" s="1"/>
  <c r="S25" i="31"/>
  <c r="S189" i="31" s="1"/>
  <c r="R25" i="31"/>
  <c r="R189" i="31" s="1"/>
  <c r="Q25" i="31"/>
  <c r="Q189" i="31" s="1"/>
  <c r="P25" i="31"/>
  <c r="P189" i="31" s="1"/>
  <c r="O25" i="31"/>
  <c r="O189" i="31" s="1"/>
  <c r="N25" i="31"/>
  <c r="N189" i="31" s="1"/>
  <c r="M25" i="31"/>
  <c r="M189" i="31" s="1"/>
  <c r="L25" i="31"/>
  <c r="L189" i="31" s="1"/>
  <c r="K25" i="31"/>
  <c r="J25" i="31"/>
  <c r="I25" i="31"/>
  <c r="I189" i="31" s="1"/>
  <c r="H25" i="31"/>
  <c r="H189" i="31" s="1"/>
  <c r="G25" i="31"/>
  <c r="F25" i="31"/>
  <c r="F189" i="31" s="1"/>
  <c r="E25" i="31"/>
  <c r="D25" i="31"/>
  <c r="U24" i="31"/>
  <c r="T24" i="31"/>
  <c r="T188" i="31" s="1"/>
  <c r="S24" i="31"/>
  <c r="S188" i="31" s="1"/>
  <c r="R24" i="31"/>
  <c r="Q24" i="31"/>
  <c r="P24" i="31"/>
  <c r="O24" i="31"/>
  <c r="O188" i="31" s="1"/>
  <c r="N24" i="31"/>
  <c r="M24" i="31"/>
  <c r="L24" i="31"/>
  <c r="L188" i="31" s="1"/>
  <c r="K24" i="31"/>
  <c r="K188" i="31" s="1"/>
  <c r="J24" i="31"/>
  <c r="I24" i="31"/>
  <c r="H24" i="31"/>
  <c r="G24" i="31"/>
  <c r="G188" i="31" s="1"/>
  <c r="F24" i="31"/>
  <c r="E24" i="31"/>
  <c r="D24" i="31"/>
  <c r="U23" i="31"/>
  <c r="U187" i="31" s="1"/>
  <c r="T23" i="31"/>
  <c r="S23" i="31"/>
  <c r="R23" i="31"/>
  <c r="R187" i="31" s="1"/>
  <c r="Q23" i="31"/>
  <c r="Q187" i="31" s="1"/>
  <c r="P23" i="31"/>
  <c r="O23" i="31"/>
  <c r="N23" i="31"/>
  <c r="N187" i="31" s="1"/>
  <c r="M23" i="31"/>
  <c r="M187" i="31" s="1"/>
  <c r="L23" i="31"/>
  <c r="K23" i="31"/>
  <c r="J23" i="31"/>
  <c r="I23" i="31"/>
  <c r="I187" i="31" s="1"/>
  <c r="H23" i="31"/>
  <c r="G23" i="31"/>
  <c r="F23" i="31"/>
  <c r="F187" i="31" s="1"/>
  <c r="E23" i="31"/>
  <c r="E187" i="31" s="1"/>
  <c r="D23" i="31"/>
  <c r="D22" i="31"/>
  <c r="X306" i="32"/>
  <c r="D335" i="30"/>
  <c r="D334" i="30"/>
  <c r="AK240" i="28"/>
  <c r="X204" i="30"/>
  <c r="W204" i="30"/>
  <c r="X203" i="30"/>
  <c r="W203" i="30"/>
  <c r="X202" i="30"/>
  <c r="W202" i="30"/>
  <c r="X201" i="30"/>
  <c r="W201" i="30"/>
  <c r="X200" i="30"/>
  <c r="W200" i="30"/>
  <c r="X199" i="30"/>
  <c r="W199" i="30"/>
  <c r="X198" i="30"/>
  <c r="W198" i="30"/>
  <c r="X197" i="30"/>
  <c r="W197" i="30"/>
  <c r="X196" i="30"/>
  <c r="W196" i="30"/>
  <c r="X195" i="30"/>
  <c r="W195" i="30"/>
  <c r="X194" i="30"/>
  <c r="W194" i="30"/>
  <c r="X193" i="30"/>
  <c r="W193" i="30"/>
  <c r="X192" i="30"/>
  <c r="W192" i="30"/>
  <c r="X191" i="30"/>
  <c r="W191" i="30"/>
  <c r="X190" i="30"/>
  <c r="W190" i="30"/>
  <c r="X189" i="30"/>
  <c r="W189" i="30"/>
  <c r="X188" i="30"/>
  <c r="W188" i="30"/>
  <c r="X187" i="30"/>
  <c r="W187" i="30"/>
  <c r="X186" i="30"/>
  <c r="W186" i="30"/>
  <c r="X185" i="30"/>
  <c r="W185" i="30"/>
  <c r="X184" i="30"/>
  <c r="W184" i="30"/>
  <c r="X183" i="30"/>
  <c r="W183" i="30"/>
  <c r="X182" i="30"/>
  <c r="W182" i="30"/>
  <c r="X181" i="30"/>
  <c r="W181" i="30"/>
  <c r="X180" i="30"/>
  <c r="W180" i="30"/>
  <c r="X179" i="30"/>
  <c r="W179" i="30"/>
  <c r="X178" i="30"/>
  <c r="W178" i="30"/>
  <c r="X177" i="30"/>
  <c r="W177" i="30"/>
  <c r="X176" i="30"/>
  <c r="W176" i="30"/>
  <c r="X175" i="30"/>
  <c r="W175" i="30"/>
  <c r="X174" i="30"/>
  <c r="W174" i="30"/>
  <c r="X173" i="30"/>
  <c r="W173" i="30"/>
  <c r="X172" i="30"/>
  <c r="W172" i="30"/>
  <c r="X171" i="30"/>
  <c r="W171" i="30"/>
  <c r="X170" i="30"/>
  <c r="W170" i="30"/>
  <c r="X169" i="30"/>
  <c r="W169" i="30"/>
  <c r="X168" i="30"/>
  <c r="W168" i="30"/>
  <c r="X167" i="30"/>
  <c r="W167" i="30"/>
  <c r="X166" i="30"/>
  <c r="W166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U203" i="30"/>
  <c r="T203" i="30"/>
  <c r="S203" i="30"/>
  <c r="R203" i="30"/>
  <c r="Q203" i="30"/>
  <c r="P203" i="30"/>
  <c r="O203" i="30"/>
  <c r="N203" i="30"/>
  <c r="M203" i="30"/>
  <c r="L203" i="30"/>
  <c r="K203" i="30"/>
  <c r="J203" i="30"/>
  <c r="I203" i="30"/>
  <c r="H203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U200" i="30"/>
  <c r="T200" i="30"/>
  <c r="S200" i="30"/>
  <c r="R200" i="30"/>
  <c r="Q200" i="30"/>
  <c r="P200" i="30"/>
  <c r="O200" i="30"/>
  <c r="N200" i="30"/>
  <c r="M200" i="30"/>
  <c r="L200" i="30"/>
  <c r="K200" i="30"/>
  <c r="J200" i="30"/>
  <c r="I200" i="30"/>
  <c r="H200" i="30"/>
  <c r="U199" i="30"/>
  <c r="T199" i="30"/>
  <c r="S199" i="30"/>
  <c r="R199" i="30"/>
  <c r="Q199" i="30"/>
  <c r="P199" i="30"/>
  <c r="O199" i="30"/>
  <c r="N199" i="30"/>
  <c r="M199" i="30"/>
  <c r="L199" i="30"/>
  <c r="K199" i="30"/>
  <c r="J199" i="30"/>
  <c r="I199" i="30"/>
  <c r="H199" i="30"/>
  <c r="U198" i="30"/>
  <c r="T198" i="30"/>
  <c r="S198" i="30"/>
  <c r="R198" i="30"/>
  <c r="Q198" i="30"/>
  <c r="P198" i="30"/>
  <c r="O198" i="30"/>
  <c r="N198" i="30"/>
  <c r="M198" i="30"/>
  <c r="L198" i="30"/>
  <c r="K198" i="30"/>
  <c r="J198" i="30"/>
  <c r="I198" i="30"/>
  <c r="H198" i="30"/>
  <c r="U197" i="30"/>
  <c r="T197" i="30"/>
  <c r="S197" i="30"/>
  <c r="R197" i="30"/>
  <c r="Q197" i="30"/>
  <c r="P197" i="30"/>
  <c r="O197" i="30"/>
  <c r="N197" i="30"/>
  <c r="M197" i="30"/>
  <c r="L197" i="30"/>
  <c r="K197" i="30"/>
  <c r="J197" i="30"/>
  <c r="I197" i="30"/>
  <c r="H197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U195" i="30"/>
  <c r="T195" i="30"/>
  <c r="S195" i="30"/>
  <c r="R195" i="30"/>
  <c r="Q195" i="30"/>
  <c r="P195" i="30"/>
  <c r="O195" i="30"/>
  <c r="N195" i="30"/>
  <c r="M195" i="30"/>
  <c r="L195" i="30"/>
  <c r="K195" i="30"/>
  <c r="J195" i="30"/>
  <c r="I195" i="30"/>
  <c r="H195" i="30"/>
  <c r="U194" i="30"/>
  <c r="T194" i="30"/>
  <c r="S194" i="30"/>
  <c r="R194" i="30"/>
  <c r="Q194" i="30"/>
  <c r="P194" i="30"/>
  <c r="O194" i="30"/>
  <c r="N194" i="30"/>
  <c r="M194" i="30"/>
  <c r="L194" i="30"/>
  <c r="K194" i="30"/>
  <c r="J194" i="30"/>
  <c r="I194" i="30"/>
  <c r="H194" i="30"/>
  <c r="U193" i="30"/>
  <c r="T193" i="30"/>
  <c r="S193" i="30"/>
  <c r="R193" i="30"/>
  <c r="Q193" i="30"/>
  <c r="P193" i="30"/>
  <c r="O193" i="30"/>
  <c r="N193" i="30"/>
  <c r="M193" i="30"/>
  <c r="L193" i="30"/>
  <c r="K193" i="30"/>
  <c r="J193" i="30"/>
  <c r="I193" i="30"/>
  <c r="H193" i="30"/>
  <c r="U192" i="30"/>
  <c r="T192" i="30"/>
  <c r="S192" i="30"/>
  <c r="R192" i="30"/>
  <c r="Q192" i="30"/>
  <c r="P192" i="30"/>
  <c r="O192" i="30"/>
  <c r="N192" i="30"/>
  <c r="M192" i="30"/>
  <c r="L192" i="30"/>
  <c r="K192" i="30"/>
  <c r="J192" i="30"/>
  <c r="I192" i="30"/>
  <c r="H192" i="30"/>
  <c r="U191" i="30"/>
  <c r="T191" i="30"/>
  <c r="S191" i="30"/>
  <c r="R191" i="30"/>
  <c r="Q191" i="30"/>
  <c r="P191" i="30"/>
  <c r="O191" i="30"/>
  <c r="N191" i="30"/>
  <c r="M191" i="30"/>
  <c r="L191" i="30"/>
  <c r="K191" i="30"/>
  <c r="J191" i="30"/>
  <c r="I191" i="30"/>
  <c r="H191" i="30"/>
  <c r="U190" i="30"/>
  <c r="T190" i="30"/>
  <c r="S190" i="30"/>
  <c r="R190" i="30"/>
  <c r="Q190" i="30"/>
  <c r="P190" i="30"/>
  <c r="O190" i="30"/>
  <c r="N190" i="30"/>
  <c r="M190" i="30"/>
  <c r="L190" i="30"/>
  <c r="K190" i="30"/>
  <c r="J190" i="30"/>
  <c r="I190" i="30"/>
  <c r="H190" i="30"/>
  <c r="U189" i="30"/>
  <c r="T189" i="30"/>
  <c r="S189" i="30"/>
  <c r="R189" i="30"/>
  <c r="Q189" i="30"/>
  <c r="P189" i="30"/>
  <c r="O189" i="30"/>
  <c r="N189" i="30"/>
  <c r="M189" i="30"/>
  <c r="L189" i="30"/>
  <c r="K189" i="30"/>
  <c r="J189" i="30"/>
  <c r="I189" i="30"/>
  <c r="H189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U179" i="30"/>
  <c r="T179" i="30"/>
  <c r="S179" i="30"/>
  <c r="R179" i="30"/>
  <c r="Q179" i="30"/>
  <c r="P179" i="30"/>
  <c r="O179" i="30"/>
  <c r="N179" i="30"/>
  <c r="M179" i="30"/>
  <c r="L179" i="30"/>
  <c r="K179" i="30"/>
  <c r="J179" i="30"/>
  <c r="I179" i="30"/>
  <c r="H179" i="30"/>
  <c r="U178" i="30"/>
  <c r="T178" i="30"/>
  <c r="S178" i="30"/>
  <c r="R178" i="30"/>
  <c r="Q178" i="30"/>
  <c r="P178" i="30"/>
  <c r="O178" i="30"/>
  <c r="N178" i="30"/>
  <c r="M178" i="30"/>
  <c r="L178" i="30"/>
  <c r="K178" i="30"/>
  <c r="J178" i="30"/>
  <c r="I178" i="30"/>
  <c r="H178" i="30"/>
  <c r="U177" i="30"/>
  <c r="T177" i="30"/>
  <c r="S177" i="30"/>
  <c r="R177" i="30"/>
  <c r="Q177" i="30"/>
  <c r="P177" i="30"/>
  <c r="O177" i="30"/>
  <c r="N177" i="30"/>
  <c r="M177" i="30"/>
  <c r="L177" i="30"/>
  <c r="K177" i="30"/>
  <c r="J177" i="30"/>
  <c r="I177" i="30"/>
  <c r="H177" i="30"/>
  <c r="U176" i="30"/>
  <c r="T176" i="30"/>
  <c r="S176" i="30"/>
  <c r="R176" i="30"/>
  <c r="Q176" i="30"/>
  <c r="P176" i="30"/>
  <c r="O176" i="30"/>
  <c r="N176" i="30"/>
  <c r="M176" i="30"/>
  <c r="L176" i="30"/>
  <c r="K176" i="30"/>
  <c r="J176" i="30"/>
  <c r="I176" i="30"/>
  <c r="H176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X165" i="30"/>
  <c r="W165" i="30"/>
  <c r="U165" i="30"/>
  <c r="T165" i="30"/>
  <c r="S165" i="30"/>
  <c r="R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X164" i="30"/>
  <c r="W164" i="30"/>
  <c r="X163" i="30"/>
  <c r="W163" i="30"/>
  <c r="X162" i="30"/>
  <c r="W162" i="30"/>
  <c r="X161" i="30"/>
  <c r="W161" i="30"/>
  <c r="X160" i="30"/>
  <c r="W160" i="30"/>
  <c r="X159" i="30"/>
  <c r="W159" i="30"/>
  <c r="X158" i="30"/>
  <c r="W158" i="30"/>
  <c r="X157" i="30"/>
  <c r="W157" i="30"/>
  <c r="X156" i="30"/>
  <c r="W156" i="30"/>
  <c r="X155" i="30"/>
  <c r="W155" i="30"/>
  <c r="X154" i="30"/>
  <c r="W154" i="30"/>
  <c r="X153" i="30"/>
  <c r="W153" i="30"/>
  <c r="X152" i="30"/>
  <c r="W152" i="30"/>
  <c r="X151" i="30"/>
  <c r="W151" i="30"/>
  <c r="X150" i="30"/>
  <c r="W150" i="30"/>
  <c r="X149" i="30"/>
  <c r="W149" i="30"/>
  <c r="X148" i="30"/>
  <c r="W148" i="30"/>
  <c r="X147" i="30"/>
  <c r="W147" i="30"/>
  <c r="X146" i="30"/>
  <c r="W146" i="30"/>
  <c r="X145" i="30"/>
  <c r="W145" i="30"/>
  <c r="X144" i="30"/>
  <c r="W144" i="30"/>
  <c r="X143" i="30"/>
  <c r="W143" i="30"/>
  <c r="X142" i="30"/>
  <c r="W142" i="30"/>
  <c r="X141" i="30"/>
  <c r="W141" i="30"/>
  <c r="X140" i="30"/>
  <c r="W140" i="30"/>
  <c r="X139" i="30"/>
  <c r="W139" i="30"/>
  <c r="X138" i="30"/>
  <c r="W138" i="30"/>
  <c r="X137" i="30"/>
  <c r="W137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U163" i="30"/>
  <c r="T163" i="30"/>
  <c r="S163" i="30"/>
  <c r="R163" i="30"/>
  <c r="Q163" i="30"/>
  <c r="P163" i="30"/>
  <c r="O163" i="30"/>
  <c r="N163" i="30"/>
  <c r="M163" i="30"/>
  <c r="L163" i="30"/>
  <c r="K163" i="30"/>
  <c r="J163" i="30"/>
  <c r="I163" i="30"/>
  <c r="H163" i="30"/>
  <c r="U162" i="30"/>
  <c r="T162" i="30"/>
  <c r="S162" i="30"/>
  <c r="R162" i="30"/>
  <c r="Q162" i="30"/>
  <c r="P162" i="30"/>
  <c r="O162" i="30"/>
  <c r="N162" i="30"/>
  <c r="M162" i="30"/>
  <c r="L162" i="30"/>
  <c r="K162" i="30"/>
  <c r="J162" i="30"/>
  <c r="I162" i="30"/>
  <c r="H162" i="30"/>
  <c r="U161" i="30"/>
  <c r="T161" i="30"/>
  <c r="S161" i="30"/>
  <c r="R161" i="30"/>
  <c r="Q161" i="30"/>
  <c r="P161" i="30"/>
  <c r="O161" i="30"/>
  <c r="N161" i="30"/>
  <c r="M161" i="30"/>
  <c r="L161" i="30"/>
  <c r="K161" i="30"/>
  <c r="J161" i="30"/>
  <c r="I161" i="30"/>
  <c r="H161" i="30"/>
  <c r="U160" i="30"/>
  <c r="T160" i="30"/>
  <c r="S160" i="30"/>
  <c r="R160" i="30"/>
  <c r="Q160" i="30"/>
  <c r="P160" i="30"/>
  <c r="O160" i="30"/>
  <c r="N160" i="30"/>
  <c r="M160" i="30"/>
  <c r="L160" i="30"/>
  <c r="K160" i="30"/>
  <c r="J160" i="30"/>
  <c r="I160" i="30"/>
  <c r="H160" i="30"/>
  <c r="U159" i="30"/>
  <c r="T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U156" i="30"/>
  <c r="T156" i="30"/>
  <c r="S156" i="30"/>
  <c r="R156" i="30"/>
  <c r="Q156" i="30"/>
  <c r="P156" i="30"/>
  <c r="O156" i="30"/>
  <c r="N156" i="30"/>
  <c r="M156" i="30"/>
  <c r="L156" i="30"/>
  <c r="K156" i="30"/>
  <c r="J156" i="30"/>
  <c r="I156" i="30"/>
  <c r="H156" i="30"/>
  <c r="U155" i="30"/>
  <c r="T155" i="30"/>
  <c r="S155" i="30"/>
  <c r="R155" i="30"/>
  <c r="Q155" i="30"/>
  <c r="P155" i="30"/>
  <c r="O155" i="30"/>
  <c r="N155" i="30"/>
  <c r="M155" i="30"/>
  <c r="L155" i="30"/>
  <c r="K155" i="30"/>
  <c r="J155" i="30"/>
  <c r="I155" i="30"/>
  <c r="H155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U151" i="30"/>
  <c r="T151" i="30"/>
  <c r="S151" i="30"/>
  <c r="R151" i="30"/>
  <c r="P151" i="30"/>
  <c r="O151" i="30"/>
  <c r="N151" i="30"/>
  <c r="M151" i="30"/>
  <c r="L151" i="30"/>
  <c r="K151" i="30"/>
  <c r="J151" i="30"/>
  <c r="I151" i="30"/>
  <c r="H151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U149" i="30"/>
  <c r="T149" i="30"/>
  <c r="S149" i="30"/>
  <c r="R149" i="30"/>
  <c r="P149" i="30"/>
  <c r="O149" i="30"/>
  <c r="N149" i="30"/>
  <c r="M149" i="30"/>
  <c r="L149" i="30"/>
  <c r="K149" i="30"/>
  <c r="J149" i="30"/>
  <c r="I149" i="30"/>
  <c r="H149" i="30"/>
  <c r="U148" i="30"/>
  <c r="T148" i="30"/>
  <c r="P148" i="30"/>
  <c r="O148" i="30"/>
  <c r="N148" i="30"/>
  <c r="M148" i="30"/>
  <c r="L148" i="30"/>
  <c r="K148" i="30"/>
  <c r="J148" i="30"/>
  <c r="I148" i="30"/>
  <c r="H148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U144" i="30"/>
  <c r="T144" i="30"/>
  <c r="S144" i="30"/>
  <c r="R144" i="30"/>
  <c r="P144" i="30"/>
  <c r="O144" i="30"/>
  <c r="N144" i="30"/>
  <c r="M144" i="30"/>
  <c r="L144" i="30"/>
  <c r="K144" i="30"/>
  <c r="J144" i="30"/>
  <c r="I144" i="30"/>
  <c r="H144" i="30"/>
  <c r="U143" i="30"/>
  <c r="T143" i="30"/>
  <c r="S143" i="30"/>
  <c r="R143" i="30"/>
  <c r="P143" i="30"/>
  <c r="O143" i="30"/>
  <c r="N143" i="30"/>
  <c r="M143" i="30"/>
  <c r="L143" i="30"/>
  <c r="K143" i="30"/>
  <c r="J143" i="30"/>
  <c r="I143" i="30"/>
  <c r="H143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U141" i="30"/>
  <c r="T141" i="30"/>
  <c r="S141" i="30"/>
  <c r="R141" i="30"/>
  <c r="Q141" i="30"/>
  <c r="P141" i="30"/>
  <c r="O141" i="30"/>
  <c r="N141" i="30"/>
  <c r="M141" i="30"/>
  <c r="L141" i="30"/>
  <c r="K141" i="30"/>
  <c r="J141" i="30"/>
  <c r="I141" i="30"/>
  <c r="H141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U138" i="30"/>
  <c r="T138" i="30"/>
  <c r="S138" i="30"/>
  <c r="R138" i="30"/>
  <c r="Q138" i="30"/>
  <c r="P138" i="30"/>
  <c r="O138" i="30"/>
  <c r="N138" i="30"/>
  <c r="M138" i="30"/>
  <c r="L138" i="30"/>
  <c r="K138" i="30"/>
  <c r="J138" i="30"/>
  <c r="I138" i="30"/>
  <c r="H138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X136" i="30"/>
  <c r="W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AK88" i="31"/>
  <c r="AK22" i="31"/>
  <c r="AB184" i="31"/>
  <c r="AA184" i="31" a="1"/>
  <c r="AA184" i="31" s="1"/>
  <c r="Z184" i="31"/>
  <c r="AB168" i="31"/>
  <c r="AA168" i="31" a="1"/>
  <c r="AA168" i="31" s="1"/>
  <c r="Z168" i="31"/>
  <c r="AB152" i="31"/>
  <c r="AA152" i="31" a="1"/>
  <c r="AA152" i="31" s="1"/>
  <c r="Z152" i="31"/>
  <c r="AB86" i="31"/>
  <c r="AA86" i="31" a="1"/>
  <c r="AA86" i="31" s="1"/>
  <c r="Z86" i="31"/>
  <c r="AB20" i="31"/>
  <c r="AA20" i="31" a="1"/>
  <c r="AA20" i="31" s="1"/>
  <c r="Z20" i="31"/>
  <c r="AD136" i="31"/>
  <c r="AB136" i="31"/>
  <c r="AD135" i="31"/>
  <c r="AD134" i="31"/>
  <c r="AB134" i="31"/>
  <c r="AD133" i="31"/>
  <c r="AD132" i="31"/>
  <c r="AD131" i="31"/>
  <c r="AD130" i="31"/>
  <c r="AB130" i="31"/>
  <c r="AD129" i="31"/>
  <c r="AD128" i="31"/>
  <c r="AB128" i="31"/>
  <c r="AD127" i="31"/>
  <c r="AD126" i="31"/>
  <c r="AB126" i="31"/>
  <c r="AD125" i="31"/>
  <c r="AD124" i="31"/>
  <c r="AB124" i="31"/>
  <c r="AD123" i="31"/>
  <c r="AD122" i="31"/>
  <c r="AB122" i="31"/>
  <c r="AD121" i="31"/>
  <c r="AD120" i="31"/>
  <c r="AB120" i="31"/>
  <c r="AD119" i="31"/>
  <c r="Z119" i="31"/>
  <c r="AD118" i="31"/>
  <c r="AB118" i="31"/>
  <c r="AD117" i="31"/>
  <c r="AB117" i="31"/>
  <c r="AD116" i="31"/>
  <c r="AB116" i="31"/>
  <c r="AD115" i="31"/>
  <c r="AB115" i="31"/>
  <c r="AD114" i="31"/>
  <c r="AB114" i="31"/>
  <c r="AD113" i="31"/>
  <c r="AD112" i="31"/>
  <c r="AB112" i="31"/>
  <c r="AD111" i="31"/>
  <c r="AD110" i="31"/>
  <c r="AB110" i="31"/>
  <c r="AD109" i="31"/>
  <c r="AD108" i="31"/>
  <c r="AB108" i="31"/>
  <c r="AD107" i="31"/>
  <c r="AD106" i="31"/>
  <c r="AB106" i="31"/>
  <c r="AD105" i="31"/>
  <c r="AD104" i="31"/>
  <c r="AB104" i="31"/>
  <c r="AD103" i="31"/>
  <c r="AD101" i="31"/>
  <c r="AD100" i="31"/>
  <c r="AD99" i="31"/>
  <c r="AD98" i="31"/>
  <c r="AD97" i="31"/>
  <c r="AD96" i="31"/>
  <c r="AD95" i="31"/>
  <c r="AD94" i="31"/>
  <c r="AD93" i="31"/>
  <c r="AD92" i="31"/>
  <c r="AB92" i="31"/>
  <c r="AD91" i="31"/>
  <c r="AD90" i="31"/>
  <c r="AD89" i="31"/>
  <c r="AD88" i="31"/>
  <c r="AB9" i="31"/>
  <c r="AD199" i="31"/>
  <c r="AD198" i="31"/>
  <c r="AD197" i="31"/>
  <c r="AD196" i="31"/>
  <c r="AD195" i="31"/>
  <c r="AD194" i="31"/>
  <c r="AD193" i="31"/>
  <c r="AD192" i="31"/>
  <c r="AD191" i="31"/>
  <c r="AD190" i="31"/>
  <c r="AD189" i="31"/>
  <c r="AD188" i="31"/>
  <c r="AD187" i="31"/>
  <c r="AD186" i="31"/>
  <c r="AD183" i="31"/>
  <c r="AB183" i="31"/>
  <c r="AA183" i="31" a="1"/>
  <c r="AA183" i="31" s="1"/>
  <c r="Z183" i="31"/>
  <c r="AD182" i="31"/>
  <c r="AB182" i="31"/>
  <c r="AA182" i="31" a="1"/>
  <c r="AA182" i="31" s="1"/>
  <c r="Z182" i="31"/>
  <c r="AD181" i="31"/>
  <c r="AB181" i="31"/>
  <c r="AA181" i="31" a="1"/>
  <c r="AA181" i="31" s="1"/>
  <c r="Z181" i="31"/>
  <c r="AD180" i="31"/>
  <c r="AB180" i="31"/>
  <c r="AA180" i="31" a="1"/>
  <c r="AA180" i="31" s="1"/>
  <c r="Z180" i="31"/>
  <c r="AD179" i="31"/>
  <c r="AB179" i="31"/>
  <c r="AA179" i="31" a="1"/>
  <c r="AA179" i="31" s="1"/>
  <c r="Z179" i="31"/>
  <c r="AD178" i="31"/>
  <c r="AB178" i="31"/>
  <c r="AA178" i="31" a="1"/>
  <c r="AA178" i="31" s="1"/>
  <c r="Z178" i="31"/>
  <c r="AD177" i="31"/>
  <c r="AB177" i="31"/>
  <c r="AA177" i="31" a="1"/>
  <c r="AA177" i="31" s="1"/>
  <c r="Z177" i="31"/>
  <c r="AD176" i="31"/>
  <c r="AB176" i="31"/>
  <c r="AA176" i="31" a="1"/>
  <c r="AA176" i="31" s="1"/>
  <c r="Z176" i="31"/>
  <c r="AD175" i="31"/>
  <c r="AB175" i="31"/>
  <c r="AA175" i="31" a="1"/>
  <c r="AA175" i="31" s="1"/>
  <c r="Z175" i="31"/>
  <c r="AD174" i="31"/>
  <c r="AB174" i="31"/>
  <c r="AA174" i="31" a="1"/>
  <c r="AA174" i="31" s="1"/>
  <c r="Z174" i="31"/>
  <c r="AD173" i="31"/>
  <c r="AB173" i="31"/>
  <c r="AA173" i="31" a="1"/>
  <c r="AA173" i="31" s="1"/>
  <c r="Z173" i="31"/>
  <c r="AD172" i="31"/>
  <c r="AB172" i="31"/>
  <c r="AA172" i="31" a="1"/>
  <c r="AA172" i="31" s="1"/>
  <c r="Z172" i="31"/>
  <c r="AD171" i="31"/>
  <c r="AB171" i="31"/>
  <c r="AA171" i="31" a="1"/>
  <c r="AA171" i="31" s="1"/>
  <c r="Z171" i="31"/>
  <c r="AD170" i="31"/>
  <c r="AB170" i="31"/>
  <c r="AA170" i="31" a="1"/>
  <c r="AA170" i="31" s="1"/>
  <c r="Z170" i="31"/>
  <c r="AD167" i="31"/>
  <c r="AB167" i="31"/>
  <c r="AA167" i="31" a="1"/>
  <c r="AA167" i="31" s="1"/>
  <c r="Z167" i="31"/>
  <c r="AD166" i="31"/>
  <c r="AB166" i="31"/>
  <c r="AA166" i="31" a="1"/>
  <c r="AA166" i="31" s="1"/>
  <c r="Z166" i="31"/>
  <c r="AD165" i="31"/>
  <c r="AB165" i="31"/>
  <c r="AA165" i="31" a="1"/>
  <c r="AA165" i="31" s="1"/>
  <c r="Z165" i="31"/>
  <c r="AD164" i="31"/>
  <c r="AB164" i="31"/>
  <c r="AA164" i="31" a="1"/>
  <c r="AA164" i="31" s="1"/>
  <c r="Z164" i="31"/>
  <c r="AD163" i="31"/>
  <c r="AB163" i="31"/>
  <c r="AA163" i="31" a="1"/>
  <c r="AA163" i="31" s="1"/>
  <c r="Z163" i="31"/>
  <c r="AD162" i="31"/>
  <c r="AB162" i="31"/>
  <c r="AA162" i="31" a="1"/>
  <c r="AA162" i="31" s="1"/>
  <c r="Z162" i="31"/>
  <c r="AD161" i="31"/>
  <c r="AB161" i="31"/>
  <c r="AA161" i="31" a="1"/>
  <c r="AA161" i="31" s="1"/>
  <c r="Z161" i="31"/>
  <c r="AD160" i="31"/>
  <c r="AB160" i="31"/>
  <c r="AA160" i="31" a="1"/>
  <c r="AA160" i="31" s="1"/>
  <c r="Z160" i="31"/>
  <c r="AD159" i="31"/>
  <c r="AB159" i="31"/>
  <c r="AA159" i="31" a="1"/>
  <c r="AA159" i="31" s="1"/>
  <c r="Z159" i="31"/>
  <c r="AD158" i="31"/>
  <c r="AB158" i="31"/>
  <c r="AA158" i="31" a="1"/>
  <c r="AA158" i="31" s="1"/>
  <c r="Z158" i="31"/>
  <c r="AD157" i="31"/>
  <c r="AB157" i="31"/>
  <c r="AA157" i="31" a="1"/>
  <c r="AA157" i="31" s="1"/>
  <c r="Z157" i="31"/>
  <c r="AD156" i="31"/>
  <c r="AB156" i="31"/>
  <c r="AA156" i="31" a="1"/>
  <c r="AA156" i="31" s="1"/>
  <c r="Z156" i="31"/>
  <c r="AD155" i="31"/>
  <c r="AB155" i="31"/>
  <c r="AA155" i="31" a="1"/>
  <c r="AA155" i="31" s="1"/>
  <c r="Z155" i="31"/>
  <c r="AD154" i="31"/>
  <c r="AB154" i="31"/>
  <c r="AA154" i="31" a="1"/>
  <c r="AA154" i="31" s="1"/>
  <c r="Z154" i="31"/>
  <c r="AD151" i="31"/>
  <c r="AB151" i="31"/>
  <c r="AA151" i="31" a="1"/>
  <c r="AA151" i="31" s="1"/>
  <c r="Z151" i="31"/>
  <c r="AD150" i="31"/>
  <c r="AB150" i="31"/>
  <c r="AA150" i="31" a="1"/>
  <c r="AA150" i="31" s="1"/>
  <c r="Z150" i="31"/>
  <c r="AD149" i="31"/>
  <c r="AB149" i="31"/>
  <c r="AA149" i="31" a="1"/>
  <c r="AA149" i="31" s="1"/>
  <c r="Z149" i="31"/>
  <c r="AD148" i="31"/>
  <c r="AB148" i="31"/>
  <c r="AA148" i="31" a="1"/>
  <c r="AA148" i="31" s="1"/>
  <c r="Z148" i="31"/>
  <c r="AD147" i="31"/>
  <c r="AB147" i="31"/>
  <c r="AA147" i="31" a="1"/>
  <c r="AA147" i="31" s="1"/>
  <c r="Z147" i="31"/>
  <c r="AD146" i="31"/>
  <c r="AB146" i="31"/>
  <c r="AA146" i="31" a="1"/>
  <c r="AA146" i="31" s="1"/>
  <c r="Z146" i="31"/>
  <c r="AD145" i="31"/>
  <c r="AB145" i="31"/>
  <c r="AA145" i="31" a="1"/>
  <c r="AA145" i="31" s="1"/>
  <c r="Z145" i="31"/>
  <c r="AD144" i="31"/>
  <c r="AB144" i="31"/>
  <c r="AA144" i="31" a="1"/>
  <c r="AA144" i="31" s="1"/>
  <c r="Z144" i="31"/>
  <c r="AD143" i="31"/>
  <c r="AB143" i="31"/>
  <c r="AA143" i="31" a="1"/>
  <c r="AA143" i="31" s="1"/>
  <c r="Z143" i="31"/>
  <c r="AD142" i="31"/>
  <c r="AB142" i="31"/>
  <c r="AA142" i="31" a="1"/>
  <c r="AA142" i="31" s="1"/>
  <c r="Z142" i="31"/>
  <c r="AD141" i="31"/>
  <c r="AB141" i="31"/>
  <c r="AA141" i="31" a="1"/>
  <c r="AA141" i="31" s="1"/>
  <c r="Z141" i="31"/>
  <c r="AD140" i="31"/>
  <c r="AB140" i="31"/>
  <c r="AA140" i="31" a="1"/>
  <c r="AA140" i="31" s="1"/>
  <c r="Z140" i="31"/>
  <c r="AD139" i="31"/>
  <c r="AB139" i="31"/>
  <c r="AA139" i="31" a="1"/>
  <c r="AA139" i="31" s="1"/>
  <c r="Z139" i="31"/>
  <c r="AD138" i="31"/>
  <c r="AB138" i="31"/>
  <c r="AA138" i="31" a="1"/>
  <c r="AA138" i="31" s="1"/>
  <c r="Z138" i="31"/>
  <c r="AD85" i="31"/>
  <c r="AB85" i="31"/>
  <c r="AA85" i="31" a="1"/>
  <c r="AA85" i="31" s="1"/>
  <c r="Z85" i="31"/>
  <c r="AD84" i="31"/>
  <c r="AB84" i="31"/>
  <c r="AA84" i="31" a="1"/>
  <c r="AA84" i="31" s="1"/>
  <c r="Z84" i="31"/>
  <c r="AD83" i="31"/>
  <c r="AB83" i="31"/>
  <c r="AA83" i="31" a="1"/>
  <c r="AA83" i="31" s="1"/>
  <c r="Z83" i="31"/>
  <c r="AD82" i="31"/>
  <c r="AB82" i="31"/>
  <c r="AA82" i="31" a="1"/>
  <c r="AA82" i="31" s="1"/>
  <c r="Z82" i="31"/>
  <c r="AD81" i="31"/>
  <c r="AB81" i="31"/>
  <c r="AA81" i="31" a="1"/>
  <c r="AA81" i="31" s="1"/>
  <c r="Z81" i="31"/>
  <c r="AD80" i="31"/>
  <c r="AB80" i="31"/>
  <c r="AA80" i="31" a="1"/>
  <c r="AA80" i="31" s="1"/>
  <c r="Z80" i="31"/>
  <c r="AD79" i="31"/>
  <c r="AB79" i="31"/>
  <c r="AA79" i="31" a="1"/>
  <c r="AA79" i="31" s="1"/>
  <c r="Z79" i="31"/>
  <c r="AD78" i="31"/>
  <c r="AB78" i="31"/>
  <c r="AA78" i="31" a="1"/>
  <c r="AA78" i="31" s="1"/>
  <c r="Z78" i="31"/>
  <c r="AD77" i="31"/>
  <c r="AB77" i="31"/>
  <c r="AA77" i="31" a="1"/>
  <c r="AA77" i="31" s="1"/>
  <c r="Z77" i="31"/>
  <c r="AD76" i="31"/>
  <c r="AB76" i="31"/>
  <c r="AA76" i="31" a="1"/>
  <c r="AA76" i="31" s="1"/>
  <c r="Z76" i="31"/>
  <c r="AD75" i="31"/>
  <c r="AB75" i="31"/>
  <c r="AA75" i="31" a="1"/>
  <c r="AA75" i="31" s="1"/>
  <c r="Z75" i="31"/>
  <c r="AD74" i="31"/>
  <c r="AB74" i="31"/>
  <c r="AA74" i="31" a="1"/>
  <c r="AA74" i="31" s="1"/>
  <c r="Z74" i="31"/>
  <c r="AD73" i="31"/>
  <c r="AB73" i="31"/>
  <c r="AA73" i="31" a="1"/>
  <c r="AA73" i="31" s="1"/>
  <c r="Z73" i="31"/>
  <c r="AD72" i="31"/>
  <c r="AB72" i="31"/>
  <c r="AA72" i="31" a="1"/>
  <c r="AA72" i="31" s="1"/>
  <c r="Z72" i="31"/>
  <c r="AD35" i="31"/>
  <c r="AD34" i="31"/>
  <c r="AD33" i="31"/>
  <c r="AD32" i="31"/>
  <c r="AD31" i="31"/>
  <c r="AD30" i="31"/>
  <c r="AD29" i="31"/>
  <c r="AD28" i="31"/>
  <c r="AB28" i="31"/>
  <c r="AD27" i="31"/>
  <c r="AD26" i="31"/>
  <c r="AD25" i="31"/>
  <c r="AD24" i="31"/>
  <c r="AB24" i="31"/>
  <c r="AD23" i="31"/>
  <c r="AD22" i="31"/>
  <c r="AD70" i="31"/>
  <c r="AD69" i="31"/>
  <c r="AB69" i="31"/>
  <c r="AD68" i="31"/>
  <c r="AD67" i="31"/>
  <c r="AD66" i="31"/>
  <c r="AD65" i="31"/>
  <c r="AB65" i="31"/>
  <c r="AD64" i="31"/>
  <c r="AD63" i="31"/>
  <c r="AD62" i="31"/>
  <c r="AD61" i="31"/>
  <c r="AB61" i="31"/>
  <c r="AD60" i="31"/>
  <c r="AD59" i="31"/>
  <c r="AB59" i="31"/>
  <c r="AD58" i="31"/>
  <c r="AD57" i="31"/>
  <c r="AD56" i="31"/>
  <c r="AB56" i="31"/>
  <c r="AD55" i="31"/>
  <c r="AB55" i="31"/>
  <c r="AD54" i="31"/>
  <c r="AB54" i="31"/>
  <c r="AD53" i="31"/>
  <c r="AD52" i="31"/>
  <c r="AB52" i="31"/>
  <c r="AD51" i="31"/>
  <c r="AB51" i="31"/>
  <c r="AD50" i="31"/>
  <c r="AD49" i="31"/>
  <c r="AB49" i="31"/>
  <c r="AD48" i="31"/>
  <c r="AD47" i="31"/>
  <c r="AD46" i="31"/>
  <c r="AD45" i="31"/>
  <c r="AB45" i="31"/>
  <c r="AD44" i="31"/>
  <c r="AD43" i="31"/>
  <c r="AD42" i="31"/>
  <c r="AB42" i="31"/>
  <c r="AD41" i="31"/>
  <c r="AB41" i="31"/>
  <c r="AD40" i="31"/>
  <c r="AB40" i="31"/>
  <c r="AD39" i="31"/>
  <c r="AB39" i="31"/>
  <c r="AD38" i="31"/>
  <c r="AB38" i="31"/>
  <c r="AD37" i="31"/>
  <c r="AB37" i="31"/>
  <c r="AD19" i="31"/>
  <c r="AB19" i="31"/>
  <c r="AA19" i="31" a="1"/>
  <c r="AA19" i="31" s="1"/>
  <c r="Z19" i="31"/>
  <c r="AD18" i="31"/>
  <c r="AB18" i="31"/>
  <c r="AA18" i="31" a="1"/>
  <c r="AA18" i="31" s="1"/>
  <c r="Z18" i="31"/>
  <c r="AD17" i="31"/>
  <c r="AB17" i="31"/>
  <c r="AA17" i="31" a="1"/>
  <c r="AA17" i="31" s="1"/>
  <c r="Z17" i="31"/>
  <c r="AD16" i="31"/>
  <c r="AB16" i="31"/>
  <c r="AA16" i="31" a="1"/>
  <c r="AA16" i="31" s="1"/>
  <c r="Z16" i="31"/>
  <c r="AD15" i="31"/>
  <c r="AB15" i="31"/>
  <c r="AA15" i="31" a="1"/>
  <c r="AA15" i="31" s="1"/>
  <c r="Z15" i="31"/>
  <c r="AD14" i="31"/>
  <c r="AB14" i="31"/>
  <c r="AA14" i="31" a="1"/>
  <c r="AA14" i="31" s="1"/>
  <c r="Z14" i="31"/>
  <c r="AD13" i="31"/>
  <c r="AB13" i="31"/>
  <c r="AA13" i="31" a="1"/>
  <c r="AA13" i="31" s="1"/>
  <c r="Z13" i="31"/>
  <c r="AD12" i="31"/>
  <c r="AB12" i="31"/>
  <c r="AA12" i="31" a="1"/>
  <c r="AA12" i="31" s="1"/>
  <c r="Z12" i="31"/>
  <c r="AD11" i="31"/>
  <c r="AB11" i="31"/>
  <c r="AA11" i="31" a="1"/>
  <c r="AA11" i="31" s="1"/>
  <c r="Z11" i="31"/>
  <c r="AD10" i="31"/>
  <c r="AB10" i="31"/>
  <c r="AA10" i="31" a="1"/>
  <c r="AA10" i="31" s="1"/>
  <c r="Z10" i="31"/>
  <c r="AD9" i="31"/>
  <c r="AA9" i="31" a="1"/>
  <c r="AA9" i="31" s="1"/>
  <c r="Z9" i="31"/>
  <c r="AD8" i="31"/>
  <c r="AB8" i="31"/>
  <c r="AA8" i="31" a="1"/>
  <c r="AA8" i="31" s="1"/>
  <c r="Z8" i="31"/>
  <c r="AD7" i="31"/>
  <c r="AB7" i="31"/>
  <c r="AA7" i="31" a="1"/>
  <c r="AA7" i="31" s="1"/>
  <c r="Z7" i="31"/>
  <c r="AD6" i="31"/>
  <c r="AB6" i="31"/>
  <c r="AA6" i="31" a="1"/>
  <c r="AA6" i="31" s="1"/>
  <c r="Z6" i="31"/>
  <c r="O312" i="32"/>
  <c r="D282" i="32"/>
  <c r="E282" i="32"/>
  <c r="F282" i="32"/>
  <c r="G282" i="32"/>
  <c r="H282" i="32"/>
  <c r="I282" i="32"/>
  <c r="J282" i="32"/>
  <c r="K282" i="32"/>
  <c r="L282" i="32"/>
  <c r="M282" i="32"/>
  <c r="N282" i="32"/>
  <c r="O282" i="32"/>
  <c r="P282" i="32"/>
  <c r="Q282" i="32"/>
  <c r="R282" i="32"/>
  <c r="S282" i="32"/>
  <c r="T282" i="32"/>
  <c r="U282" i="32"/>
  <c r="W282" i="32"/>
  <c r="X282" i="32"/>
  <c r="Z282" i="32" s="1"/>
  <c r="D283" i="32"/>
  <c r="E283" i="32"/>
  <c r="F283" i="32"/>
  <c r="G283" i="32"/>
  <c r="H283" i="32"/>
  <c r="I283" i="32"/>
  <c r="J283" i="32"/>
  <c r="K283" i="32"/>
  <c r="L283" i="32"/>
  <c r="M283" i="32"/>
  <c r="N283" i="32"/>
  <c r="O283" i="32"/>
  <c r="P283" i="32"/>
  <c r="Q283" i="32"/>
  <c r="R283" i="32"/>
  <c r="S283" i="32"/>
  <c r="T283" i="32"/>
  <c r="U283" i="32"/>
  <c r="W283" i="32"/>
  <c r="X283" i="32"/>
  <c r="AB283" i="32" s="1"/>
  <c r="D284" i="32"/>
  <c r="E284" i="32"/>
  <c r="F284" i="32"/>
  <c r="G284" i="32"/>
  <c r="H284" i="32"/>
  <c r="I284" i="32"/>
  <c r="J284" i="32"/>
  <c r="K284" i="32"/>
  <c r="L284" i="32"/>
  <c r="M284" i="32"/>
  <c r="N284" i="32"/>
  <c r="O284" i="32"/>
  <c r="P284" i="32"/>
  <c r="Q284" i="32"/>
  <c r="R284" i="32"/>
  <c r="S284" i="32"/>
  <c r="T284" i="32"/>
  <c r="U284" i="32"/>
  <c r="W284" i="32"/>
  <c r="X284" i="32"/>
  <c r="AB284" i="32" s="1"/>
  <c r="D285" i="32"/>
  <c r="E285" i="32"/>
  <c r="F285" i="32"/>
  <c r="G285" i="32"/>
  <c r="H285" i="32"/>
  <c r="I285" i="32"/>
  <c r="J285" i="32"/>
  <c r="K285" i="32"/>
  <c r="L285" i="32"/>
  <c r="M285" i="32"/>
  <c r="N285" i="32"/>
  <c r="O285" i="32"/>
  <c r="P285" i="32"/>
  <c r="Q285" i="32"/>
  <c r="R285" i="32"/>
  <c r="S285" i="32"/>
  <c r="T285" i="32"/>
  <c r="U285" i="32"/>
  <c r="W285" i="32"/>
  <c r="X285" i="32"/>
  <c r="AB285" i="32" s="1"/>
  <c r="D286" i="32"/>
  <c r="E286" i="32"/>
  <c r="F286" i="32"/>
  <c r="G286" i="32"/>
  <c r="H286" i="32"/>
  <c r="I286" i="32"/>
  <c r="J286" i="32"/>
  <c r="K286" i="32"/>
  <c r="L286" i="32"/>
  <c r="M286" i="32"/>
  <c r="N286" i="32"/>
  <c r="O286" i="32"/>
  <c r="P286" i="32"/>
  <c r="Q286" i="32"/>
  <c r="R286" i="32"/>
  <c r="S286" i="32"/>
  <c r="T286" i="32"/>
  <c r="U286" i="32"/>
  <c r="W286" i="32"/>
  <c r="X286" i="32"/>
  <c r="AB286" i="32" s="1"/>
  <c r="D287" i="32"/>
  <c r="E287" i="32"/>
  <c r="F287" i="32"/>
  <c r="G287" i="32"/>
  <c r="H287" i="32"/>
  <c r="I287" i="32"/>
  <c r="J287" i="32"/>
  <c r="K287" i="32"/>
  <c r="L287" i="32"/>
  <c r="M287" i="32"/>
  <c r="N287" i="32"/>
  <c r="O287" i="32"/>
  <c r="P287" i="32"/>
  <c r="Q287" i="32"/>
  <c r="R287" i="32"/>
  <c r="S287" i="32"/>
  <c r="T287" i="32"/>
  <c r="U287" i="32"/>
  <c r="W287" i="32"/>
  <c r="X287" i="32"/>
  <c r="AB287" i="32" s="1"/>
  <c r="D288" i="32"/>
  <c r="E288" i="32"/>
  <c r="F288" i="32"/>
  <c r="G288" i="32"/>
  <c r="H288" i="32"/>
  <c r="I288" i="32"/>
  <c r="J288" i="32"/>
  <c r="K288" i="32"/>
  <c r="L288" i="32"/>
  <c r="M288" i="32"/>
  <c r="N288" i="32"/>
  <c r="O288" i="32"/>
  <c r="P288" i="32"/>
  <c r="Q288" i="32"/>
  <c r="R288" i="32"/>
  <c r="S288" i="32"/>
  <c r="T288" i="32"/>
  <c r="U288" i="32"/>
  <c r="W288" i="32"/>
  <c r="X288" i="32"/>
  <c r="AB288" i="32"/>
  <c r="D289" i="32"/>
  <c r="E289" i="32"/>
  <c r="F289" i="32"/>
  <c r="G289" i="32"/>
  <c r="H289" i="32"/>
  <c r="I289" i="32"/>
  <c r="J289" i="32"/>
  <c r="K289" i="32"/>
  <c r="L289" i="32"/>
  <c r="M289" i="32"/>
  <c r="N289" i="32"/>
  <c r="O289" i="32"/>
  <c r="P289" i="32"/>
  <c r="Q289" i="32"/>
  <c r="R289" i="32"/>
  <c r="S289" i="32"/>
  <c r="T289" i="32"/>
  <c r="U289" i="32"/>
  <c r="W289" i="32"/>
  <c r="X289" i="32"/>
  <c r="AB289" i="32"/>
  <c r="D290" i="32"/>
  <c r="E290" i="32"/>
  <c r="F290" i="32"/>
  <c r="G290" i="32"/>
  <c r="H290" i="32"/>
  <c r="I290" i="32"/>
  <c r="J290" i="32"/>
  <c r="K290" i="32"/>
  <c r="L290" i="32"/>
  <c r="M290" i="32"/>
  <c r="N290" i="32"/>
  <c r="O290" i="32"/>
  <c r="P290" i="32"/>
  <c r="Q290" i="32"/>
  <c r="R290" i="32"/>
  <c r="S290" i="32"/>
  <c r="T290" i="32"/>
  <c r="U290" i="32"/>
  <c r="W290" i="32"/>
  <c r="X290" i="32"/>
  <c r="AB290" i="32" s="1"/>
  <c r="D291" i="32"/>
  <c r="E291" i="32"/>
  <c r="F291" i="32"/>
  <c r="G291" i="32"/>
  <c r="H291" i="32"/>
  <c r="I291" i="32"/>
  <c r="J291" i="32"/>
  <c r="K291" i="32"/>
  <c r="L291" i="32"/>
  <c r="M291" i="32"/>
  <c r="N291" i="32"/>
  <c r="O291" i="32"/>
  <c r="P291" i="32"/>
  <c r="Q291" i="32"/>
  <c r="R291" i="32"/>
  <c r="S291" i="32"/>
  <c r="T291" i="32"/>
  <c r="U291" i="32"/>
  <c r="W291" i="32"/>
  <c r="X291" i="32"/>
  <c r="AB291" i="32" s="1"/>
  <c r="D292" i="32"/>
  <c r="E292" i="32"/>
  <c r="G292" i="32"/>
  <c r="H292" i="32"/>
  <c r="I292" i="32"/>
  <c r="J292" i="32"/>
  <c r="K292" i="32"/>
  <c r="L292" i="32"/>
  <c r="M292" i="32"/>
  <c r="N292" i="32"/>
  <c r="O292" i="32"/>
  <c r="P292" i="32"/>
  <c r="Q292" i="32"/>
  <c r="R292" i="32"/>
  <c r="S292" i="32"/>
  <c r="T292" i="32"/>
  <c r="U292" i="32"/>
  <c r="W292" i="32"/>
  <c r="X292" i="32"/>
  <c r="AB292" i="32" s="1"/>
  <c r="D293" i="32"/>
  <c r="E293" i="32"/>
  <c r="I293" i="32"/>
  <c r="J293" i="32"/>
  <c r="K293" i="32"/>
  <c r="L293" i="32"/>
  <c r="M293" i="32"/>
  <c r="N293" i="32"/>
  <c r="O293" i="32"/>
  <c r="P293" i="32"/>
  <c r="Q293" i="32"/>
  <c r="R293" i="32"/>
  <c r="S293" i="32"/>
  <c r="T293" i="32"/>
  <c r="U293" i="32"/>
  <c r="W293" i="32"/>
  <c r="X293" i="32"/>
  <c r="AB293" i="32" s="1"/>
  <c r="D294" i="32"/>
  <c r="E294" i="32"/>
  <c r="F294" i="32"/>
  <c r="G294" i="32"/>
  <c r="H294" i="32"/>
  <c r="I294" i="32"/>
  <c r="J294" i="32"/>
  <c r="K294" i="32"/>
  <c r="L294" i="32"/>
  <c r="M294" i="32"/>
  <c r="N294" i="32"/>
  <c r="O294" i="32"/>
  <c r="P294" i="32"/>
  <c r="Q294" i="32"/>
  <c r="R294" i="32"/>
  <c r="S294" i="32"/>
  <c r="T294" i="32"/>
  <c r="U294" i="32"/>
  <c r="W294" i="32"/>
  <c r="X294" i="32"/>
  <c r="AB294" i="32"/>
  <c r="D295" i="32"/>
  <c r="F295" i="32"/>
  <c r="G295" i="32"/>
  <c r="H295" i="32"/>
  <c r="I295" i="32"/>
  <c r="J295" i="32"/>
  <c r="K295" i="32"/>
  <c r="L295" i="32"/>
  <c r="M295" i="32"/>
  <c r="N295" i="32"/>
  <c r="O295" i="32"/>
  <c r="P295" i="32"/>
  <c r="Q295" i="32"/>
  <c r="R295" i="32"/>
  <c r="S295" i="32"/>
  <c r="T295" i="32"/>
  <c r="U295" i="32"/>
  <c r="W295" i="32"/>
  <c r="X295" i="32"/>
  <c r="AB295" i="32"/>
  <c r="D296" i="32"/>
  <c r="E296" i="32"/>
  <c r="F296" i="32"/>
  <c r="G296" i="32"/>
  <c r="H296" i="32"/>
  <c r="I296" i="32"/>
  <c r="J296" i="32"/>
  <c r="K296" i="32"/>
  <c r="L296" i="32"/>
  <c r="M296" i="32"/>
  <c r="N296" i="32"/>
  <c r="O296" i="32"/>
  <c r="P296" i="32"/>
  <c r="Q296" i="32"/>
  <c r="R296" i="32"/>
  <c r="S296" i="32"/>
  <c r="T296" i="32"/>
  <c r="U296" i="32"/>
  <c r="W296" i="32"/>
  <c r="X296" i="32"/>
  <c r="AB296" i="32" s="1"/>
  <c r="D297" i="32"/>
  <c r="E297" i="32"/>
  <c r="F297" i="32"/>
  <c r="G297" i="32"/>
  <c r="H297" i="32"/>
  <c r="I297" i="32"/>
  <c r="J297" i="32"/>
  <c r="K297" i="32"/>
  <c r="L297" i="32"/>
  <c r="M297" i="32"/>
  <c r="N297" i="32"/>
  <c r="O297" i="32"/>
  <c r="P297" i="32"/>
  <c r="Q297" i="32"/>
  <c r="R297" i="32"/>
  <c r="S297" i="32"/>
  <c r="T297" i="32"/>
  <c r="U297" i="32"/>
  <c r="W297" i="32"/>
  <c r="X297" i="32"/>
  <c r="AB297" i="32"/>
  <c r="D298" i="32"/>
  <c r="E298" i="32"/>
  <c r="F298" i="32"/>
  <c r="G298" i="32"/>
  <c r="H298" i="32"/>
  <c r="I298" i="32"/>
  <c r="J298" i="32"/>
  <c r="K298" i="32"/>
  <c r="L298" i="32"/>
  <c r="M298" i="32"/>
  <c r="N298" i="32"/>
  <c r="O298" i="32"/>
  <c r="P298" i="32"/>
  <c r="Q298" i="32"/>
  <c r="R298" i="32"/>
  <c r="S298" i="32"/>
  <c r="T298" i="32"/>
  <c r="U298" i="32"/>
  <c r="W298" i="32"/>
  <c r="X298" i="32"/>
  <c r="AB298" i="32" s="1"/>
  <c r="D299" i="32"/>
  <c r="E299" i="32"/>
  <c r="F299" i="32"/>
  <c r="G299" i="32"/>
  <c r="H299" i="32"/>
  <c r="I299" i="32"/>
  <c r="J299" i="32"/>
  <c r="K299" i="32"/>
  <c r="L299" i="32"/>
  <c r="M299" i="32"/>
  <c r="N299" i="32"/>
  <c r="O299" i="32"/>
  <c r="P299" i="32"/>
  <c r="Q299" i="32"/>
  <c r="R299" i="32"/>
  <c r="S299" i="32"/>
  <c r="T299" i="32"/>
  <c r="U299" i="32"/>
  <c r="W299" i="32"/>
  <c r="X299" i="32"/>
  <c r="AB299" i="32" s="1"/>
  <c r="D300" i="32"/>
  <c r="E300" i="32"/>
  <c r="F300" i="32"/>
  <c r="G300" i="32"/>
  <c r="H300" i="32"/>
  <c r="I300" i="32"/>
  <c r="J300" i="32"/>
  <c r="K300" i="32"/>
  <c r="L300" i="32"/>
  <c r="M300" i="32"/>
  <c r="N300" i="32"/>
  <c r="O300" i="32"/>
  <c r="P300" i="32"/>
  <c r="Q300" i="32"/>
  <c r="R300" i="32"/>
  <c r="S300" i="32"/>
  <c r="T300" i="32"/>
  <c r="U300" i="32"/>
  <c r="W300" i="32"/>
  <c r="X300" i="32"/>
  <c r="AB300" i="32" s="1"/>
  <c r="D301" i="32"/>
  <c r="E301" i="32"/>
  <c r="F301" i="32"/>
  <c r="G301" i="32"/>
  <c r="H301" i="32"/>
  <c r="I301" i="32"/>
  <c r="J301" i="32"/>
  <c r="K301" i="32"/>
  <c r="L301" i="32"/>
  <c r="M301" i="32"/>
  <c r="N301" i="32"/>
  <c r="O301" i="32"/>
  <c r="P301" i="32"/>
  <c r="Q301" i="32"/>
  <c r="R301" i="32"/>
  <c r="S301" i="32"/>
  <c r="T301" i="32"/>
  <c r="U301" i="32"/>
  <c r="W301" i="32"/>
  <c r="X301" i="32"/>
  <c r="AB301" i="32" s="1"/>
  <c r="D302" i="32"/>
  <c r="E302" i="32"/>
  <c r="G302" i="32"/>
  <c r="H302" i="32"/>
  <c r="I302" i="32"/>
  <c r="J302" i="32"/>
  <c r="K302" i="32"/>
  <c r="L302" i="32"/>
  <c r="M302" i="32"/>
  <c r="N302" i="32"/>
  <c r="O302" i="32"/>
  <c r="P302" i="32"/>
  <c r="Q302" i="32"/>
  <c r="R302" i="32"/>
  <c r="S302" i="32"/>
  <c r="T302" i="32"/>
  <c r="U302" i="32"/>
  <c r="W302" i="32"/>
  <c r="X302" i="32"/>
  <c r="AB302" i="32"/>
  <c r="D303" i="32"/>
  <c r="E303" i="32"/>
  <c r="F303" i="32"/>
  <c r="G303" i="32"/>
  <c r="H303" i="32"/>
  <c r="I303" i="32"/>
  <c r="J303" i="32"/>
  <c r="K303" i="32"/>
  <c r="L303" i="32"/>
  <c r="M303" i="32"/>
  <c r="N303" i="32"/>
  <c r="O303" i="32"/>
  <c r="P303" i="32"/>
  <c r="Q303" i="32"/>
  <c r="R303" i="32"/>
  <c r="S303" i="32"/>
  <c r="T303" i="32"/>
  <c r="U303" i="32"/>
  <c r="W303" i="32"/>
  <c r="X303" i="32"/>
  <c r="AB303" i="32" s="1"/>
  <c r="D304" i="32"/>
  <c r="E304" i="32"/>
  <c r="F304" i="32"/>
  <c r="G304" i="32"/>
  <c r="H304" i="32"/>
  <c r="I304" i="32"/>
  <c r="J304" i="32"/>
  <c r="K304" i="32"/>
  <c r="L304" i="32"/>
  <c r="M304" i="32"/>
  <c r="N304" i="32"/>
  <c r="O304" i="32"/>
  <c r="P304" i="32"/>
  <c r="Q304" i="32"/>
  <c r="R304" i="32"/>
  <c r="S304" i="32"/>
  <c r="T304" i="32"/>
  <c r="U304" i="32"/>
  <c r="W304" i="32"/>
  <c r="X304" i="32"/>
  <c r="AB304" i="32"/>
  <c r="D305" i="32"/>
  <c r="E305" i="32"/>
  <c r="F305" i="32"/>
  <c r="G305" i="32"/>
  <c r="H305" i="32"/>
  <c r="I305" i="32"/>
  <c r="J305" i="32"/>
  <c r="K305" i="32"/>
  <c r="L305" i="32"/>
  <c r="M305" i="32"/>
  <c r="N305" i="32"/>
  <c r="O305" i="32"/>
  <c r="P305" i="32"/>
  <c r="Q305" i="32"/>
  <c r="R305" i="32"/>
  <c r="S305" i="32"/>
  <c r="T305" i="32"/>
  <c r="U305" i="32"/>
  <c r="W305" i="32"/>
  <c r="X305" i="32"/>
  <c r="AB305" i="32" s="1"/>
  <c r="D306" i="32"/>
  <c r="E306" i="32"/>
  <c r="F306" i="32"/>
  <c r="G306" i="32"/>
  <c r="H306" i="32"/>
  <c r="I306" i="32"/>
  <c r="J306" i="32"/>
  <c r="K306" i="32"/>
  <c r="L306" i="32"/>
  <c r="M306" i="32"/>
  <c r="N306" i="32"/>
  <c r="O306" i="32"/>
  <c r="P306" i="32"/>
  <c r="Q306" i="32"/>
  <c r="R306" i="32"/>
  <c r="S306" i="32"/>
  <c r="T306" i="32"/>
  <c r="U306" i="32"/>
  <c r="W306" i="32"/>
  <c r="AB306" i="32"/>
  <c r="D307" i="32"/>
  <c r="E307" i="32"/>
  <c r="F307" i="32"/>
  <c r="G307" i="32"/>
  <c r="H307" i="32"/>
  <c r="I307" i="32"/>
  <c r="J307" i="32"/>
  <c r="K307" i="32"/>
  <c r="L307" i="32"/>
  <c r="M307" i="32"/>
  <c r="N307" i="32"/>
  <c r="O307" i="32"/>
  <c r="P307" i="32"/>
  <c r="Q307" i="32"/>
  <c r="R307" i="32"/>
  <c r="S307" i="32"/>
  <c r="T307" i="32"/>
  <c r="U307" i="32"/>
  <c r="W307" i="32"/>
  <c r="X307" i="32"/>
  <c r="AB307" i="32" s="1"/>
  <c r="D308" i="32"/>
  <c r="E308" i="32"/>
  <c r="F308" i="32"/>
  <c r="G308" i="32"/>
  <c r="H308" i="32"/>
  <c r="I308" i="32"/>
  <c r="J308" i="32"/>
  <c r="K308" i="32"/>
  <c r="L308" i="32"/>
  <c r="M308" i="32"/>
  <c r="N308" i="32"/>
  <c r="O308" i="32"/>
  <c r="P308" i="32"/>
  <c r="Q308" i="32"/>
  <c r="R308" i="32"/>
  <c r="S308" i="32"/>
  <c r="T308" i="32"/>
  <c r="U308" i="32"/>
  <c r="W308" i="32"/>
  <c r="X308" i="32"/>
  <c r="AB308" i="32" s="1"/>
  <c r="D309" i="32"/>
  <c r="E309" i="32"/>
  <c r="F309" i="32"/>
  <c r="G309" i="32"/>
  <c r="H309" i="32"/>
  <c r="I309" i="32"/>
  <c r="J309" i="32"/>
  <c r="K309" i="32"/>
  <c r="L309" i="32"/>
  <c r="M309" i="32"/>
  <c r="N309" i="32"/>
  <c r="O309" i="32"/>
  <c r="P309" i="32"/>
  <c r="Q309" i="32"/>
  <c r="R309" i="32"/>
  <c r="S309" i="32"/>
  <c r="T309" i="32"/>
  <c r="U309" i="32"/>
  <c r="W309" i="32"/>
  <c r="X309" i="32"/>
  <c r="AB309" i="32" s="1"/>
  <c r="D310" i="32"/>
  <c r="E310" i="32"/>
  <c r="F310" i="32"/>
  <c r="G310" i="32"/>
  <c r="H310" i="32"/>
  <c r="I310" i="32"/>
  <c r="J310" i="32"/>
  <c r="K310" i="32"/>
  <c r="L310" i="32"/>
  <c r="M310" i="32"/>
  <c r="N310" i="32"/>
  <c r="P310" i="32"/>
  <c r="Q310" i="32"/>
  <c r="R310" i="32"/>
  <c r="S310" i="32"/>
  <c r="T310" i="32"/>
  <c r="U310" i="32"/>
  <c r="W310" i="32"/>
  <c r="X310" i="32"/>
  <c r="AB310" i="32" s="1"/>
  <c r="D311" i="32"/>
  <c r="E311" i="32"/>
  <c r="F311" i="32"/>
  <c r="G311" i="32"/>
  <c r="H311" i="32"/>
  <c r="I311" i="32"/>
  <c r="J311" i="32"/>
  <c r="K311" i="32"/>
  <c r="L311" i="32"/>
  <c r="M311" i="32"/>
  <c r="N311" i="32"/>
  <c r="O311" i="32"/>
  <c r="P311" i="32"/>
  <c r="Q311" i="32"/>
  <c r="R311" i="32"/>
  <c r="S311" i="32"/>
  <c r="T311" i="32"/>
  <c r="U311" i="32"/>
  <c r="W311" i="32"/>
  <c r="X311" i="32"/>
  <c r="AB311" i="32" s="1"/>
  <c r="D312" i="32"/>
  <c r="E312" i="32"/>
  <c r="F312" i="32"/>
  <c r="G312" i="32"/>
  <c r="H312" i="32"/>
  <c r="I312" i="32"/>
  <c r="J312" i="32"/>
  <c r="K312" i="32"/>
  <c r="L312" i="32"/>
  <c r="M312" i="32"/>
  <c r="N312" i="32"/>
  <c r="P312" i="32"/>
  <c r="Q312" i="32"/>
  <c r="R312" i="32"/>
  <c r="S312" i="32"/>
  <c r="T312" i="32"/>
  <c r="U312" i="32"/>
  <c r="W312" i="32"/>
  <c r="X312" i="32"/>
  <c r="AB312" i="32" s="1"/>
  <c r="D313" i="32"/>
  <c r="E313" i="32"/>
  <c r="F313" i="32"/>
  <c r="G313" i="32"/>
  <c r="H313" i="32"/>
  <c r="I313" i="32"/>
  <c r="J313" i="32"/>
  <c r="K313" i="32"/>
  <c r="L313" i="32"/>
  <c r="M313" i="32"/>
  <c r="N313" i="32"/>
  <c r="O313" i="32"/>
  <c r="P313" i="32"/>
  <c r="Q313" i="32"/>
  <c r="R313" i="32"/>
  <c r="S313" i="32"/>
  <c r="T313" i="32"/>
  <c r="U313" i="32"/>
  <c r="W313" i="32"/>
  <c r="X313" i="32"/>
  <c r="AB313" i="32" s="1"/>
  <c r="D314" i="32"/>
  <c r="E314" i="32"/>
  <c r="F314" i="32"/>
  <c r="G314" i="32"/>
  <c r="H314" i="32"/>
  <c r="I314" i="32"/>
  <c r="J314" i="32"/>
  <c r="K314" i="32"/>
  <c r="L314" i="32"/>
  <c r="M314" i="32"/>
  <c r="N314" i="32"/>
  <c r="O314" i="32"/>
  <c r="P314" i="32"/>
  <c r="Q314" i="32"/>
  <c r="R314" i="32"/>
  <c r="S314" i="32"/>
  <c r="T314" i="32"/>
  <c r="U314" i="32"/>
  <c r="W314" i="32"/>
  <c r="X314" i="32"/>
  <c r="AB314" i="32" s="1"/>
  <c r="D281" i="32"/>
  <c r="AK196" i="32"/>
  <c r="AK111" i="32"/>
  <c r="AB244" i="32"/>
  <c r="AA244" i="32" a="1"/>
  <c r="AA244" i="32" s="1"/>
  <c r="Z244" i="32"/>
  <c r="AD243" i="32"/>
  <c r="AB243" i="32"/>
  <c r="AA243" i="32" a="1"/>
  <c r="AA243" i="32" s="1"/>
  <c r="Z243" i="32"/>
  <c r="AD242" i="32"/>
  <c r="AB242" i="32"/>
  <c r="AA242" i="32" a="1"/>
  <c r="AA242" i="32" s="1"/>
  <c r="Z242" i="32"/>
  <c r="AD241" i="32"/>
  <c r="AB241" i="32"/>
  <c r="AA241" i="32" a="1"/>
  <c r="AA241" i="32" s="1"/>
  <c r="Z241" i="32"/>
  <c r="AD240" i="32"/>
  <c r="AB240" i="32"/>
  <c r="AA240" i="32" a="1"/>
  <c r="AA240" i="32" s="1"/>
  <c r="Z240" i="32"/>
  <c r="AD239" i="32"/>
  <c r="AB239" i="32"/>
  <c r="AA239" i="32" a="1"/>
  <c r="AA239" i="32" s="1"/>
  <c r="Z239" i="32"/>
  <c r="AD238" i="32"/>
  <c r="AB238" i="32"/>
  <c r="AA238" i="32" a="1"/>
  <c r="AA238" i="32" s="1"/>
  <c r="Z238" i="32"/>
  <c r="AD237" i="32"/>
  <c r="AB237" i="32"/>
  <c r="AA237" i="32" a="1"/>
  <c r="AA237" i="32" s="1"/>
  <c r="Z237" i="32"/>
  <c r="AD236" i="32"/>
  <c r="AB236" i="32"/>
  <c r="AA236" i="32" a="1"/>
  <c r="AA236" i="32" s="1"/>
  <c r="Z236" i="32"/>
  <c r="AD235" i="32"/>
  <c r="AB235" i="32"/>
  <c r="AA235" i="32" a="1"/>
  <c r="AA235" i="32" s="1"/>
  <c r="Z235" i="32"/>
  <c r="AD234" i="32"/>
  <c r="AB234" i="32"/>
  <c r="AA234" i="32" a="1"/>
  <c r="AA234" i="32" s="1"/>
  <c r="Z234" i="32"/>
  <c r="AD233" i="32"/>
  <c r="AB233" i="32"/>
  <c r="AA233" i="32" a="1"/>
  <c r="AA233" i="32" s="1"/>
  <c r="Z233" i="32"/>
  <c r="AD232" i="32"/>
  <c r="AB232" i="32"/>
  <c r="AA232" i="32" a="1"/>
  <c r="AA232" i="32" s="1"/>
  <c r="Z232" i="32"/>
  <c r="AD231" i="32"/>
  <c r="AB231" i="32"/>
  <c r="AA231" i="32" a="1"/>
  <c r="AA231" i="32" s="1"/>
  <c r="Z231" i="32"/>
  <c r="AD230" i="32"/>
  <c r="AB230" i="32"/>
  <c r="AA230" i="32" a="1"/>
  <c r="AA230" i="32" s="1"/>
  <c r="Z230" i="32"/>
  <c r="AD279" i="32"/>
  <c r="AB279" i="32"/>
  <c r="AA279" i="32" a="1"/>
  <c r="AA279" i="32" s="1"/>
  <c r="Z279" i="32"/>
  <c r="AD278" i="32"/>
  <c r="AB278" i="32"/>
  <c r="AA278" i="32" a="1"/>
  <c r="AA278" i="32" s="1"/>
  <c r="Z278" i="32"/>
  <c r="AD277" i="32"/>
  <c r="AB277" i="32"/>
  <c r="AA277" i="32" a="1"/>
  <c r="AA277" i="32" s="1"/>
  <c r="Z277" i="32"/>
  <c r="AD276" i="32"/>
  <c r="AB276" i="32"/>
  <c r="AA276" i="32" a="1"/>
  <c r="AA276" i="32" s="1"/>
  <c r="Z276" i="32"/>
  <c r="AD275" i="32"/>
  <c r="AB275" i="32"/>
  <c r="AD274" i="32"/>
  <c r="AB274" i="32"/>
  <c r="AA274" i="32" a="1"/>
  <c r="AA274" i="32" s="1"/>
  <c r="Z274" i="32"/>
  <c r="AD273" i="32"/>
  <c r="AB273" i="32"/>
  <c r="AA273" i="32" a="1"/>
  <c r="AA273" i="32" s="1"/>
  <c r="Z273" i="32"/>
  <c r="AD272" i="32"/>
  <c r="AB272" i="32"/>
  <c r="AA272" i="32" a="1"/>
  <c r="AA272" i="32" s="1"/>
  <c r="Z272" i="32"/>
  <c r="AD271" i="32"/>
  <c r="AB271" i="32"/>
  <c r="AA271" i="32" a="1"/>
  <c r="AA271" i="32" s="1"/>
  <c r="Z271" i="32"/>
  <c r="AD270" i="32"/>
  <c r="AB270" i="32"/>
  <c r="AA270" i="32" a="1"/>
  <c r="AA270" i="32" s="1"/>
  <c r="Z270" i="32"/>
  <c r="AD269" i="32"/>
  <c r="AB269" i="32"/>
  <c r="AA269" i="32" a="1"/>
  <c r="AA269" i="32" s="1"/>
  <c r="Z269" i="32"/>
  <c r="AD268" i="32"/>
  <c r="AB268" i="32"/>
  <c r="AA268" i="32" a="1"/>
  <c r="AA268" i="32" s="1"/>
  <c r="Z268" i="32"/>
  <c r="AD267" i="32"/>
  <c r="AB267" i="32"/>
  <c r="AA267" i="32" a="1"/>
  <c r="AA267" i="32" s="1"/>
  <c r="Z267" i="32"/>
  <c r="AD266" i="32"/>
  <c r="AB266" i="32"/>
  <c r="AA266" i="32" a="1"/>
  <c r="AA266" i="32" s="1"/>
  <c r="Z266" i="32"/>
  <c r="AD265" i="32"/>
  <c r="AB265" i="32"/>
  <c r="AA265" i="32" a="1"/>
  <c r="AA265" i="32" s="1"/>
  <c r="Z265" i="32"/>
  <c r="AD264" i="32"/>
  <c r="AB264" i="32"/>
  <c r="AA264" i="32" a="1"/>
  <c r="AA264" i="32" s="1"/>
  <c r="Z264" i="32"/>
  <c r="AD263" i="32"/>
  <c r="AB263" i="32"/>
  <c r="AA263" i="32" a="1"/>
  <c r="AA263" i="32" s="1"/>
  <c r="Z263" i="32"/>
  <c r="AD262" i="32"/>
  <c r="AB262" i="32"/>
  <c r="AA262" i="32" a="1"/>
  <c r="AA262" i="32" s="1"/>
  <c r="Z262" i="32"/>
  <c r="AD261" i="32"/>
  <c r="AB261" i="32"/>
  <c r="AA261" i="32" a="1"/>
  <c r="AA261" i="32" s="1"/>
  <c r="Z261" i="32"/>
  <c r="AD260" i="32"/>
  <c r="AB260" i="32"/>
  <c r="AD259" i="32"/>
  <c r="AB259" i="32"/>
  <c r="AA259" i="32" a="1"/>
  <c r="AA259" i="32" s="1"/>
  <c r="Z259" i="32"/>
  <c r="AD258" i="32"/>
  <c r="AB258" i="32"/>
  <c r="AA258" i="32" a="1"/>
  <c r="AA258" i="32" s="1"/>
  <c r="Z258" i="32"/>
  <c r="AD257" i="32"/>
  <c r="AB257" i="32"/>
  <c r="AA257" i="32" a="1"/>
  <c r="AA257" i="32" s="1"/>
  <c r="Z257" i="32"/>
  <c r="AD256" i="32"/>
  <c r="AB256" i="32"/>
  <c r="AA256" i="32" a="1"/>
  <c r="AA256" i="32" s="1"/>
  <c r="Z256" i="32"/>
  <c r="AD255" i="32"/>
  <c r="AB255" i="32"/>
  <c r="AA255" i="32" a="1"/>
  <c r="AA255" i="32" s="1"/>
  <c r="Z255" i="32"/>
  <c r="AD254" i="32"/>
  <c r="AB254" i="32"/>
  <c r="AA254" i="32" a="1"/>
  <c r="AA254" i="32" s="1"/>
  <c r="Z254" i="32"/>
  <c r="AD253" i="32"/>
  <c r="AB253" i="32"/>
  <c r="AA253" i="32" a="1"/>
  <c r="AA253" i="32" s="1"/>
  <c r="Z253" i="32"/>
  <c r="AD252" i="32"/>
  <c r="AB252" i="32"/>
  <c r="AA252" i="32" a="1"/>
  <c r="AA252" i="32" s="1"/>
  <c r="Z252" i="32"/>
  <c r="AD251" i="32"/>
  <c r="AB251" i="32"/>
  <c r="AA251" i="32" a="1"/>
  <c r="AA251" i="32" s="1"/>
  <c r="Z251" i="32"/>
  <c r="AD250" i="32"/>
  <c r="AB250" i="32"/>
  <c r="AA250" i="32" a="1"/>
  <c r="AA250" i="32" s="1"/>
  <c r="Z250" i="32"/>
  <c r="AD249" i="32"/>
  <c r="AB249" i="32"/>
  <c r="AA249" i="32" a="1"/>
  <c r="AA249" i="32" s="1"/>
  <c r="Z249" i="32"/>
  <c r="AD248" i="32"/>
  <c r="AB248" i="32"/>
  <c r="AA248" i="32" a="1"/>
  <c r="AA248" i="32" s="1"/>
  <c r="Z248" i="32"/>
  <c r="AD247" i="32"/>
  <c r="AB247" i="32"/>
  <c r="AA247" i="32" a="1"/>
  <c r="AA247" i="32" s="1"/>
  <c r="Z247" i="32"/>
  <c r="AD246" i="32"/>
  <c r="AB246" i="32"/>
  <c r="AA246" i="32" a="1"/>
  <c r="AA246" i="32" s="1"/>
  <c r="Z246" i="32"/>
  <c r="AD229" i="32"/>
  <c r="AB229" i="32"/>
  <c r="AA229" i="32" a="1"/>
  <c r="AA229" i="32" s="1"/>
  <c r="Z229" i="32"/>
  <c r="AD228" i="32"/>
  <c r="AB228" i="32"/>
  <c r="AA228" i="32" a="1"/>
  <c r="AA228" i="32" s="1"/>
  <c r="Z228" i="32"/>
  <c r="AD227" i="32"/>
  <c r="AB227" i="32"/>
  <c r="AA227" i="32" a="1"/>
  <c r="AA227" i="32" s="1"/>
  <c r="Z227" i="32"/>
  <c r="AD226" i="32"/>
  <c r="AB226" i="32"/>
  <c r="AA226" i="32" a="1"/>
  <c r="AA226" i="32" s="1"/>
  <c r="Z226" i="32"/>
  <c r="AD225" i="32"/>
  <c r="AB225" i="32"/>
  <c r="AA225" i="32" a="1"/>
  <c r="AA225" i="32" s="1"/>
  <c r="Z225" i="32"/>
  <c r="AD224" i="32"/>
  <c r="AB224" i="32"/>
  <c r="AA224" i="32" a="1"/>
  <c r="AA224" i="32" s="1"/>
  <c r="Z224" i="32"/>
  <c r="AD223" i="32"/>
  <c r="AB223" i="32"/>
  <c r="AA223" i="32" a="1"/>
  <c r="AA223" i="32" s="1"/>
  <c r="Z223" i="32"/>
  <c r="AD222" i="32"/>
  <c r="AB222" i="32"/>
  <c r="AA222" i="32" a="1"/>
  <c r="AA222" i="32" s="1"/>
  <c r="Z222" i="32"/>
  <c r="AD221" i="32"/>
  <c r="AB221" i="32"/>
  <c r="AA221" i="32" a="1"/>
  <c r="AA221" i="32" s="1"/>
  <c r="Z221" i="32"/>
  <c r="AD220" i="32"/>
  <c r="AB220" i="32"/>
  <c r="AA220" i="32" a="1"/>
  <c r="AA220" i="32" s="1"/>
  <c r="Z220" i="32"/>
  <c r="AD219" i="32"/>
  <c r="AB219" i="32"/>
  <c r="AA219" i="32" a="1"/>
  <c r="AA219" i="32" s="1"/>
  <c r="Z219" i="32"/>
  <c r="AD218" i="32"/>
  <c r="AB218" i="32"/>
  <c r="AA218" i="32" a="1"/>
  <c r="AA218" i="32" s="1"/>
  <c r="Z218" i="32"/>
  <c r="AD217" i="32"/>
  <c r="AB217" i="32"/>
  <c r="AA217" i="32" a="1"/>
  <c r="AA217" i="32" s="1"/>
  <c r="Z217" i="32"/>
  <c r="AD216" i="32"/>
  <c r="AB216" i="32"/>
  <c r="AA216" i="32" a="1"/>
  <c r="AA216" i="32" s="1"/>
  <c r="Z216" i="32"/>
  <c r="AD215" i="32"/>
  <c r="AB215" i="32"/>
  <c r="AA215" i="32" a="1"/>
  <c r="AA215" i="32" s="1"/>
  <c r="Z215" i="32"/>
  <c r="AD214" i="32"/>
  <c r="AB214" i="32"/>
  <c r="AA214" i="32" a="1"/>
  <c r="AA214" i="32" s="1"/>
  <c r="Z214" i="32"/>
  <c r="AD213" i="32"/>
  <c r="AB213" i="32"/>
  <c r="AA213" i="32" a="1"/>
  <c r="AA213" i="32" s="1"/>
  <c r="Z213" i="32"/>
  <c r="AD212" i="32"/>
  <c r="AB212" i="32"/>
  <c r="AA212" i="32" a="1"/>
  <c r="AA212" i="32" s="1"/>
  <c r="Z212" i="32"/>
  <c r="AD211" i="32"/>
  <c r="AB211" i="32"/>
  <c r="AA211" i="32" a="1"/>
  <c r="AA211" i="32" s="1"/>
  <c r="Z211" i="32"/>
  <c r="AD210" i="32"/>
  <c r="AB210" i="32"/>
  <c r="AA210" i="32" a="1"/>
  <c r="AA210" i="32" s="1"/>
  <c r="Z210" i="32"/>
  <c r="AD209" i="32"/>
  <c r="AB209" i="32"/>
  <c r="AA209" i="32" a="1"/>
  <c r="AA209" i="32" s="1"/>
  <c r="Z209" i="32"/>
  <c r="AD208" i="32"/>
  <c r="AB208" i="32"/>
  <c r="AA208" i="32" a="1"/>
  <c r="AA208" i="32" s="1"/>
  <c r="Z208" i="32"/>
  <c r="AD207" i="32"/>
  <c r="AB207" i="32"/>
  <c r="AA207" i="32" a="1"/>
  <c r="AA207" i="32" s="1"/>
  <c r="Z207" i="32"/>
  <c r="AD206" i="32"/>
  <c r="AB206" i="32"/>
  <c r="AA206" i="32" a="1"/>
  <c r="AA206" i="32" s="1"/>
  <c r="Z206" i="32"/>
  <c r="AD205" i="32"/>
  <c r="AB205" i="32"/>
  <c r="AA205" i="32" a="1"/>
  <c r="AA205" i="32" s="1"/>
  <c r="Z205" i="32"/>
  <c r="AD204" i="32"/>
  <c r="AB204" i="32"/>
  <c r="AA204" i="32" a="1"/>
  <c r="AA204" i="32" s="1"/>
  <c r="Z204" i="32"/>
  <c r="AD203" i="32"/>
  <c r="AB203" i="32"/>
  <c r="AA203" i="32" a="1"/>
  <c r="AA203" i="32" s="1"/>
  <c r="Z203" i="32"/>
  <c r="AD202" i="32"/>
  <c r="AB202" i="32"/>
  <c r="AA202" i="32" a="1"/>
  <c r="AA202" i="32" s="1"/>
  <c r="Z202" i="32"/>
  <c r="AD201" i="32"/>
  <c r="AB201" i="32"/>
  <c r="AA201" i="32" a="1"/>
  <c r="AA201" i="32" s="1"/>
  <c r="Z201" i="32"/>
  <c r="AD200" i="32"/>
  <c r="AB200" i="32"/>
  <c r="AA200" i="32" a="1"/>
  <c r="AA200" i="32" s="1"/>
  <c r="Z200" i="32"/>
  <c r="AD199" i="32"/>
  <c r="AB199" i="32"/>
  <c r="AA199" i="32" a="1"/>
  <c r="AA199" i="32" s="1"/>
  <c r="Z199" i="32"/>
  <c r="AD198" i="32"/>
  <c r="AB198" i="32"/>
  <c r="AA198" i="32" a="1"/>
  <c r="AA198" i="32" s="1"/>
  <c r="Z198" i="32"/>
  <c r="AD197" i="32"/>
  <c r="AB197" i="32"/>
  <c r="AA197" i="32" a="1"/>
  <c r="AA197" i="32" s="1"/>
  <c r="Z197" i="32"/>
  <c r="AD196" i="32"/>
  <c r="AB196" i="32"/>
  <c r="AA196" i="32" a="1"/>
  <c r="AA196" i="32" s="1"/>
  <c r="Z196" i="32"/>
  <c r="AD194" i="32"/>
  <c r="AB194" i="32"/>
  <c r="AA194" i="32" a="1"/>
  <c r="AA194" i="32" s="1"/>
  <c r="Z194" i="32"/>
  <c r="AD193" i="32"/>
  <c r="AB193" i="32"/>
  <c r="AA193" i="32" a="1"/>
  <c r="AA193" i="32" s="1"/>
  <c r="Z193" i="32"/>
  <c r="AD192" i="32"/>
  <c r="AB192" i="32"/>
  <c r="AA192" i="32" a="1"/>
  <c r="AA192" i="32" s="1"/>
  <c r="Z192" i="32"/>
  <c r="AD191" i="32"/>
  <c r="AB191" i="32"/>
  <c r="AA191" i="32" a="1"/>
  <c r="AA191" i="32" s="1"/>
  <c r="Z191" i="32"/>
  <c r="AD190" i="32"/>
  <c r="AB190" i="32"/>
  <c r="AA190" i="32" a="1"/>
  <c r="AA190" i="32" s="1"/>
  <c r="Z190" i="32"/>
  <c r="AD189" i="32"/>
  <c r="AB189" i="32"/>
  <c r="AA189" i="32" a="1"/>
  <c r="AA189" i="32" s="1"/>
  <c r="Z189" i="32"/>
  <c r="AD188" i="32"/>
  <c r="AB188" i="32"/>
  <c r="AA188" i="32" a="1"/>
  <c r="AA188" i="32" s="1"/>
  <c r="Z188" i="32"/>
  <c r="AD187" i="32"/>
  <c r="AB187" i="32"/>
  <c r="AA187" i="32" a="1"/>
  <c r="AA187" i="32" s="1"/>
  <c r="Z187" i="32"/>
  <c r="AD186" i="32"/>
  <c r="AB186" i="32"/>
  <c r="AA186" i="32" a="1"/>
  <c r="AA186" i="32" s="1"/>
  <c r="Z186" i="32"/>
  <c r="AD185" i="32"/>
  <c r="AB185" i="32"/>
  <c r="AA185" i="32" a="1"/>
  <c r="AA185" i="32" s="1"/>
  <c r="Z185" i="32"/>
  <c r="AD184" i="32"/>
  <c r="AB184" i="32"/>
  <c r="AA184" i="32" a="1"/>
  <c r="AA184" i="32" s="1"/>
  <c r="Z184" i="32"/>
  <c r="AD183" i="32"/>
  <c r="AB183" i="32"/>
  <c r="AA183" i="32" a="1"/>
  <c r="AA183" i="32" s="1"/>
  <c r="Z183" i="32"/>
  <c r="AD182" i="32"/>
  <c r="AB182" i="32"/>
  <c r="AA182" i="32" a="1"/>
  <c r="AA182" i="32" s="1"/>
  <c r="Z182" i="32"/>
  <c r="AD181" i="32"/>
  <c r="AB181" i="32"/>
  <c r="AA181" i="32" a="1"/>
  <c r="AA181" i="32" s="1"/>
  <c r="Z181" i="32"/>
  <c r="AD180" i="32"/>
  <c r="AB180" i="32"/>
  <c r="AA180" i="32" a="1"/>
  <c r="AA180" i="32" s="1"/>
  <c r="Z180" i="32"/>
  <c r="AD179" i="32"/>
  <c r="AB179" i="32"/>
  <c r="AA179" i="32" a="1"/>
  <c r="AA179" i="32" s="1"/>
  <c r="Z179" i="32"/>
  <c r="AD178" i="32"/>
  <c r="AB178" i="32"/>
  <c r="AA178" i="32" a="1"/>
  <c r="AA178" i="32" s="1"/>
  <c r="Z178" i="32"/>
  <c r="AD177" i="32"/>
  <c r="AB177" i="32"/>
  <c r="AA177" i="32" a="1"/>
  <c r="AA177" i="32" s="1"/>
  <c r="Z177" i="32"/>
  <c r="AD176" i="32"/>
  <c r="AB176" i="32"/>
  <c r="AA176" i="32" a="1"/>
  <c r="AA176" i="32" s="1"/>
  <c r="Z176" i="32"/>
  <c r="AD175" i="32"/>
  <c r="AB175" i="32"/>
  <c r="AA175" i="32" a="1"/>
  <c r="AA175" i="32" s="1"/>
  <c r="Z175" i="32"/>
  <c r="AD174" i="32"/>
  <c r="AB174" i="32"/>
  <c r="AA174" i="32" a="1"/>
  <c r="AA174" i="32" s="1"/>
  <c r="Z174" i="32"/>
  <c r="AD173" i="32"/>
  <c r="AB173" i="32"/>
  <c r="AA173" i="32" a="1"/>
  <c r="AA173" i="32" s="1"/>
  <c r="Z173" i="32"/>
  <c r="AD172" i="32"/>
  <c r="AB172" i="32"/>
  <c r="AA172" i="32" a="1"/>
  <c r="AA172" i="32" s="1"/>
  <c r="Z172" i="32"/>
  <c r="AD171" i="32"/>
  <c r="AB171" i="32"/>
  <c r="AA171" i="32" a="1"/>
  <c r="AA171" i="32" s="1"/>
  <c r="Z171" i="32"/>
  <c r="AD170" i="32"/>
  <c r="AB170" i="32"/>
  <c r="AA170" i="32" a="1"/>
  <c r="AA170" i="32" s="1"/>
  <c r="Z170" i="32"/>
  <c r="AD169" i="32"/>
  <c r="AB169" i="32"/>
  <c r="AA169" i="32" a="1"/>
  <c r="AA169" i="32" s="1"/>
  <c r="Z169" i="32"/>
  <c r="AD168" i="32"/>
  <c r="AB168" i="32"/>
  <c r="AA168" i="32" a="1"/>
  <c r="AA168" i="32" s="1"/>
  <c r="Z168" i="32"/>
  <c r="AD167" i="32"/>
  <c r="AB167" i="32"/>
  <c r="AA167" i="32" a="1"/>
  <c r="AA167" i="32" s="1"/>
  <c r="Z167" i="32"/>
  <c r="AD166" i="32"/>
  <c r="AB166" i="32"/>
  <c r="AA166" i="32" a="1"/>
  <c r="AA166" i="32" s="1"/>
  <c r="Z166" i="32"/>
  <c r="AD165" i="32"/>
  <c r="AB165" i="32"/>
  <c r="AA165" i="32" a="1"/>
  <c r="AA165" i="32" s="1"/>
  <c r="Z165" i="32"/>
  <c r="AD164" i="32"/>
  <c r="AB164" i="32"/>
  <c r="AA164" i="32" a="1"/>
  <c r="AA164" i="32" s="1"/>
  <c r="Z164" i="32"/>
  <c r="AD163" i="32"/>
  <c r="AB163" i="32"/>
  <c r="AA163" i="32" a="1"/>
  <c r="AA163" i="32" s="1"/>
  <c r="Z163" i="32"/>
  <c r="AD162" i="32"/>
  <c r="AB162" i="32"/>
  <c r="AA162" i="32" a="1"/>
  <c r="AA162" i="32" s="1"/>
  <c r="Z162" i="32"/>
  <c r="AD161" i="32"/>
  <c r="AB161" i="32"/>
  <c r="AA161" i="32" a="1"/>
  <c r="AA161" i="32" s="1"/>
  <c r="Z161" i="32"/>
  <c r="AD144" i="32"/>
  <c r="AB144" i="32"/>
  <c r="AA144" i="32" a="1"/>
  <c r="AA144" i="32" s="1"/>
  <c r="Z144" i="32"/>
  <c r="AD143" i="32"/>
  <c r="AB143" i="32"/>
  <c r="AA143" i="32" a="1"/>
  <c r="AA143" i="32" s="1"/>
  <c r="Z143" i="32"/>
  <c r="AD142" i="32"/>
  <c r="AB142" i="32"/>
  <c r="AA142" i="32" a="1"/>
  <c r="AA142" i="32" s="1"/>
  <c r="Z142" i="32"/>
  <c r="AD141" i="32"/>
  <c r="AB141" i="32"/>
  <c r="AA141" i="32" a="1"/>
  <c r="AA141" i="32" s="1"/>
  <c r="Z141" i="32"/>
  <c r="AD140" i="32"/>
  <c r="AB140" i="32"/>
  <c r="AA140" i="32" a="1"/>
  <c r="AA140" i="32" s="1"/>
  <c r="Z140" i="32"/>
  <c r="AD139" i="32"/>
  <c r="AB139" i="32"/>
  <c r="AA139" i="32" a="1"/>
  <c r="AA139" i="32" s="1"/>
  <c r="Z139" i="32"/>
  <c r="AD138" i="32"/>
  <c r="AB138" i="32"/>
  <c r="AA138" i="32" a="1"/>
  <c r="AA138" i="32" s="1"/>
  <c r="Z138" i="32"/>
  <c r="AD137" i="32"/>
  <c r="AB137" i="32"/>
  <c r="AA137" i="32" a="1"/>
  <c r="AA137" i="32" s="1"/>
  <c r="Z137" i="32"/>
  <c r="AD136" i="32"/>
  <c r="AB136" i="32"/>
  <c r="AA136" i="32" a="1"/>
  <c r="AA136" i="32" s="1"/>
  <c r="Z136" i="32"/>
  <c r="AD135" i="32"/>
  <c r="AB135" i="32"/>
  <c r="AA135" i="32" a="1"/>
  <c r="AA135" i="32" s="1"/>
  <c r="Z135" i="32"/>
  <c r="AD134" i="32"/>
  <c r="AB134" i="32"/>
  <c r="AA134" i="32" a="1"/>
  <c r="AA134" i="32" s="1"/>
  <c r="Z134" i="32"/>
  <c r="AD133" i="32"/>
  <c r="AB133" i="32"/>
  <c r="AA133" i="32" a="1"/>
  <c r="AA133" i="32" s="1"/>
  <c r="Z133" i="32"/>
  <c r="AD132" i="32"/>
  <c r="AB132" i="32"/>
  <c r="AA132" i="32" a="1"/>
  <c r="AA132" i="32" s="1"/>
  <c r="Z132" i="32"/>
  <c r="AD131" i="32"/>
  <c r="AB131" i="32"/>
  <c r="AA131" i="32" a="1"/>
  <c r="AA131" i="32" s="1"/>
  <c r="Z131" i="32"/>
  <c r="AD130" i="32"/>
  <c r="AB130" i="32"/>
  <c r="AA130" i="32" a="1"/>
  <c r="AA130" i="32" s="1"/>
  <c r="Z130" i="32"/>
  <c r="AD129" i="32"/>
  <c r="AB129" i="32"/>
  <c r="AA129" i="32" a="1"/>
  <c r="AA129" i="32" s="1"/>
  <c r="Z129" i="32"/>
  <c r="AD128" i="32"/>
  <c r="AB128" i="32"/>
  <c r="AA128" i="32" a="1"/>
  <c r="AA128" i="32" s="1"/>
  <c r="Z128" i="32"/>
  <c r="AD127" i="32"/>
  <c r="AB127" i="32"/>
  <c r="AA127" i="32" a="1"/>
  <c r="AA127" i="32" s="1"/>
  <c r="Z127" i="32"/>
  <c r="AD126" i="32"/>
  <c r="AB126" i="32"/>
  <c r="AA126" i="32" a="1"/>
  <c r="AA126" i="32" s="1"/>
  <c r="Z126" i="32"/>
  <c r="AD125" i="32"/>
  <c r="AB125" i="32"/>
  <c r="AA125" i="32" a="1"/>
  <c r="AA125" i="32" s="1"/>
  <c r="Z125" i="32"/>
  <c r="AD124" i="32"/>
  <c r="AB124" i="32"/>
  <c r="AA124" i="32" a="1"/>
  <c r="AA124" i="32" s="1"/>
  <c r="Z124" i="32"/>
  <c r="AD123" i="32"/>
  <c r="AB123" i="32"/>
  <c r="AA123" i="32" a="1"/>
  <c r="AA123" i="32" s="1"/>
  <c r="Z123" i="32"/>
  <c r="AD122" i="32"/>
  <c r="AB122" i="32"/>
  <c r="AA122" i="32" a="1"/>
  <c r="AA122" i="32" s="1"/>
  <c r="Z122" i="32"/>
  <c r="AD121" i="32"/>
  <c r="AB121" i="32"/>
  <c r="AA121" i="32" a="1"/>
  <c r="AA121" i="32" s="1"/>
  <c r="Z121" i="32"/>
  <c r="AD120" i="32"/>
  <c r="AB120" i="32"/>
  <c r="AA120" i="32" a="1"/>
  <c r="AA120" i="32" s="1"/>
  <c r="Z120" i="32"/>
  <c r="AD119" i="32"/>
  <c r="AB119" i="32"/>
  <c r="AA119" i="32" a="1"/>
  <c r="AA119" i="32" s="1"/>
  <c r="Z119" i="32"/>
  <c r="AD118" i="32"/>
  <c r="AB118" i="32"/>
  <c r="AA118" i="32" a="1"/>
  <c r="AA118" i="32" s="1"/>
  <c r="Z118" i="32"/>
  <c r="AD117" i="32"/>
  <c r="AB117" i="32"/>
  <c r="AA117" i="32" a="1"/>
  <c r="AA117" i="32" s="1"/>
  <c r="Z117" i="32"/>
  <c r="AD116" i="32"/>
  <c r="AB116" i="32"/>
  <c r="AA116" i="32" a="1"/>
  <c r="AA116" i="32" s="1"/>
  <c r="Z116" i="32"/>
  <c r="AD115" i="32"/>
  <c r="AB115" i="32"/>
  <c r="AA115" i="32" a="1"/>
  <c r="AA115" i="32" s="1"/>
  <c r="Z115" i="32"/>
  <c r="AD114" i="32"/>
  <c r="AB114" i="32"/>
  <c r="AA114" i="32" a="1"/>
  <c r="AA114" i="32" s="1"/>
  <c r="Z114" i="32"/>
  <c r="AD113" i="32"/>
  <c r="AB113" i="32"/>
  <c r="AA113" i="32" a="1"/>
  <c r="AA113" i="32" s="1"/>
  <c r="Z113" i="32"/>
  <c r="AD112" i="32"/>
  <c r="AB112" i="32"/>
  <c r="AA112" i="32" a="1"/>
  <c r="AA112" i="32" s="1"/>
  <c r="Z112" i="32"/>
  <c r="AD111" i="32"/>
  <c r="AB111" i="32"/>
  <c r="AA111" i="32" a="1"/>
  <c r="AA111" i="32" s="1"/>
  <c r="Z111" i="32"/>
  <c r="AD109" i="32"/>
  <c r="AB109" i="32"/>
  <c r="AA109" i="32" a="1"/>
  <c r="AA109" i="32" s="1"/>
  <c r="Z109" i="32"/>
  <c r="AD108" i="32"/>
  <c r="AB108" i="32"/>
  <c r="AA108" i="32" a="1"/>
  <c r="AA108" i="32" s="1"/>
  <c r="Z108" i="32"/>
  <c r="AD107" i="32"/>
  <c r="AB107" i="32"/>
  <c r="AA107" i="32" a="1"/>
  <c r="AA107" i="32" s="1"/>
  <c r="Z107" i="32"/>
  <c r="AD106" i="32"/>
  <c r="AB106" i="32"/>
  <c r="AA106" i="32" a="1"/>
  <c r="AA106" i="32" s="1"/>
  <c r="Z106" i="32"/>
  <c r="AD105" i="32"/>
  <c r="AB105" i="32"/>
  <c r="AA105" i="32" a="1"/>
  <c r="AA105" i="32" s="1"/>
  <c r="Z105" i="32"/>
  <c r="AD104" i="32"/>
  <c r="AB104" i="32"/>
  <c r="AA104" i="32" a="1"/>
  <c r="AA104" i="32" s="1"/>
  <c r="Z104" i="32"/>
  <c r="AD103" i="32"/>
  <c r="AB103" i="32"/>
  <c r="AA103" i="32" a="1"/>
  <c r="AA103" i="32" s="1"/>
  <c r="Z103" i="32"/>
  <c r="AD102" i="32"/>
  <c r="AB102" i="32"/>
  <c r="AA102" i="32" a="1"/>
  <c r="AA102" i="32" s="1"/>
  <c r="Z102" i="32"/>
  <c r="AD101" i="32"/>
  <c r="AB101" i="32"/>
  <c r="AA101" i="32" a="1"/>
  <c r="AA101" i="32" s="1"/>
  <c r="Z101" i="32"/>
  <c r="AD100" i="32"/>
  <c r="AB100" i="32"/>
  <c r="AA100" i="32" a="1"/>
  <c r="AA100" i="32" s="1"/>
  <c r="Z100" i="32"/>
  <c r="AD99" i="32"/>
  <c r="AB99" i="32"/>
  <c r="AA99" i="32" a="1"/>
  <c r="AA99" i="32" s="1"/>
  <c r="Z99" i="32"/>
  <c r="AD98" i="32"/>
  <c r="AB98" i="32"/>
  <c r="AA98" i="32" a="1"/>
  <c r="AA98" i="32" s="1"/>
  <c r="Z98" i="32"/>
  <c r="AD97" i="32"/>
  <c r="AB97" i="32"/>
  <c r="AA97" i="32" a="1"/>
  <c r="AA97" i="32" s="1"/>
  <c r="Z97" i="32"/>
  <c r="AD96" i="32"/>
  <c r="AB96" i="32"/>
  <c r="AA96" i="32" a="1"/>
  <c r="AA96" i="32" s="1"/>
  <c r="Z96" i="32"/>
  <c r="AD95" i="32"/>
  <c r="AB95" i="32"/>
  <c r="AA95" i="32" a="1"/>
  <c r="AA95" i="32" s="1"/>
  <c r="Z95" i="32"/>
  <c r="AD94" i="32"/>
  <c r="AB94" i="32"/>
  <c r="AA94" i="32" a="1"/>
  <c r="AA94" i="32" s="1"/>
  <c r="Z94" i="32"/>
  <c r="AD93" i="32"/>
  <c r="AB93" i="32"/>
  <c r="AA93" i="32" a="1"/>
  <c r="AA93" i="32" s="1"/>
  <c r="Z93" i="32"/>
  <c r="AD92" i="32"/>
  <c r="AB92" i="32"/>
  <c r="AA92" i="32" a="1"/>
  <c r="AA92" i="32" s="1"/>
  <c r="Z92" i="32"/>
  <c r="AD91" i="32"/>
  <c r="AB91" i="32"/>
  <c r="AA91" i="32" a="1"/>
  <c r="AA91" i="32" s="1"/>
  <c r="Z91" i="32"/>
  <c r="AD90" i="32"/>
  <c r="AB90" i="32"/>
  <c r="AA90" i="32" a="1"/>
  <c r="AA90" i="32" s="1"/>
  <c r="Z90" i="32"/>
  <c r="AD89" i="32"/>
  <c r="AB89" i="32"/>
  <c r="AA89" i="32" a="1"/>
  <c r="AA89" i="32" s="1"/>
  <c r="Z89" i="32"/>
  <c r="AD88" i="32"/>
  <c r="AB88" i="32"/>
  <c r="AA88" i="32" a="1"/>
  <c r="AA88" i="32" s="1"/>
  <c r="Z88" i="32"/>
  <c r="AD87" i="32"/>
  <c r="AB87" i="32"/>
  <c r="AA87" i="32" a="1"/>
  <c r="AA87" i="32" s="1"/>
  <c r="Z87" i="32"/>
  <c r="AD86" i="32"/>
  <c r="AB86" i="32"/>
  <c r="AA86" i="32" a="1"/>
  <c r="AA86" i="32" s="1"/>
  <c r="Z86" i="32"/>
  <c r="AD85" i="32"/>
  <c r="AB85" i="32"/>
  <c r="AA85" i="32" a="1"/>
  <c r="AA85" i="32" s="1"/>
  <c r="Z85" i="32"/>
  <c r="AD84" i="32"/>
  <c r="AB84" i="32"/>
  <c r="AA84" i="32" a="1"/>
  <c r="AA84" i="32" s="1"/>
  <c r="Z84" i="32"/>
  <c r="AD83" i="32"/>
  <c r="AB83" i="32"/>
  <c r="AA83" i="32" a="1"/>
  <c r="AA83" i="32" s="1"/>
  <c r="Z83" i="32"/>
  <c r="AD82" i="32"/>
  <c r="AB82" i="32"/>
  <c r="AA82" i="32" a="1"/>
  <c r="AA82" i="32" s="1"/>
  <c r="Z82" i="32"/>
  <c r="AD81" i="32"/>
  <c r="AB81" i="32"/>
  <c r="AA81" i="32" a="1"/>
  <c r="AA81" i="32" s="1"/>
  <c r="Z81" i="32"/>
  <c r="AD80" i="32"/>
  <c r="AB80" i="32"/>
  <c r="AA80" i="32" a="1"/>
  <c r="AA80" i="32" s="1"/>
  <c r="Z80" i="32"/>
  <c r="AD79" i="32"/>
  <c r="AB79" i="32"/>
  <c r="AA79" i="32" a="1"/>
  <c r="AA79" i="32" s="1"/>
  <c r="Z79" i="32"/>
  <c r="AD78" i="32"/>
  <c r="AB78" i="32"/>
  <c r="AA78" i="32" a="1"/>
  <c r="AA78" i="32" s="1"/>
  <c r="Z78" i="32"/>
  <c r="AD77" i="32"/>
  <c r="AB77" i="32"/>
  <c r="AA77" i="32" a="1"/>
  <c r="AA77" i="32" s="1"/>
  <c r="Z77" i="32"/>
  <c r="AD76" i="32"/>
  <c r="AB76" i="32"/>
  <c r="AA76" i="32" a="1"/>
  <c r="AA76" i="32" s="1"/>
  <c r="Z76" i="32"/>
  <c r="AD74" i="32"/>
  <c r="AB74" i="32"/>
  <c r="AA74" i="32" a="1"/>
  <c r="AA74" i="32" s="1"/>
  <c r="Z74" i="32"/>
  <c r="AD73" i="32"/>
  <c r="AB73" i="32"/>
  <c r="AA73" i="32" a="1"/>
  <c r="AA73" i="32" s="1"/>
  <c r="Z73" i="32"/>
  <c r="AD72" i="32"/>
  <c r="AB72" i="32"/>
  <c r="AA72" i="32" a="1"/>
  <c r="AA72" i="32" s="1"/>
  <c r="Z72" i="32"/>
  <c r="AD71" i="32"/>
  <c r="AB71" i="32"/>
  <c r="AA71" i="32" a="1"/>
  <c r="AA71" i="32" s="1"/>
  <c r="Z71" i="32"/>
  <c r="AD70" i="32"/>
  <c r="AB70" i="32"/>
  <c r="AA70" i="32" a="1"/>
  <c r="AA70" i="32" s="1"/>
  <c r="Z70" i="32"/>
  <c r="AD69" i="32"/>
  <c r="AB69" i="32"/>
  <c r="AA69" i="32" a="1"/>
  <c r="AA69" i="32" s="1"/>
  <c r="Z69" i="32"/>
  <c r="AD68" i="32"/>
  <c r="AB68" i="32"/>
  <c r="AA68" i="32" a="1"/>
  <c r="AA68" i="32" s="1"/>
  <c r="Z68" i="32"/>
  <c r="AD67" i="32"/>
  <c r="AB67" i="32"/>
  <c r="AA67" i="32" a="1"/>
  <c r="AA67" i="32" s="1"/>
  <c r="Z67" i="32"/>
  <c r="AD66" i="32"/>
  <c r="AB66" i="32"/>
  <c r="AA66" i="32" a="1"/>
  <c r="AA66" i="32" s="1"/>
  <c r="Z66" i="32"/>
  <c r="AD65" i="32"/>
  <c r="AB65" i="32"/>
  <c r="AA65" i="32" a="1"/>
  <c r="AA65" i="32" s="1"/>
  <c r="Z65" i="32"/>
  <c r="AD64" i="32"/>
  <c r="AB64" i="32"/>
  <c r="AA64" i="32" a="1"/>
  <c r="AA64" i="32" s="1"/>
  <c r="Z64" i="32"/>
  <c r="AD63" i="32"/>
  <c r="AB63" i="32"/>
  <c r="AA63" i="32" a="1"/>
  <c r="AA63" i="32" s="1"/>
  <c r="Z63" i="32"/>
  <c r="AD62" i="32"/>
  <c r="AB62" i="32"/>
  <c r="AA62" i="32" a="1"/>
  <c r="AA62" i="32" s="1"/>
  <c r="Z62" i="32"/>
  <c r="AD61" i="32"/>
  <c r="AB61" i="32"/>
  <c r="AA61" i="32" a="1"/>
  <c r="AA61" i="32" s="1"/>
  <c r="Z61" i="32"/>
  <c r="AD60" i="32"/>
  <c r="AB60" i="32"/>
  <c r="AA60" i="32" a="1"/>
  <c r="AA60" i="32" s="1"/>
  <c r="Z60" i="32"/>
  <c r="AD59" i="32"/>
  <c r="AB59" i="32"/>
  <c r="AA59" i="32" a="1"/>
  <c r="AA59" i="32" s="1"/>
  <c r="Z59" i="32"/>
  <c r="AD58" i="32"/>
  <c r="AB58" i="32"/>
  <c r="AA58" i="32" a="1"/>
  <c r="AA58" i="32" s="1"/>
  <c r="Z58" i="32"/>
  <c r="AD57" i="32"/>
  <c r="AB57" i="32"/>
  <c r="AA57" i="32" a="1"/>
  <c r="AA57" i="32" s="1"/>
  <c r="Z57" i="32"/>
  <c r="AD56" i="32"/>
  <c r="AB56" i="32"/>
  <c r="AA56" i="32" a="1"/>
  <c r="AA56" i="32" s="1"/>
  <c r="Z56" i="32"/>
  <c r="AD55" i="32"/>
  <c r="AB55" i="32"/>
  <c r="AA55" i="32" a="1"/>
  <c r="AA55" i="32" s="1"/>
  <c r="Z55" i="32"/>
  <c r="AD54" i="32"/>
  <c r="AB54" i="32"/>
  <c r="AA54" i="32" a="1"/>
  <c r="AA54" i="32" s="1"/>
  <c r="Z54" i="32"/>
  <c r="AD53" i="32"/>
  <c r="AB53" i="32"/>
  <c r="AA53" i="32" a="1"/>
  <c r="AA53" i="32" s="1"/>
  <c r="Z53" i="32"/>
  <c r="AD52" i="32"/>
  <c r="AB52" i="32"/>
  <c r="AA52" i="32" a="1"/>
  <c r="AA52" i="32" s="1"/>
  <c r="Z52" i="32"/>
  <c r="AD51" i="32"/>
  <c r="AB51" i="32"/>
  <c r="AA51" i="32" a="1"/>
  <c r="AA51" i="32" s="1"/>
  <c r="Z51" i="32"/>
  <c r="AD50" i="32"/>
  <c r="AB50" i="32"/>
  <c r="AA50" i="32" a="1"/>
  <c r="AA50" i="32" s="1"/>
  <c r="Z50" i="32"/>
  <c r="AD49" i="32"/>
  <c r="AB49" i="32"/>
  <c r="AA49" i="32" a="1"/>
  <c r="AA49" i="32" s="1"/>
  <c r="Z49" i="32"/>
  <c r="AD48" i="32"/>
  <c r="AB48" i="32"/>
  <c r="AA48" i="32" a="1"/>
  <c r="AA48" i="32" s="1"/>
  <c r="Z48" i="32"/>
  <c r="AD47" i="32"/>
  <c r="AB47" i="32"/>
  <c r="AA47" i="32" a="1"/>
  <c r="AA47" i="32" s="1"/>
  <c r="Z47" i="32"/>
  <c r="AD46" i="32"/>
  <c r="AB46" i="32"/>
  <c r="AA46" i="32" a="1"/>
  <c r="AA46" i="32" s="1"/>
  <c r="Z46" i="32"/>
  <c r="AD45" i="32"/>
  <c r="AB45" i="32"/>
  <c r="AA45" i="32" a="1"/>
  <c r="AA45" i="32" s="1"/>
  <c r="Z45" i="32"/>
  <c r="AD44" i="32"/>
  <c r="AB44" i="32"/>
  <c r="AA44" i="32" a="1"/>
  <c r="AA44" i="32" s="1"/>
  <c r="Z44" i="32"/>
  <c r="AD43" i="32"/>
  <c r="AB43" i="32"/>
  <c r="AA43" i="32" a="1"/>
  <c r="AA43" i="32" s="1"/>
  <c r="Z43" i="32"/>
  <c r="AD42" i="32"/>
  <c r="AB42" i="32"/>
  <c r="AA42" i="32" a="1"/>
  <c r="AA42" i="32" s="1"/>
  <c r="Z42" i="32"/>
  <c r="AD41" i="32"/>
  <c r="AB41" i="32"/>
  <c r="AA41" i="32" a="1"/>
  <c r="AA41" i="32" s="1"/>
  <c r="Z41" i="32"/>
  <c r="AA52" i="31" l="1" a="1"/>
  <c r="AA52" i="31" s="1"/>
  <c r="N197" i="31"/>
  <c r="F196" i="31"/>
  <c r="L197" i="31"/>
  <c r="P199" i="31"/>
  <c r="K200" i="31"/>
  <c r="S200" i="31"/>
  <c r="I200" i="31"/>
  <c r="AC168" i="31"/>
  <c r="Q200" i="31"/>
  <c r="P195" i="31"/>
  <c r="L198" i="31"/>
  <c r="O195" i="31"/>
  <c r="Z131" i="31"/>
  <c r="X186" i="31"/>
  <c r="AB186" i="31" s="1"/>
  <c r="O186" i="31"/>
  <c r="AC184" i="31"/>
  <c r="E196" i="31"/>
  <c r="K197" i="31"/>
  <c r="O199" i="31"/>
  <c r="X200" i="31"/>
  <c r="AB200" i="31" s="1"/>
  <c r="K196" i="31"/>
  <c r="O196" i="31"/>
  <c r="S196" i="31"/>
  <c r="I197" i="31"/>
  <c r="M197" i="31"/>
  <c r="Q197" i="31"/>
  <c r="G198" i="31"/>
  <c r="K198" i="31"/>
  <c r="O198" i="31"/>
  <c r="E199" i="31"/>
  <c r="I199" i="31"/>
  <c r="M199" i="31"/>
  <c r="U199" i="31"/>
  <c r="Z99" i="31"/>
  <c r="AA101" i="31" a="1"/>
  <c r="AA101" i="31" s="1"/>
  <c r="AC101" i="31" s="1"/>
  <c r="Z102" i="31"/>
  <c r="AA131" i="31" a="1"/>
  <c r="AA131" i="31" s="1"/>
  <c r="S197" i="31"/>
  <c r="G199" i="31"/>
  <c r="T197" i="31"/>
  <c r="H199" i="31"/>
  <c r="AA68" i="31" a="1"/>
  <c r="AA68" i="31" s="1"/>
  <c r="Z313" i="32"/>
  <c r="Z312" i="32"/>
  <c r="AA282" i="32" a="1"/>
  <c r="AA282" i="32" s="1"/>
  <c r="Z289" i="32"/>
  <c r="Z314" i="32"/>
  <c r="Z101" i="31"/>
  <c r="I188" i="31"/>
  <c r="U192" i="31"/>
  <c r="S193" i="31"/>
  <c r="Q194" i="31"/>
  <c r="G195" i="31"/>
  <c r="M196" i="31"/>
  <c r="U196" i="31"/>
  <c r="I198" i="31"/>
  <c r="Q198" i="31"/>
  <c r="F200" i="31"/>
  <c r="N200" i="31"/>
  <c r="AA309" i="32" a="1"/>
  <c r="AA309" i="32" s="1"/>
  <c r="AC309" i="32" s="1"/>
  <c r="AA312" i="32" a="1"/>
  <c r="AA312" i="32" s="1"/>
  <c r="AC312" i="32" s="1"/>
  <c r="Z311" i="32"/>
  <c r="AA313" i="32" a="1"/>
  <c r="AA313" i="32" s="1"/>
  <c r="AC313" i="32" s="1"/>
  <c r="Z308" i="32"/>
  <c r="Z298" i="32"/>
  <c r="Z286" i="32"/>
  <c r="AA99" i="31" a="1"/>
  <c r="AA99" i="31" s="1"/>
  <c r="AC99" i="31" s="1"/>
  <c r="D187" i="31"/>
  <c r="H187" i="31"/>
  <c r="P187" i="31"/>
  <c r="T187" i="31"/>
  <c r="F188" i="31"/>
  <c r="N188" i="31"/>
  <c r="R188" i="31"/>
  <c r="F194" i="31"/>
  <c r="N194" i="31"/>
  <c r="R194" i="31"/>
  <c r="D195" i="31"/>
  <c r="H195" i="31"/>
  <c r="L195" i="31"/>
  <c r="T195" i="31"/>
  <c r="J196" i="31"/>
  <c r="N196" i="31"/>
  <c r="R196" i="31"/>
  <c r="D197" i="31"/>
  <c r="H197" i="31"/>
  <c r="P197" i="31"/>
  <c r="F198" i="31"/>
  <c r="J198" i="31"/>
  <c r="N198" i="31"/>
  <c r="R198" i="31"/>
  <c r="L199" i="31"/>
  <c r="T199" i="31"/>
  <c r="AA36" i="31" a="1"/>
  <c r="AA36" i="31" s="1"/>
  <c r="AC36" i="31" s="1"/>
  <c r="AB30" i="31"/>
  <c r="X194" i="31"/>
  <c r="AB194" i="31" s="1"/>
  <c r="X196" i="31"/>
  <c r="AB196" i="31" s="1"/>
  <c r="AB32" i="31"/>
  <c r="AB34" i="31"/>
  <c r="X198" i="31"/>
  <c r="AB198" i="31" s="1"/>
  <c r="H186" i="31"/>
  <c r="L186" i="31"/>
  <c r="P186" i="31"/>
  <c r="T186" i="31"/>
  <c r="Z92" i="31"/>
  <c r="AA113" i="31" a="1"/>
  <c r="AA113" i="31" s="1"/>
  <c r="Z115" i="31"/>
  <c r="AA121" i="31" a="1"/>
  <c r="AA121" i="31" s="1"/>
  <c r="Z129" i="31"/>
  <c r="G200" i="31"/>
  <c r="X190" i="31"/>
  <c r="AB190" i="31" s="1"/>
  <c r="F191" i="31"/>
  <c r="J191" i="31"/>
  <c r="N191" i="31"/>
  <c r="R191" i="31"/>
  <c r="AA28" i="31" a="1"/>
  <c r="AA28" i="31" s="1"/>
  <c r="AC28" i="31" s="1"/>
  <c r="H192" i="31"/>
  <c r="L192" i="31"/>
  <c r="P192" i="31"/>
  <c r="T192" i="31"/>
  <c r="F193" i="31"/>
  <c r="J193" i="31"/>
  <c r="N193" i="31"/>
  <c r="R193" i="31"/>
  <c r="M200" i="31"/>
  <c r="U200" i="31"/>
  <c r="AA37" i="31" a="1"/>
  <c r="AA37" i="31" s="1"/>
  <c r="AC37" i="31" s="1"/>
  <c r="AA42" i="31" a="1"/>
  <c r="AA42" i="31" s="1"/>
  <c r="AA46" i="31" a="1"/>
  <c r="AA46" i="31" s="1"/>
  <c r="AA50" i="31" a="1"/>
  <c r="AA50" i="31" s="1"/>
  <c r="AC50" i="31" s="1"/>
  <c r="AA54" i="31" a="1"/>
  <c r="AA54" i="31" s="1"/>
  <c r="AA62" i="31" a="1"/>
  <c r="AA62" i="31" s="1"/>
  <c r="AC62" i="31" s="1"/>
  <c r="AA66" i="31" a="1"/>
  <c r="AA66" i="31" s="1"/>
  <c r="AC66" i="31" s="1"/>
  <c r="AA70" i="31" a="1"/>
  <c r="AA70" i="31" s="1"/>
  <c r="AC70" i="31" s="1"/>
  <c r="Q186" i="31"/>
  <c r="Z91" i="31"/>
  <c r="O191" i="31"/>
  <c r="J192" i="31"/>
  <c r="N192" i="31"/>
  <c r="L193" i="31"/>
  <c r="K194" i="31"/>
  <c r="AA97" i="31" a="1"/>
  <c r="AA97" i="31" s="1"/>
  <c r="AC97" i="31" s="1"/>
  <c r="Z98" i="31"/>
  <c r="E197" i="31"/>
  <c r="U197" i="31"/>
  <c r="S198" i="31"/>
  <c r="Q199" i="31"/>
  <c r="O200" i="31"/>
  <c r="X191" i="31"/>
  <c r="AB191" i="31" s="1"/>
  <c r="X199" i="31"/>
  <c r="AB199" i="31" s="1"/>
  <c r="AA105" i="31" a="1"/>
  <c r="AA105" i="31" s="1"/>
  <c r="AC105" i="31" s="1"/>
  <c r="Z111" i="31"/>
  <c r="Z121" i="31"/>
  <c r="AA123" i="31" a="1"/>
  <c r="AA123" i="31" s="1"/>
  <c r="Z127" i="31"/>
  <c r="AA129" i="31" a="1"/>
  <c r="AA129" i="31" s="1"/>
  <c r="AC129" i="31" s="1"/>
  <c r="X187" i="31"/>
  <c r="AB187" i="31" s="1"/>
  <c r="AA304" i="32" a="1"/>
  <c r="AA304" i="32" s="1"/>
  <c r="AC304" i="32" s="1"/>
  <c r="Z287" i="32"/>
  <c r="D186" i="31"/>
  <c r="G187" i="31"/>
  <c r="K187" i="31"/>
  <c r="O187" i="31"/>
  <c r="Z187" i="31" s="1"/>
  <c r="S187" i="31"/>
  <c r="E188" i="31"/>
  <c r="M188" i="31"/>
  <c r="Q188" i="31"/>
  <c r="U188" i="31"/>
  <c r="I192" i="31"/>
  <c r="Q192" i="31"/>
  <c r="G193" i="31"/>
  <c r="O193" i="31"/>
  <c r="U194" i="31"/>
  <c r="K195" i="31"/>
  <c r="S195" i="31"/>
  <c r="I196" i="31"/>
  <c r="Q196" i="31"/>
  <c r="G197" i="31"/>
  <c r="O197" i="31"/>
  <c r="M198" i="31"/>
  <c r="U198" i="31"/>
  <c r="K199" i="31"/>
  <c r="S199" i="31"/>
  <c r="J200" i="31"/>
  <c r="R200" i="31"/>
  <c r="K186" i="31"/>
  <c r="S186" i="31"/>
  <c r="R186" i="31"/>
  <c r="H188" i="31"/>
  <c r="P191" i="31"/>
  <c r="E193" i="31"/>
  <c r="Z193" i="31" s="1"/>
  <c r="M193" i="31"/>
  <c r="U193" i="31"/>
  <c r="L194" i="31"/>
  <c r="H196" i="31"/>
  <c r="F197" i="31"/>
  <c r="T198" i="31"/>
  <c r="R199" i="31"/>
  <c r="P200" i="31"/>
  <c r="M191" i="31"/>
  <c r="AA93" i="31" a="1"/>
  <c r="AA93" i="31" s="1"/>
  <c r="M194" i="31"/>
  <c r="AA58" i="31" a="1"/>
  <c r="AA58" i="31" s="1"/>
  <c r="AC58" i="31" s="1"/>
  <c r="AA89" i="31" a="1"/>
  <c r="AA89" i="31" s="1"/>
  <c r="AC89" i="31" s="1"/>
  <c r="AA91" i="31" a="1"/>
  <c r="AA91" i="31" s="1"/>
  <c r="K189" i="31"/>
  <c r="K191" i="31"/>
  <c r="AA191" i="31" s="1" a="1"/>
  <c r="AA191" i="31" s="1"/>
  <c r="AC191" i="31" s="1"/>
  <c r="J187" i="31"/>
  <c r="Z89" i="31"/>
  <c r="J195" i="31"/>
  <c r="Z284" i="32"/>
  <c r="AA284" i="32" a="1"/>
  <c r="AA284" i="32" s="1"/>
  <c r="AC284" i="32" s="1"/>
  <c r="Z307" i="32"/>
  <c r="H194" i="31"/>
  <c r="Z96" i="31"/>
  <c r="H191" i="31"/>
  <c r="Z304" i="32"/>
  <c r="Z291" i="32"/>
  <c r="Z305" i="32"/>
  <c r="AA305" i="32" a="1"/>
  <c r="AA305" i="32" s="1"/>
  <c r="AC305" i="32" s="1"/>
  <c r="Z306" i="32"/>
  <c r="AA25" i="31" a="1"/>
  <c r="AA25" i="31" s="1"/>
  <c r="Z26" i="31"/>
  <c r="F192" i="31"/>
  <c r="Z303" i="32"/>
  <c r="AA293" i="32" a="1"/>
  <c r="AA293" i="32" s="1"/>
  <c r="AC293" i="32" s="1"/>
  <c r="J189" i="31"/>
  <c r="AA109" i="31" a="1"/>
  <c r="AA109" i="31" s="1"/>
  <c r="Z109" i="31"/>
  <c r="AA117" i="31" a="1"/>
  <c r="AA117" i="31" s="1"/>
  <c r="AC117" i="31" s="1"/>
  <c r="Z117" i="31"/>
  <c r="AB93" i="31"/>
  <c r="AC93" i="31" s="1"/>
  <c r="Z123" i="31"/>
  <c r="AA26" i="31" a="1"/>
  <c r="AA26" i="31" s="1"/>
  <c r="AC26" i="31" s="1"/>
  <c r="Z30" i="31"/>
  <c r="AA34" i="31" a="1"/>
  <c r="AA34" i="31" s="1"/>
  <c r="E198" i="31"/>
  <c r="AA90" i="31" a="1"/>
  <c r="AA90" i="31" s="1"/>
  <c r="AC90" i="31" s="1"/>
  <c r="Z100" i="31"/>
  <c r="AB25" i="31"/>
  <c r="X189" i="31"/>
  <c r="AB189" i="31" s="1"/>
  <c r="AB29" i="31"/>
  <c r="X193" i="31"/>
  <c r="AB193" i="31" s="1"/>
  <c r="AA23" i="31" a="1"/>
  <c r="AA23" i="31" s="1"/>
  <c r="AC23" i="31" s="1"/>
  <c r="D192" i="31"/>
  <c r="H190" i="31"/>
  <c r="AA190" i="31" s="1" a="1"/>
  <c r="AA190" i="31" s="1"/>
  <c r="Z34" i="31"/>
  <c r="AA95" i="31" a="1"/>
  <c r="AA95" i="31" s="1"/>
  <c r="Z95" i="31"/>
  <c r="Z22" i="31"/>
  <c r="AA31" i="31" a="1"/>
  <c r="AA31" i="31" s="1"/>
  <c r="AC31" i="31" s="1"/>
  <c r="Z97" i="31"/>
  <c r="AA35" i="31" a="1"/>
  <c r="AA35" i="31" s="1"/>
  <c r="AC35" i="31" s="1"/>
  <c r="D199" i="31"/>
  <c r="Z90" i="31"/>
  <c r="AA107" i="31" a="1"/>
  <c r="AA107" i="31" s="1"/>
  <c r="AC107" i="31" s="1"/>
  <c r="AA111" i="31" a="1"/>
  <c r="AA111" i="31" s="1"/>
  <c r="AC111" i="31" s="1"/>
  <c r="AA119" i="31" a="1"/>
  <c r="AA119" i="31" s="1"/>
  <c r="AA127" i="31" a="1"/>
  <c r="AA127" i="31" s="1"/>
  <c r="AA135" i="31" a="1"/>
  <c r="AA135" i="31" s="1"/>
  <c r="AC135" i="31" s="1"/>
  <c r="Z135" i="31"/>
  <c r="I195" i="31"/>
  <c r="G196" i="31"/>
  <c r="AA24" i="31" a="1"/>
  <c r="AA24" i="31" s="1"/>
  <c r="AC24" i="31" s="1"/>
  <c r="Z24" i="31"/>
  <c r="D188" i="31"/>
  <c r="D196" i="31"/>
  <c r="AA32" i="31" a="1"/>
  <c r="AA32" i="31" s="1"/>
  <c r="Z32" i="31"/>
  <c r="AB33" i="31"/>
  <c r="X197" i="31"/>
  <c r="AB197" i="31" s="1"/>
  <c r="AA33" i="31" a="1"/>
  <c r="AA33" i="31" s="1"/>
  <c r="AA125" i="31" a="1"/>
  <c r="AA125" i="31" s="1"/>
  <c r="AC125" i="31" s="1"/>
  <c r="Z125" i="31"/>
  <c r="AA133" i="31" a="1"/>
  <c r="AA133" i="31" s="1"/>
  <c r="AC133" i="31" s="1"/>
  <c r="Z133" i="31"/>
  <c r="AA22" i="31" a="1"/>
  <c r="AA22" i="31" s="1"/>
  <c r="AC22" i="31" s="1"/>
  <c r="Z36" i="31"/>
  <c r="Z94" i="31"/>
  <c r="AA39" i="31" a="1"/>
  <c r="AA39" i="31" s="1"/>
  <c r="Z40" i="31"/>
  <c r="AA40" i="31" a="1"/>
  <c r="AA40" i="31" s="1"/>
  <c r="AC40" i="31" s="1"/>
  <c r="AA43" i="31" a="1"/>
  <c r="AA43" i="31" s="1"/>
  <c r="AC43" i="31" s="1"/>
  <c r="AA47" i="31" a="1"/>
  <c r="AA47" i="31" s="1"/>
  <c r="AC47" i="31" s="1"/>
  <c r="Z48" i="31"/>
  <c r="AA51" i="31" a="1"/>
  <c r="AA51" i="31" s="1"/>
  <c r="AC51" i="31" s="1"/>
  <c r="AA55" i="31" a="1"/>
  <c r="AA55" i="31" s="1"/>
  <c r="Z56" i="31"/>
  <c r="AA59" i="31" a="1"/>
  <c r="AA59" i="31" s="1"/>
  <c r="AC59" i="31" s="1"/>
  <c r="Z60" i="31"/>
  <c r="AA60" i="31" a="1"/>
  <c r="AA60" i="31" s="1"/>
  <c r="AC60" i="31" s="1"/>
  <c r="AA63" i="31" a="1"/>
  <c r="AA63" i="31" s="1"/>
  <c r="AC63" i="31" s="1"/>
  <c r="Z64" i="31"/>
  <c r="AA64" i="31" a="1"/>
  <c r="AA64" i="31" s="1"/>
  <c r="AC64" i="31" s="1"/>
  <c r="AA67" i="31" a="1"/>
  <c r="AA67" i="31" s="1"/>
  <c r="AC67" i="31" s="1"/>
  <c r="Z68" i="31"/>
  <c r="AA103" i="31" a="1"/>
  <c r="AA103" i="31" s="1"/>
  <c r="AC103" i="31" s="1"/>
  <c r="Z103" i="31"/>
  <c r="D198" i="31"/>
  <c r="Z31" i="31"/>
  <c r="AA96" i="31" a="1"/>
  <c r="AA96" i="31" s="1"/>
  <c r="AC96" i="31" s="1"/>
  <c r="Z104" i="31"/>
  <c r="Z106" i="31"/>
  <c r="Z116" i="31"/>
  <c r="Z120" i="31"/>
  <c r="Z126" i="31"/>
  <c r="Z130" i="31"/>
  <c r="Z134" i="31"/>
  <c r="AA29" i="31" a="1"/>
  <c r="AA29" i="31" s="1"/>
  <c r="AC29" i="31" s="1"/>
  <c r="AA98" i="31" a="1"/>
  <c r="AA98" i="31" s="1"/>
  <c r="AC98" i="31" s="1"/>
  <c r="AA102" i="31" a="1"/>
  <c r="AA102" i="31" s="1"/>
  <c r="AC102" i="31" s="1"/>
  <c r="Z110" i="31"/>
  <c r="Z122" i="31"/>
  <c r="Z128" i="31"/>
  <c r="Z136" i="31"/>
  <c r="Z25" i="31"/>
  <c r="Z33" i="31"/>
  <c r="AA41" i="31" a="1"/>
  <c r="AA41" i="31" s="1"/>
  <c r="AC41" i="31" s="1"/>
  <c r="AA45" i="31" a="1"/>
  <c r="AA45" i="31" s="1"/>
  <c r="AA53" i="31" a="1"/>
  <c r="AA53" i="31" s="1"/>
  <c r="AC53" i="31" s="1"/>
  <c r="AA57" i="31" a="1"/>
  <c r="AA57" i="31" s="1"/>
  <c r="AC57" i="31" s="1"/>
  <c r="AA61" i="31" a="1"/>
  <c r="AA61" i="31" s="1"/>
  <c r="AC61" i="31" s="1"/>
  <c r="AA65" i="31" a="1"/>
  <c r="AA65" i="31" s="1"/>
  <c r="AC65" i="31" s="1"/>
  <c r="AA69" i="31" a="1"/>
  <c r="AA69" i="31" s="1"/>
  <c r="AC69" i="31" s="1"/>
  <c r="Z93" i="31"/>
  <c r="E189" i="31"/>
  <c r="Z35" i="31"/>
  <c r="AA100" i="31" a="1"/>
  <c r="AA100" i="31" s="1"/>
  <c r="AC100" i="31" s="1"/>
  <c r="Z108" i="31"/>
  <c r="Z112" i="31"/>
  <c r="Z118" i="31"/>
  <c r="Z124" i="31"/>
  <c r="Z132" i="31"/>
  <c r="D194" i="31"/>
  <c r="Z38" i="31"/>
  <c r="Z42" i="31"/>
  <c r="Z46" i="31"/>
  <c r="Z50" i="31"/>
  <c r="Z54" i="31"/>
  <c r="Z58" i="31"/>
  <c r="Z62" i="31"/>
  <c r="Z66" i="31"/>
  <c r="Z70" i="31"/>
  <c r="AA92" i="31" a="1"/>
  <c r="AA92" i="31" s="1"/>
  <c r="AC92" i="31" s="1"/>
  <c r="AA94" i="31" a="1"/>
  <c r="AA94" i="31" s="1"/>
  <c r="AC94" i="31" s="1"/>
  <c r="Z44" i="31"/>
  <c r="E194" i="31"/>
  <c r="AA30" i="31" a="1"/>
  <c r="AA30" i="31" s="1"/>
  <c r="Z52" i="31"/>
  <c r="AA301" i="32" a="1"/>
  <c r="AA301" i="32" s="1"/>
  <c r="AC301" i="32" s="1"/>
  <c r="AA285" i="32" a="1"/>
  <c r="AA285" i="32" s="1"/>
  <c r="AC285" i="32" s="1"/>
  <c r="Z288" i="32"/>
  <c r="Z294" i="32"/>
  <c r="Z302" i="32"/>
  <c r="Z296" i="32"/>
  <c r="Z114" i="31"/>
  <c r="Z107" i="31"/>
  <c r="D191" i="31"/>
  <c r="AL88" i="31"/>
  <c r="AL196" i="32"/>
  <c r="Z292" i="32"/>
  <c r="Z27" i="31"/>
  <c r="AA27" i="31" a="1"/>
  <c r="AA27" i="31" s="1"/>
  <c r="AC27" i="31" s="1"/>
  <c r="Z23" i="31"/>
  <c r="Z28" i="31"/>
  <c r="AL22" i="31"/>
  <c r="D193" i="31"/>
  <c r="Z29" i="31"/>
  <c r="AA56" i="31" a="1"/>
  <c r="AA56" i="31" s="1"/>
  <c r="AC56" i="31" s="1"/>
  <c r="Z299" i="32"/>
  <c r="AA288" i="32" a="1"/>
  <c r="AA288" i="32" s="1"/>
  <c r="AC288" i="32" s="1"/>
  <c r="AA44" i="31" a="1"/>
  <c r="AA44" i="31" s="1"/>
  <c r="AC44" i="31" s="1"/>
  <c r="AA49" i="31" a="1"/>
  <c r="AA49" i="31" s="1"/>
  <c r="AC49" i="31" s="1"/>
  <c r="Z300" i="32"/>
  <c r="Z290" i="32"/>
  <c r="Z297" i="32"/>
  <c r="AA297" i="32" a="1"/>
  <c r="AA297" i="32" s="1"/>
  <c r="AC297" i="32" s="1"/>
  <c r="AA296" i="32" a="1"/>
  <c r="AA296" i="32" s="1"/>
  <c r="AC296" i="32" s="1"/>
  <c r="Z191" i="31"/>
  <c r="Z283" i="32"/>
  <c r="AA104" i="31" a="1"/>
  <c r="AA104" i="31" s="1"/>
  <c r="AC104" i="31" s="1"/>
  <c r="AA106" i="31" a="1"/>
  <c r="AA106" i="31" s="1"/>
  <c r="AC106" i="31" s="1"/>
  <c r="AA108" i="31" a="1"/>
  <c r="AA108" i="31" s="1"/>
  <c r="AA110" i="31" a="1"/>
  <c r="AA110" i="31" s="1"/>
  <c r="AC110" i="31" s="1"/>
  <c r="AA112" i="31" a="1"/>
  <c r="AA112" i="31" s="1"/>
  <c r="AC112" i="31" s="1"/>
  <c r="AA114" i="31" a="1"/>
  <c r="AA114" i="31" s="1"/>
  <c r="AC114" i="31" s="1"/>
  <c r="AA116" i="31" a="1"/>
  <c r="AA116" i="31" s="1"/>
  <c r="AC116" i="31" s="1"/>
  <c r="AA118" i="31" a="1"/>
  <c r="AA118" i="31" s="1"/>
  <c r="AC118" i="31" s="1"/>
  <c r="AA120" i="31" a="1"/>
  <c r="AA120" i="31" s="1"/>
  <c r="AC120" i="31" s="1"/>
  <c r="AA122" i="31" a="1"/>
  <c r="AA122" i="31" s="1"/>
  <c r="AC122" i="31" s="1"/>
  <c r="AA124" i="31" a="1"/>
  <c r="AA124" i="31" s="1"/>
  <c r="AA126" i="31" a="1"/>
  <c r="AA126" i="31" s="1"/>
  <c r="AC126" i="31" s="1"/>
  <c r="AA128" i="31" a="1"/>
  <c r="AA128" i="31" s="1"/>
  <c r="AC128" i="31" s="1"/>
  <c r="AA130" i="31" a="1"/>
  <c r="AA130" i="31" s="1"/>
  <c r="AC130" i="31" s="1"/>
  <c r="AA132" i="31" a="1"/>
  <c r="AA132" i="31" s="1"/>
  <c r="AC132" i="31" s="1"/>
  <c r="AA134" i="31" a="1"/>
  <c r="AA134" i="31" s="1"/>
  <c r="AC134" i="31" s="1"/>
  <c r="AA136" i="31" a="1"/>
  <c r="AA136" i="31" s="1"/>
  <c r="AC136" i="31" s="1"/>
  <c r="AA88" i="31" a="1"/>
  <c r="AA88" i="31" s="1"/>
  <c r="AC88" i="31" s="1"/>
  <c r="AA201" i="31"/>
  <c r="Z37" i="31"/>
  <c r="Z39" i="31"/>
  <c r="Z41" i="31"/>
  <c r="Z43" i="31"/>
  <c r="Z45" i="31"/>
  <c r="Z47" i="31"/>
  <c r="Z49" i="31"/>
  <c r="Z51" i="31"/>
  <c r="Z53" i="31"/>
  <c r="Z55" i="31"/>
  <c r="Z57" i="31"/>
  <c r="Z59" i="31"/>
  <c r="Z61" i="31"/>
  <c r="Z63" i="31"/>
  <c r="Z65" i="31"/>
  <c r="Z67" i="31"/>
  <c r="Z69" i="31"/>
  <c r="AC152" i="31"/>
  <c r="AC86" i="31"/>
  <c r="AC20" i="31"/>
  <c r="AC165" i="31"/>
  <c r="AC167" i="31"/>
  <c r="AC171" i="31"/>
  <c r="AC173" i="31"/>
  <c r="AC175" i="31"/>
  <c r="AC177" i="31"/>
  <c r="AC179" i="31"/>
  <c r="AC181" i="31"/>
  <c r="AC183" i="31"/>
  <c r="AC124" i="31"/>
  <c r="AC95" i="31"/>
  <c r="AC109" i="31"/>
  <c r="AC113" i="31"/>
  <c r="AC115" i="31"/>
  <c r="AC119" i="31"/>
  <c r="AC121" i="31"/>
  <c r="AC123" i="31"/>
  <c r="AC127" i="31"/>
  <c r="AC131" i="31"/>
  <c r="AC78" i="31"/>
  <c r="AC80" i="31"/>
  <c r="AC82" i="31"/>
  <c r="AC84" i="31"/>
  <c r="AC138" i="31"/>
  <c r="AC140" i="31"/>
  <c r="AC142" i="31"/>
  <c r="AC144" i="31"/>
  <c r="AC146" i="31"/>
  <c r="AC148" i="31"/>
  <c r="AC150" i="31"/>
  <c r="AC154" i="31"/>
  <c r="AC156" i="31"/>
  <c r="AC158" i="31"/>
  <c r="AC160" i="31"/>
  <c r="AC164" i="31"/>
  <c r="AC166" i="31"/>
  <c r="AC170" i="31"/>
  <c r="AC172" i="31"/>
  <c r="AC91" i="31"/>
  <c r="AC39" i="31"/>
  <c r="AC45" i="31"/>
  <c r="AC55" i="31"/>
  <c r="AC108" i="31"/>
  <c r="AC38" i="31"/>
  <c r="AC42" i="31"/>
  <c r="AC46" i="31"/>
  <c r="AC48" i="31"/>
  <c r="AC52" i="31"/>
  <c r="AC54" i="31"/>
  <c r="AC68" i="31"/>
  <c r="AC174" i="31"/>
  <c r="AC176" i="31"/>
  <c r="AC178" i="31"/>
  <c r="AC180" i="31"/>
  <c r="AC182" i="31"/>
  <c r="AC157" i="31"/>
  <c r="AC159" i="31"/>
  <c r="AC161" i="31"/>
  <c r="AC79" i="31"/>
  <c r="AC81" i="31"/>
  <c r="AC155" i="31"/>
  <c r="AC162" i="31"/>
  <c r="AC163" i="31"/>
  <c r="AC85" i="31"/>
  <c r="AC139" i="31"/>
  <c r="AC141" i="31"/>
  <c r="AC143" i="31"/>
  <c r="AC145" i="31"/>
  <c r="AC147" i="31"/>
  <c r="AC149" i="31"/>
  <c r="AC151" i="31"/>
  <c r="AC73" i="31"/>
  <c r="AC75" i="31"/>
  <c r="AC77" i="31"/>
  <c r="AC76" i="31"/>
  <c r="AC83" i="31"/>
  <c r="AC72" i="31"/>
  <c r="AC74" i="31"/>
  <c r="AC14" i="31"/>
  <c r="AC16" i="31"/>
  <c r="AC18" i="31"/>
  <c r="AC8" i="31"/>
  <c r="AC10" i="31"/>
  <c r="AC12" i="31"/>
  <c r="AC13" i="31"/>
  <c r="AC15" i="31"/>
  <c r="AC17" i="31"/>
  <c r="AC19" i="31"/>
  <c r="AC7" i="31"/>
  <c r="AC9" i="31"/>
  <c r="AC6" i="31"/>
  <c r="AC11" i="31"/>
  <c r="Z309" i="32"/>
  <c r="AA308" i="32" a="1"/>
  <c r="AA308" i="32" s="1"/>
  <c r="AC308" i="32" s="1"/>
  <c r="Z301" i="32"/>
  <c r="AA300" i="32" a="1"/>
  <c r="AA300" i="32" s="1"/>
  <c r="AC300" i="32" s="1"/>
  <c r="Z293" i="32"/>
  <c r="AA292" i="32" a="1"/>
  <c r="AA292" i="32" s="1"/>
  <c r="AC292" i="32" s="1"/>
  <c r="Z285" i="32"/>
  <c r="AB282" i="32"/>
  <c r="AC282" i="32" s="1"/>
  <c r="AA307" i="32" a="1"/>
  <c r="AA307" i="32" s="1"/>
  <c r="AC307" i="32" s="1"/>
  <c r="AA299" i="32" a="1"/>
  <c r="AA299" i="32" s="1"/>
  <c r="AC299" i="32" s="1"/>
  <c r="AA291" i="32" a="1"/>
  <c r="AA291" i="32" s="1"/>
  <c r="AC291" i="32" s="1"/>
  <c r="AA283" i="32" a="1"/>
  <c r="AA283" i="32" s="1"/>
  <c r="AC283" i="32" s="1"/>
  <c r="AA306" i="32" a="1"/>
  <c r="AA306" i="32" s="1"/>
  <c r="AC306" i="32" s="1"/>
  <c r="AA298" i="32" a="1"/>
  <c r="AA298" i="32" s="1"/>
  <c r="AC298" i="32" s="1"/>
  <c r="AA290" i="32" a="1"/>
  <c r="AA290" i="32" s="1"/>
  <c r="AC290" i="32" s="1"/>
  <c r="AA314" i="32" a="1"/>
  <c r="AA314" i="32" s="1"/>
  <c r="AC314" i="32" s="1"/>
  <c r="AA289" i="32" a="1"/>
  <c r="AA289" i="32" s="1"/>
  <c r="AC289" i="32" s="1"/>
  <c r="AA311" i="32" a="1"/>
  <c r="AA311" i="32" s="1"/>
  <c r="AC311" i="32" s="1"/>
  <c r="AA303" i="32" a="1"/>
  <c r="AA303" i="32" s="1"/>
  <c r="AC303" i="32" s="1"/>
  <c r="AA287" i="32" a="1"/>
  <c r="AA287" i="32" s="1"/>
  <c r="AC287" i="32" s="1"/>
  <c r="AA302" i="32" a="1"/>
  <c r="AA302" i="32" s="1"/>
  <c r="AC302" i="32" s="1"/>
  <c r="AA294" i="32" a="1"/>
  <c r="AA294" i="32" s="1"/>
  <c r="AC294" i="32" s="1"/>
  <c r="AA286" i="32" a="1"/>
  <c r="AA286" i="32" s="1"/>
  <c r="AC286" i="32" s="1"/>
  <c r="AC79" i="32"/>
  <c r="AC81" i="32"/>
  <c r="AC138" i="32"/>
  <c r="AC164" i="32"/>
  <c r="AC166" i="32"/>
  <c r="AC168" i="32"/>
  <c r="AC170" i="32"/>
  <c r="AC172" i="32"/>
  <c r="AC174" i="32"/>
  <c r="AC176" i="32"/>
  <c r="AC178" i="32"/>
  <c r="AC180" i="32"/>
  <c r="AC184" i="32"/>
  <c r="AC186" i="32"/>
  <c r="AC188" i="32"/>
  <c r="AC209" i="32"/>
  <c r="AC215" i="32"/>
  <c r="AC223" i="32"/>
  <c r="AC227" i="32"/>
  <c r="AC249" i="32"/>
  <c r="AC257" i="32"/>
  <c r="AC259" i="32"/>
  <c r="AC261" i="32"/>
  <c r="AC263" i="32"/>
  <c r="AC265" i="32"/>
  <c r="AC273" i="32"/>
  <c r="AC277" i="32"/>
  <c r="AC279" i="32"/>
  <c r="AC231" i="32"/>
  <c r="AC233" i="32"/>
  <c r="AC235" i="32"/>
  <c r="AC237" i="32"/>
  <c r="AC239" i="32"/>
  <c r="AC241" i="32"/>
  <c r="AC243" i="32"/>
  <c r="AC230" i="32"/>
  <c r="AC232" i="32"/>
  <c r="AC234" i="32"/>
  <c r="AC236" i="32"/>
  <c r="AC238" i="32"/>
  <c r="AC240" i="32"/>
  <c r="AC242" i="32"/>
  <c r="AC244" i="32"/>
  <c r="AC84" i="32"/>
  <c r="AC86" i="32"/>
  <c r="AC108" i="32"/>
  <c r="AC111" i="32"/>
  <c r="AC113" i="32"/>
  <c r="AC115" i="32"/>
  <c r="AC117" i="32"/>
  <c r="AC121" i="32"/>
  <c r="AC123" i="32"/>
  <c r="AC125" i="32"/>
  <c r="AC49" i="32"/>
  <c r="AC51" i="32"/>
  <c r="AC61" i="32"/>
  <c r="AC63" i="32"/>
  <c r="AC65" i="32"/>
  <c r="AC67" i="32"/>
  <c r="AC69" i="32"/>
  <c r="AC71" i="32"/>
  <c r="AC258" i="32"/>
  <c r="AC127" i="32"/>
  <c r="AC185" i="32"/>
  <c r="AC187" i="32"/>
  <c r="AC189" i="32"/>
  <c r="AC41" i="32"/>
  <c r="AC43" i="32"/>
  <c r="AC222" i="32"/>
  <c r="AC224" i="32"/>
  <c r="AC226" i="32"/>
  <c r="AC228" i="32"/>
  <c r="AC246" i="32"/>
  <c r="AC248" i="32"/>
  <c r="AC199" i="32"/>
  <c r="AC201" i="32"/>
  <c r="AC219" i="32"/>
  <c r="AC129" i="32"/>
  <c r="AC131" i="32"/>
  <c r="AC133" i="32"/>
  <c r="AC137" i="32"/>
  <c r="AC139" i="32"/>
  <c r="AC64" i="32"/>
  <c r="AC66" i="32"/>
  <c r="AC68" i="32"/>
  <c r="AC191" i="32"/>
  <c r="AC204" i="32"/>
  <c r="AC206" i="32"/>
  <c r="AC83" i="32"/>
  <c r="AC85" i="32"/>
  <c r="AC87" i="32"/>
  <c r="AC89" i="32"/>
  <c r="AC91" i="32"/>
  <c r="AC93" i="32"/>
  <c r="AC95" i="32"/>
  <c r="AC99" i="32"/>
  <c r="AC101" i="32"/>
  <c r="AC103" i="32"/>
  <c r="AC114" i="32"/>
  <c r="AC116" i="32"/>
  <c r="AC118" i="32"/>
  <c r="AC120" i="32"/>
  <c r="AC210" i="32"/>
  <c r="AC214" i="32"/>
  <c r="AC216" i="32"/>
  <c r="AC218" i="32"/>
  <c r="AC140" i="32"/>
  <c r="AC193" i="32"/>
  <c r="AC196" i="32"/>
  <c r="AC198" i="32"/>
  <c r="AC207" i="32"/>
  <c r="AC211" i="32"/>
  <c r="AC213" i="32"/>
  <c r="AC251" i="32"/>
  <c r="AC253" i="32"/>
  <c r="AC274" i="32"/>
  <c r="AC278" i="32"/>
  <c r="AC269" i="32"/>
  <c r="AC73" i="32"/>
  <c r="AC76" i="32"/>
  <c r="AC78" i="32"/>
  <c r="AC141" i="32"/>
  <c r="AC221" i="32"/>
  <c r="AC96" i="32"/>
  <c r="AC98" i="32"/>
  <c r="AC122" i="32"/>
  <c r="AC124" i="32"/>
  <c r="AC143" i="32"/>
  <c r="AC161" i="32"/>
  <c r="AC163" i="32"/>
  <c r="AC266" i="32"/>
  <c r="AC44" i="32"/>
  <c r="AC46" i="32"/>
  <c r="AC48" i="32"/>
  <c r="AC50" i="32"/>
  <c r="AC52" i="32"/>
  <c r="AC54" i="32"/>
  <c r="AC56" i="32"/>
  <c r="AC58" i="32"/>
  <c r="AC60" i="32"/>
  <c r="AC100" i="32"/>
  <c r="AC102" i="32"/>
  <c r="AC104" i="32"/>
  <c r="AC106" i="32"/>
  <c r="AC130" i="32"/>
  <c r="AC132" i="32"/>
  <c r="AC134" i="32"/>
  <c r="AC136" i="32"/>
  <c r="AC169" i="32"/>
  <c r="AC171" i="32"/>
  <c r="AC181" i="32"/>
  <c r="AC203" i="32"/>
  <c r="AC205" i="32"/>
  <c r="AC220" i="32"/>
  <c r="AC254" i="32"/>
  <c r="AC256" i="32"/>
  <c r="AC271" i="32"/>
  <c r="AC276" i="32"/>
  <c r="AC53" i="32"/>
  <c r="AC55" i="32"/>
  <c r="AC70" i="32"/>
  <c r="AC88" i="32"/>
  <c r="AC90" i="32"/>
  <c r="AC105" i="32"/>
  <c r="AC173" i="32"/>
  <c r="AC175" i="32"/>
  <c r="AC190" i="32"/>
  <c r="AC200" i="32"/>
  <c r="AC217" i="32"/>
  <c r="AC42" i="32"/>
  <c r="AC57" i="32"/>
  <c r="AC59" i="32"/>
  <c r="AC72" i="32"/>
  <c r="AC74" i="32"/>
  <c r="AC77" i="32"/>
  <c r="AC92" i="32"/>
  <c r="AC94" i="32"/>
  <c r="AC107" i="32"/>
  <c r="AC109" i="32"/>
  <c r="AC112" i="32"/>
  <c r="AC119" i="32"/>
  <c r="AC126" i="32"/>
  <c r="AC128" i="32"/>
  <c r="AC135" i="32"/>
  <c r="AC142" i="32"/>
  <c r="AC144" i="32"/>
  <c r="AC162" i="32"/>
  <c r="AC177" i="32"/>
  <c r="AC179" i="32"/>
  <c r="AC192" i="32"/>
  <c r="AC194" i="32"/>
  <c r="AC197" i="32"/>
  <c r="AC202" i="32"/>
  <c r="AC212" i="32"/>
  <c r="AC229" i="32"/>
  <c r="AC247" i="32"/>
  <c r="AC262" i="32"/>
  <c r="AC264" i="32"/>
  <c r="AC183" i="32"/>
  <c r="AC268" i="32"/>
  <c r="AC255" i="32"/>
  <c r="AC270" i="32"/>
  <c r="AC272" i="32"/>
  <c r="AC45" i="32"/>
  <c r="AC47" i="32"/>
  <c r="AC62" i="32"/>
  <c r="AC80" i="32"/>
  <c r="AC82" i="32"/>
  <c r="AC97" i="32"/>
  <c r="AC165" i="32"/>
  <c r="AC167" i="32"/>
  <c r="AC182" i="32"/>
  <c r="AC208" i="32"/>
  <c r="AC225" i="32"/>
  <c r="AC250" i="32"/>
  <c r="AC252" i="32"/>
  <c r="AC267" i="32"/>
  <c r="AA187" i="31" l="1" a="1"/>
  <c r="AA187" i="31" s="1"/>
  <c r="AC187" i="31" s="1"/>
  <c r="AC33" i="31"/>
  <c r="AC32" i="31"/>
  <c r="Z186" i="31"/>
  <c r="AA186" i="31" a="1"/>
  <c r="AA186" i="31" s="1"/>
  <c r="AC186" i="31" s="1"/>
  <c r="Z200" i="31"/>
  <c r="AC34" i="31"/>
  <c r="AA197" i="31" a="1"/>
  <c r="AA197" i="31" s="1"/>
  <c r="AC197" i="31" s="1"/>
  <c r="AA200" i="31" a="1"/>
  <c r="AA200" i="31" s="1"/>
  <c r="AC200" i="31" s="1"/>
  <c r="AC25" i="31"/>
  <c r="AA193" i="31" a="1"/>
  <c r="AA193" i="31" s="1"/>
  <c r="AC193" i="31" s="1"/>
  <c r="AC30" i="31"/>
  <c r="Z194" i="31"/>
  <c r="AA189" i="31" a="1"/>
  <c r="AA189" i="31" s="1"/>
  <c r="AC189" i="31" s="1"/>
  <c r="AA199" i="31" a="1"/>
  <c r="AA199" i="31" s="1"/>
  <c r="AC199" i="31" s="1"/>
  <c r="AC190" i="31"/>
  <c r="Z189" i="31"/>
  <c r="AA194" i="31" a="1"/>
  <c r="AA194" i="31" s="1"/>
  <c r="AC194" i="31" s="1"/>
  <c r="AA195" i="31" a="1"/>
  <c r="AA195" i="31" s="1"/>
  <c r="AC195" i="31" s="1"/>
  <c r="AA192" i="31" a="1"/>
  <c r="AA192" i="31" s="1"/>
  <c r="AC192" i="31" s="1"/>
  <c r="Z192" i="31"/>
  <c r="Z195" i="31"/>
  <c r="AA196" i="31" a="1"/>
  <c r="AA196" i="31" s="1"/>
  <c r="AC196" i="31" s="1"/>
  <c r="Z196" i="31"/>
  <c r="AA198" i="31" a="1"/>
  <c r="AA198" i="31" s="1"/>
  <c r="AC198" i="31" s="1"/>
  <c r="Z198" i="31"/>
  <c r="AA188" i="31" a="1"/>
  <c r="AA188" i="31" s="1"/>
  <c r="AC188" i="31" s="1"/>
  <c r="Z188" i="31"/>
  <c r="Z197" i="31"/>
  <c r="Z199" i="31"/>
  <c r="AB201" i="31"/>
  <c r="Z190" i="31"/>
  <c r="Z201" i="31"/>
  <c r="AD314" i="32"/>
  <c r="AD313" i="32"/>
  <c r="AD312" i="32"/>
  <c r="AD311" i="32"/>
  <c r="AD310" i="32"/>
  <c r="AD309" i="32"/>
  <c r="AD308" i="32"/>
  <c r="AD307" i="32"/>
  <c r="AD306" i="32"/>
  <c r="AD305" i="32"/>
  <c r="AD304" i="32"/>
  <c r="AD303" i="32"/>
  <c r="AD302" i="32"/>
  <c r="AD301" i="32"/>
  <c r="AD300" i="32"/>
  <c r="AD299" i="32"/>
  <c r="AD298" i="32"/>
  <c r="AD297" i="32"/>
  <c r="AD296" i="32"/>
  <c r="AD295" i="32"/>
  <c r="AD294" i="32"/>
  <c r="AD293" i="32"/>
  <c r="AD292" i="32"/>
  <c r="AD291" i="32"/>
  <c r="AD290" i="32"/>
  <c r="AD289" i="32"/>
  <c r="AD288" i="32"/>
  <c r="AD287" i="32"/>
  <c r="AD286" i="32"/>
  <c r="AD285" i="32"/>
  <c r="AD284" i="32"/>
  <c r="AD283" i="32"/>
  <c r="AD282" i="32"/>
  <c r="AD281" i="32"/>
  <c r="X281" i="32"/>
  <c r="AB281" i="32" s="1"/>
  <c r="W281" i="32"/>
  <c r="U281" i="32"/>
  <c r="T281" i="32"/>
  <c r="S281" i="32"/>
  <c r="R281" i="32"/>
  <c r="Q281" i="32"/>
  <c r="P281" i="32"/>
  <c r="O281" i="32"/>
  <c r="N281" i="32"/>
  <c r="M281" i="32"/>
  <c r="L281" i="32"/>
  <c r="K281" i="32"/>
  <c r="J281" i="32"/>
  <c r="I281" i="32"/>
  <c r="H281" i="32"/>
  <c r="G281" i="32"/>
  <c r="F281" i="32"/>
  <c r="E281" i="32"/>
  <c r="AB159" i="32"/>
  <c r="AA159" i="32" a="1"/>
  <c r="AA159" i="32" s="1"/>
  <c r="Z159" i="32"/>
  <c r="AD158" i="32"/>
  <c r="AB158" i="32"/>
  <c r="AA158" i="32" a="1"/>
  <c r="AA158" i="32" s="1"/>
  <c r="Z158" i="32"/>
  <c r="AD157" i="32"/>
  <c r="AB157" i="32"/>
  <c r="AA157" i="32" a="1"/>
  <c r="AA157" i="32" s="1"/>
  <c r="Z157" i="32"/>
  <c r="AD156" i="32"/>
  <c r="AB156" i="32"/>
  <c r="AA156" i="32" a="1"/>
  <c r="AA156" i="32" s="1"/>
  <c r="Z156" i="32"/>
  <c r="AD155" i="32"/>
  <c r="AB155" i="32"/>
  <c r="AA155" i="32" a="1"/>
  <c r="AA155" i="32" s="1"/>
  <c r="Z155" i="32"/>
  <c r="AD154" i="32"/>
  <c r="AB154" i="32"/>
  <c r="AA154" i="32" a="1"/>
  <c r="AA154" i="32" s="1"/>
  <c r="Z154" i="32"/>
  <c r="AD153" i="32"/>
  <c r="AB153" i="32"/>
  <c r="AA153" i="32" a="1"/>
  <c r="AA153" i="32" s="1"/>
  <c r="Z153" i="32"/>
  <c r="AD152" i="32"/>
  <c r="AB152" i="32"/>
  <c r="AA152" i="32" a="1"/>
  <c r="AA152" i="32" s="1"/>
  <c r="Z152" i="32"/>
  <c r="AD151" i="32"/>
  <c r="AB151" i="32"/>
  <c r="AA151" i="32" a="1"/>
  <c r="AA151" i="32" s="1"/>
  <c r="Z151" i="32"/>
  <c r="AD150" i="32"/>
  <c r="AB150" i="32"/>
  <c r="AA150" i="32" a="1"/>
  <c r="AA150" i="32" s="1"/>
  <c r="AC150" i="32" s="1"/>
  <c r="Z150" i="32"/>
  <c r="AD149" i="32"/>
  <c r="AB149" i="32"/>
  <c r="AA149" i="32" a="1"/>
  <c r="AA149" i="32" s="1"/>
  <c r="Z149" i="32"/>
  <c r="AD148" i="32"/>
  <c r="AB148" i="32"/>
  <c r="AA148" i="32" a="1"/>
  <c r="AA148" i="32" s="1"/>
  <c r="AC148" i="32" s="1"/>
  <c r="Z148" i="32"/>
  <c r="AD147" i="32"/>
  <c r="AB147" i="32"/>
  <c r="AA147" i="32" a="1"/>
  <c r="AA147" i="32" s="1"/>
  <c r="Z147" i="32"/>
  <c r="AD146" i="32"/>
  <c r="AB146" i="32"/>
  <c r="AA146" i="32" a="1"/>
  <c r="AA146" i="32" s="1"/>
  <c r="AC146" i="32" s="1"/>
  <c r="Z146" i="32"/>
  <c r="AD145" i="32"/>
  <c r="AB145" i="32"/>
  <c r="AA145" i="32" a="1"/>
  <c r="AA145" i="32" s="1"/>
  <c r="Z145" i="32"/>
  <c r="AD39" i="32"/>
  <c r="AB39" i="32"/>
  <c r="AA39" i="32" a="1"/>
  <c r="AA39" i="32" s="1"/>
  <c r="Z39" i="32"/>
  <c r="AD38" i="32"/>
  <c r="AB38" i="32"/>
  <c r="AA38" i="32" a="1"/>
  <c r="AA38" i="32" s="1"/>
  <c r="Z38" i="32"/>
  <c r="AD37" i="32"/>
  <c r="AB37" i="32"/>
  <c r="AA37" i="32" a="1"/>
  <c r="AA37" i="32" s="1"/>
  <c r="Z37" i="32"/>
  <c r="AD36" i="32"/>
  <c r="AB36" i="32"/>
  <c r="AA36" i="32" a="1"/>
  <c r="AA36" i="32" s="1"/>
  <c r="Z36" i="32"/>
  <c r="AD35" i="32"/>
  <c r="AB35" i="32"/>
  <c r="AA35" i="32" a="1"/>
  <c r="AA35" i="32" s="1"/>
  <c r="AC35" i="32" s="1"/>
  <c r="Z35" i="32"/>
  <c r="AD34" i="32"/>
  <c r="AB34" i="32"/>
  <c r="AA34" i="32" a="1"/>
  <c r="AA34" i="32" s="1"/>
  <c r="Z34" i="32"/>
  <c r="AD33" i="32"/>
  <c r="AB33" i="32"/>
  <c r="AA33" i="32" a="1"/>
  <c r="AA33" i="32" s="1"/>
  <c r="AC33" i="32" s="1"/>
  <c r="Z33" i="32"/>
  <c r="AD32" i="32"/>
  <c r="AB32" i="32"/>
  <c r="AA32" i="32" a="1"/>
  <c r="AA32" i="32" s="1"/>
  <c r="Z32" i="32"/>
  <c r="AD31" i="32"/>
  <c r="AB31" i="32"/>
  <c r="AA31" i="32" a="1"/>
  <c r="AA31" i="32" s="1"/>
  <c r="AC31" i="32" s="1"/>
  <c r="Z31" i="32"/>
  <c r="AD30" i="32"/>
  <c r="AB30" i="32"/>
  <c r="AA30" i="32" a="1"/>
  <c r="AA30" i="32" s="1"/>
  <c r="Z30" i="32"/>
  <c r="AD29" i="32"/>
  <c r="AB29" i="32"/>
  <c r="AA29" i="32" a="1"/>
  <c r="AA29" i="32" s="1"/>
  <c r="AC29" i="32" s="1"/>
  <c r="Z29" i="32"/>
  <c r="AD28" i="32"/>
  <c r="AB28" i="32"/>
  <c r="AA28" i="32" a="1"/>
  <c r="AA28" i="32" s="1"/>
  <c r="Z28" i="32"/>
  <c r="AD27" i="32"/>
  <c r="AB27" i="32"/>
  <c r="AA27" i="32" a="1"/>
  <c r="AA27" i="32" s="1"/>
  <c r="Z27" i="32"/>
  <c r="AD26" i="32"/>
  <c r="AB26" i="32"/>
  <c r="AA26" i="32" a="1"/>
  <c r="AA26" i="32" s="1"/>
  <c r="Z26" i="32"/>
  <c r="AD25" i="32"/>
  <c r="AB25" i="32"/>
  <c r="AA25" i="32" a="1"/>
  <c r="AA25" i="32" s="1"/>
  <c r="Z25" i="32"/>
  <c r="AD24" i="32"/>
  <c r="AB24" i="32"/>
  <c r="AA24" i="32" a="1"/>
  <c r="AA24" i="32" s="1"/>
  <c r="Z24" i="32"/>
  <c r="AD23" i="32"/>
  <c r="AB23" i="32"/>
  <c r="AA23" i="32" a="1"/>
  <c r="AA23" i="32" s="1"/>
  <c r="Z23" i="32"/>
  <c r="AD22" i="32"/>
  <c r="AB22" i="32"/>
  <c r="AA22" i="32" a="1"/>
  <c r="AA22" i="32" s="1"/>
  <c r="Z22" i="32"/>
  <c r="AD21" i="32"/>
  <c r="AB21" i="32"/>
  <c r="AA21" i="32" a="1"/>
  <c r="AA21" i="32" s="1"/>
  <c r="Z21" i="32"/>
  <c r="AD20" i="32"/>
  <c r="AB20" i="32"/>
  <c r="AA20" i="32" a="1"/>
  <c r="AA20" i="32" s="1"/>
  <c r="Z20" i="32"/>
  <c r="AD19" i="32"/>
  <c r="AB19" i="32"/>
  <c r="AA19" i="32" a="1"/>
  <c r="AA19" i="32" s="1"/>
  <c r="Z19" i="32"/>
  <c r="AD18" i="32"/>
  <c r="AB18" i="32"/>
  <c r="AA18" i="32" a="1"/>
  <c r="AA18" i="32" s="1"/>
  <c r="Z18" i="32"/>
  <c r="AD17" i="32"/>
  <c r="AB17" i="32"/>
  <c r="AA17" i="32" a="1"/>
  <c r="AA17" i="32" s="1"/>
  <c r="Z17" i="32"/>
  <c r="AD16" i="32"/>
  <c r="AB16" i="32"/>
  <c r="AA16" i="32" a="1"/>
  <c r="AA16" i="32" s="1"/>
  <c r="Z16" i="32"/>
  <c r="AD15" i="32"/>
  <c r="AB15" i="32"/>
  <c r="AA15" i="32" a="1"/>
  <c r="AA15" i="32" s="1"/>
  <c r="Z15" i="32"/>
  <c r="AD14" i="32"/>
  <c r="AB14" i="32"/>
  <c r="AA14" i="32" a="1"/>
  <c r="AA14" i="32" s="1"/>
  <c r="Z14" i="32"/>
  <c r="AD13" i="32"/>
  <c r="AB13" i="32"/>
  <c r="AA13" i="32" a="1"/>
  <c r="AA13" i="32" s="1"/>
  <c r="Z13" i="32"/>
  <c r="AD12" i="32"/>
  <c r="AB12" i="32"/>
  <c r="AA12" i="32" a="1"/>
  <c r="AA12" i="32" s="1"/>
  <c r="Z12" i="32"/>
  <c r="AD11" i="32"/>
  <c r="AB11" i="32"/>
  <c r="AA11" i="32" a="1"/>
  <c r="AA11" i="32" s="1"/>
  <c r="Z11" i="32"/>
  <c r="AD10" i="32"/>
  <c r="AB10" i="32"/>
  <c r="AA10" i="32" a="1"/>
  <c r="AA10" i="32" s="1"/>
  <c r="Z10" i="32"/>
  <c r="AD9" i="32"/>
  <c r="AB9" i="32"/>
  <c r="AA9" i="32" a="1"/>
  <c r="AA9" i="32" s="1"/>
  <c r="Z9" i="32"/>
  <c r="AD8" i="32"/>
  <c r="AB8" i="32"/>
  <c r="AA8" i="32" a="1"/>
  <c r="AA8" i="32" s="1"/>
  <c r="Z8" i="32"/>
  <c r="AD7" i="32"/>
  <c r="AB7" i="32"/>
  <c r="AA7" i="32" a="1"/>
  <c r="AA7" i="32" s="1"/>
  <c r="Z7" i="32"/>
  <c r="AD6" i="32"/>
  <c r="AB6" i="32"/>
  <c r="AA6" i="32" a="1"/>
  <c r="AA6" i="32" s="1"/>
  <c r="Z6" i="32"/>
  <c r="AL136" i="30"/>
  <c r="AK136" i="30"/>
  <c r="AL36" i="30"/>
  <c r="AC36" i="32" l="1"/>
  <c r="AC157" i="32"/>
  <c r="AC30" i="32"/>
  <c r="AC156" i="32"/>
  <c r="AC154" i="32"/>
  <c r="AC7" i="32"/>
  <c r="AC9" i="32"/>
  <c r="AC11" i="32"/>
  <c r="AC13" i="32"/>
  <c r="AC15" i="32"/>
  <c r="AC17" i="32"/>
  <c r="AC19" i="32"/>
  <c r="AC21" i="32"/>
  <c r="AC23" i="32"/>
  <c r="AC25" i="32"/>
  <c r="AC27" i="32"/>
  <c r="AC147" i="32"/>
  <c r="AC149" i="32"/>
  <c r="AC159" i="32"/>
  <c r="AA281" i="32" a="1"/>
  <c r="AA281" i="32" s="1"/>
  <c r="AC281" i="32" s="1"/>
  <c r="AC6" i="32"/>
  <c r="AC8" i="32"/>
  <c r="AC10" i="32"/>
  <c r="AC12" i="32"/>
  <c r="AC14" i="32"/>
  <c r="AC16" i="32"/>
  <c r="AC18" i="32"/>
  <c r="AC20" i="32"/>
  <c r="AC22" i="32"/>
  <c r="AC24" i="32"/>
  <c r="AC26" i="32"/>
  <c r="AC39" i="32"/>
  <c r="AC153" i="32"/>
  <c r="AC28" i="32"/>
  <c r="AC34" i="32"/>
  <c r="AC145" i="32"/>
  <c r="AC155" i="32"/>
  <c r="AC158" i="32"/>
  <c r="AC152" i="32"/>
  <c r="AC38" i="32"/>
  <c r="AC37" i="32"/>
  <c r="AC151" i="32"/>
  <c r="AC32" i="32"/>
  <c r="Z281" i="32"/>
  <c r="AK129" i="28"/>
  <c r="AL240" i="28" l="1"/>
  <c r="X390" i="28"/>
  <c r="AB390" i="28" s="1"/>
  <c r="W390" i="28"/>
  <c r="X389" i="28"/>
  <c r="AB389" i="28" s="1"/>
  <c r="W389" i="28"/>
  <c r="X388" i="28"/>
  <c r="AB388" i="28" s="1"/>
  <c r="W388" i="28"/>
  <c r="X387" i="28"/>
  <c r="AB387" i="28" s="1"/>
  <c r="W387" i="28"/>
  <c r="X386" i="28"/>
  <c r="AB386" i="28" s="1"/>
  <c r="W386" i="28"/>
  <c r="X385" i="28"/>
  <c r="AB385" i="28" s="1"/>
  <c r="W385" i="28"/>
  <c r="X384" i="28"/>
  <c r="W384" i="28"/>
  <c r="X383" i="28"/>
  <c r="AB383" i="28" s="1"/>
  <c r="W383" i="28"/>
  <c r="X382" i="28"/>
  <c r="W382" i="28"/>
  <c r="X381" i="28"/>
  <c r="AB381" i="28" s="1"/>
  <c r="W381" i="28"/>
  <c r="X380" i="28"/>
  <c r="AB380" i="28" s="1"/>
  <c r="W380" i="28"/>
  <c r="X379" i="28"/>
  <c r="AB379" i="28" s="1"/>
  <c r="W379" i="28"/>
  <c r="X378" i="28"/>
  <c r="W378" i="28"/>
  <c r="X377" i="28"/>
  <c r="AB377" i="28" s="1"/>
  <c r="W377" i="28"/>
  <c r="X376" i="28"/>
  <c r="W376" i="28"/>
  <c r="X375" i="28"/>
  <c r="AB375" i="28" s="1"/>
  <c r="W375" i="28"/>
  <c r="X374" i="28"/>
  <c r="W374" i="28"/>
  <c r="X373" i="28"/>
  <c r="AB373" i="28" s="1"/>
  <c r="W373" i="28"/>
  <c r="X372" i="28"/>
  <c r="AB372" i="28" s="1"/>
  <c r="W372" i="28"/>
  <c r="X371" i="28"/>
  <c r="AB371" i="28" s="1"/>
  <c r="W371" i="28"/>
  <c r="X370" i="28"/>
  <c r="W370" i="28"/>
  <c r="X369" i="28"/>
  <c r="AB369" i="28" s="1"/>
  <c r="W369" i="28"/>
  <c r="X368" i="28"/>
  <c r="W368" i="28"/>
  <c r="X367" i="28"/>
  <c r="AB367" i="28" s="1"/>
  <c r="W367" i="28"/>
  <c r="X366" i="28"/>
  <c r="W366" i="28"/>
  <c r="X365" i="28"/>
  <c r="AB365" i="28" s="1"/>
  <c r="W365" i="28"/>
  <c r="X364" i="28"/>
  <c r="W364" i="28"/>
  <c r="X363" i="28"/>
  <c r="AB363" i="28" s="1"/>
  <c r="W363" i="28"/>
  <c r="X362" i="28"/>
  <c r="W362" i="28"/>
  <c r="X361" i="28"/>
  <c r="AB361" i="28" s="1"/>
  <c r="W361" i="28"/>
  <c r="X360" i="28"/>
  <c r="W360" i="28"/>
  <c r="X359" i="28"/>
  <c r="AB359" i="28" s="1"/>
  <c r="W359" i="28"/>
  <c r="X358" i="28"/>
  <c r="W358" i="28"/>
  <c r="X357" i="28"/>
  <c r="AB357" i="28" s="1"/>
  <c r="W357" i="28"/>
  <c r="X356" i="28"/>
  <c r="W356" i="28"/>
  <c r="X355" i="28"/>
  <c r="AB355" i="28" s="1"/>
  <c r="W355" i="28"/>
  <c r="X354" i="28"/>
  <c r="W354" i="28"/>
  <c r="X353" i="28"/>
  <c r="AB353" i="28" s="1"/>
  <c r="W353" i="28"/>
  <c r="X352" i="28"/>
  <c r="W352" i="28"/>
  <c r="X351" i="28"/>
  <c r="AB351" i="28" s="1"/>
  <c r="W351" i="28"/>
  <c r="U351" i="28"/>
  <c r="T351" i="28"/>
  <c r="S351" i="28"/>
  <c r="R351" i="28"/>
  <c r="Q351" i="28"/>
  <c r="P351" i="28"/>
  <c r="O351" i="28"/>
  <c r="N351" i="28"/>
  <c r="M351" i="28"/>
  <c r="L351" i="28"/>
  <c r="K351" i="28"/>
  <c r="J351" i="28"/>
  <c r="I351" i="28"/>
  <c r="H351" i="28"/>
  <c r="G351" i="28"/>
  <c r="F351" i="28"/>
  <c r="E351" i="28"/>
  <c r="U390" i="28"/>
  <c r="T390" i="28"/>
  <c r="S390" i="28"/>
  <c r="R390" i="28"/>
  <c r="Q390" i="28"/>
  <c r="P390" i="28"/>
  <c r="O390" i="28"/>
  <c r="N390" i="28"/>
  <c r="M390" i="28"/>
  <c r="L390" i="28"/>
  <c r="K390" i="28"/>
  <c r="J390" i="28"/>
  <c r="I390" i="28"/>
  <c r="H390" i="28"/>
  <c r="G390" i="28"/>
  <c r="F390" i="28"/>
  <c r="E390" i="28"/>
  <c r="D390" i="28"/>
  <c r="U389" i="28"/>
  <c r="T389" i="28"/>
  <c r="S389" i="28"/>
  <c r="R389" i="28"/>
  <c r="Q389" i="28"/>
  <c r="P389" i="28"/>
  <c r="O389" i="28"/>
  <c r="N389" i="28"/>
  <c r="M389" i="28"/>
  <c r="L389" i="28"/>
  <c r="K389" i="28"/>
  <c r="J389" i="28"/>
  <c r="I389" i="28"/>
  <c r="H389" i="28"/>
  <c r="G389" i="28"/>
  <c r="F389" i="28"/>
  <c r="E389" i="28"/>
  <c r="D389" i="28"/>
  <c r="U388" i="28"/>
  <c r="T388" i="28"/>
  <c r="S388" i="28"/>
  <c r="R388" i="28"/>
  <c r="Q388" i="28"/>
  <c r="P388" i="28"/>
  <c r="O388" i="28"/>
  <c r="N388" i="28"/>
  <c r="M388" i="28"/>
  <c r="L388" i="28"/>
  <c r="K388" i="28"/>
  <c r="J388" i="28"/>
  <c r="I388" i="28"/>
  <c r="H388" i="28"/>
  <c r="G388" i="28"/>
  <c r="F388" i="28"/>
  <c r="E388" i="28"/>
  <c r="D388" i="28"/>
  <c r="U387" i="28"/>
  <c r="T387" i="28"/>
  <c r="S387" i="28"/>
  <c r="R387" i="28"/>
  <c r="P387" i="28"/>
  <c r="O387" i="28"/>
  <c r="N387" i="28"/>
  <c r="M387" i="28"/>
  <c r="L387" i="28"/>
  <c r="K387" i="28"/>
  <c r="J387" i="28"/>
  <c r="I387" i="28"/>
  <c r="H387" i="28"/>
  <c r="G387" i="28"/>
  <c r="F387" i="28"/>
  <c r="E387" i="28"/>
  <c r="D387" i="28"/>
  <c r="U386" i="28"/>
  <c r="T386" i="28"/>
  <c r="S386" i="28"/>
  <c r="R386" i="28"/>
  <c r="P386" i="28"/>
  <c r="O386" i="28"/>
  <c r="N386" i="28"/>
  <c r="M386" i="28"/>
  <c r="L386" i="28"/>
  <c r="K386" i="28"/>
  <c r="J386" i="28"/>
  <c r="I386" i="28"/>
  <c r="H386" i="28"/>
  <c r="G386" i="28"/>
  <c r="F386" i="28"/>
  <c r="E386" i="28"/>
  <c r="D386" i="28"/>
  <c r="U385" i="28"/>
  <c r="T385" i="28"/>
  <c r="S385" i="28"/>
  <c r="R385" i="28"/>
  <c r="Q385" i="28"/>
  <c r="P385" i="28"/>
  <c r="O385" i="28"/>
  <c r="N385" i="28"/>
  <c r="M385" i="28"/>
  <c r="L385" i="28"/>
  <c r="K385" i="28"/>
  <c r="J385" i="28"/>
  <c r="I385" i="28"/>
  <c r="H385" i="28"/>
  <c r="G385" i="28"/>
  <c r="E385" i="28"/>
  <c r="D385" i="28"/>
  <c r="U384" i="28"/>
  <c r="T384" i="28"/>
  <c r="S384" i="28"/>
  <c r="R384" i="28"/>
  <c r="Q384" i="28"/>
  <c r="P384" i="28"/>
  <c r="O384" i="28"/>
  <c r="N384" i="28"/>
  <c r="M384" i="28"/>
  <c r="K384" i="28"/>
  <c r="J384" i="28"/>
  <c r="I384" i="28"/>
  <c r="H384" i="28"/>
  <c r="G384" i="28"/>
  <c r="F384" i="28"/>
  <c r="E384" i="28"/>
  <c r="D384" i="28"/>
  <c r="U383" i="28"/>
  <c r="T383" i="28"/>
  <c r="S383" i="28"/>
  <c r="R383" i="28"/>
  <c r="Q383" i="28"/>
  <c r="P383" i="28"/>
  <c r="O383" i="28"/>
  <c r="N383" i="28"/>
  <c r="M383" i="28"/>
  <c r="K383" i="28"/>
  <c r="J383" i="28"/>
  <c r="H383" i="28"/>
  <c r="G383" i="28"/>
  <c r="F383" i="28"/>
  <c r="E383" i="28"/>
  <c r="D383" i="28"/>
  <c r="U382" i="28"/>
  <c r="T382" i="28"/>
  <c r="S382" i="28"/>
  <c r="R382" i="28"/>
  <c r="Q382" i="28"/>
  <c r="P382" i="28"/>
  <c r="O382" i="28"/>
  <c r="N382" i="28"/>
  <c r="M382" i="28"/>
  <c r="L382" i="28"/>
  <c r="K382" i="28"/>
  <c r="J382" i="28"/>
  <c r="I382" i="28"/>
  <c r="H382" i="28"/>
  <c r="G382" i="28"/>
  <c r="F382" i="28"/>
  <c r="E382" i="28"/>
  <c r="D382" i="28"/>
  <c r="U381" i="28"/>
  <c r="T381" i="28"/>
  <c r="S381" i="28"/>
  <c r="R381" i="28"/>
  <c r="Q381" i="28"/>
  <c r="P381" i="28"/>
  <c r="O381" i="28"/>
  <c r="N381" i="28"/>
  <c r="M381" i="28"/>
  <c r="L381" i="28"/>
  <c r="K381" i="28"/>
  <c r="J381" i="28"/>
  <c r="I381" i="28"/>
  <c r="H381" i="28"/>
  <c r="G381" i="28"/>
  <c r="F381" i="28"/>
  <c r="E381" i="28"/>
  <c r="D381" i="28"/>
  <c r="U380" i="28"/>
  <c r="T380" i="28"/>
  <c r="S380" i="28"/>
  <c r="R380" i="28"/>
  <c r="Q380" i="28"/>
  <c r="P380" i="28"/>
  <c r="O380" i="28"/>
  <c r="N380" i="28"/>
  <c r="M380" i="28"/>
  <c r="L380" i="28"/>
  <c r="K380" i="28"/>
  <c r="J380" i="28"/>
  <c r="I380" i="28"/>
  <c r="H380" i="28"/>
  <c r="G380" i="28"/>
  <c r="F380" i="28"/>
  <c r="E380" i="28"/>
  <c r="D380" i="28"/>
  <c r="U379" i="28"/>
  <c r="T379" i="28"/>
  <c r="S379" i="28"/>
  <c r="R379" i="28"/>
  <c r="Q379" i="28"/>
  <c r="P379" i="28"/>
  <c r="O379" i="28"/>
  <c r="N379" i="28"/>
  <c r="M379" i="28"/>
  <c r="L379" i="28"/>
  <c r="K379" i="28"/>
  <c r="J379" i="28"/>
  <c r="I379" i="28"/>
  <c r="H379" i="28"/>
  <c r="G379" i="28"/>
  <c r="F379" i="28"/>
  <c r="E379" i="28"/>
  <c r="D379" i="28"/>
  <c r="U378" i="28"/>
  <c r="T378" i="28"/>
  <c r="S378" i="28"/>
  <c r="R378" i="28"/>
  <c r="Q378" i="28"/>
  <c r="P378" i="28"/>
  <c r="O378" i="28"/>
  <c r="N378" i="28"/>
  <c r="M378" i="28"/>
  <c r="L378" i="28"/>
  <c r="K378" i="28"/>
  <c r="J378" i="28"/>
  <c r="I378" i="28"/>
  <c r="H378" i="28"/>
  <c r="G378" i="28"/>
  <c r="F378" i="28"/>
  <c r="E378" i="28"/>
  <c r="D378" i="28"/>
  <c r="U377" i="28"/>
  <c r="T377" i="28"/>
  <c r="S377" i="28"/>
  <c r="R377" i="28"/>
  <c r="Q377" i="28"/>
  <c r="P377" i="28"/>
  <c r="O377" i="28"/>
  <c r="N377" i="28"/>
  <c r="M377" i="28"/>
  <c r="L377" i="28"/>
  <c r="K377" i="28"/>
  <c r="J377" i="28"/>
  <c r="I377" i="28"/>
  <c r="H377" i="28"/>
  <c r="G377" i="28"/>
  <c r="F377" i="28"/>
  <c r="E377" i="28"/>
  <c r="D377" i="28"/>
  <c r="U376" i="28"/>
  <c r="T376" i="28"/>
  <c r="S376" i="28"/>
  <c r="R376" i="28"/>
  <c r="Q376" i="28"/>
  <c r="P376" i="28"/>
  <c r="O376" i="28"/>
  <c r="N376" i="28"/>
  <c r="M376" i="28"/>
  <c r="L376" i="28"/>
  <c r="K376" i="28"/>
  <c r="J376" i="28"/>
  <c r="I376" i="28"/>
  <c r="H376" i="28"/>
  <c r="G376" i="28"/>
  <c r="F376" i="28"/>
  <c r="E376" i="28"/>
  <c r="D376" i="28"/>
  <c r="U375" i="28"/>
  <c r="T375" i="28"/>
  <c r="S375" i="28"/>
  <c r="R375" i="28"/>
  <c r="Q375" i="28"/>
  <c r="P375" i="28"/>
  <c r="O375" i="28"/>
  <c r="N375" i="28"/>
  <c r="M375" i="28"/>
  <c r="K375" i="28"/>
  <c r="J375" i="28"/>
  <c r="I375" i="28"/>
  <c r="H375" i="28"/>
  <c r="G375" i="28"/>
  <c r="F375" i="28"/>
  <c r="E375" i="28"/>
  <c r="D375" i="28"/>
  <c r="U374" i="28"/>
  <c r="T374" i="28"/>
  <c r="S374" i="28"/>
  <c r="R374" i="28"/>
  <c r="Q374" i="28"/>
  <c r="P374" i="28"/>
  <c r="O374" i="28"/>
  <c r="N374" i="28"/>
  <c r="M374" i="28"/>
  <c r="L374" i="28"/>
  <c r="K374" i="28"/>
  <c r="J374" i="28"/>
  <c r="I374" i="28"/>
  <c r="H374" i="28"/>
  <c r="G374" i="28"/>
  <c r="F374" i="28"/>
  <c r="E374" i="28"/>
  <c r="D374" i="28"/>
  <c r="U373" i="28"/>
  <c r="T373" i="28"/>
  <c r="S373" i="28"/>
  <c r="R373" i="28"/>
  <c r="Q373" i="28"/>
  <c r="P373" i="28"/>
  <c r="O373" i="28"/>
  <c r="N373" i="28"/>
  <c r="M373" i="28"/>
  <c r="L373" i="28"/>
  <c r="K373" i="28"/>
  <c r="J373" i="28"/>
  <c r="I373" i="28"/>
  <c r="H373" i="28"/>
  <c r="G373" i="28"/>
  <c r="F373" i="28"/>
  <c r="E373" i="28"/>
  <c r="D373" i="28"/>
  <c r="U372" i="28"/>
  <c r="T372" i="28"/>
  <c r="S372" i="28"/>
  <c r="R372" i="28"/>
  <c r="Q372" i="28"/>
  <c r="P372" i="28"/>
  <c r="O372" i="28"/>
  <c r="N372" i="28"/>
  <c r="M372" i="28"/>
  <c r="L372" i="28"/>
  <c r="K372" i="28"/>
  <c r="J372" i="28"/>
  <c r="I372" i="28"/>
  <c r="H372" i="28"/>
  <c r="G372" i="28"/>
  <c r="F372" i="28"/>
  <c r="E372" i="28"/>
  <c r="D372" i="28"/>
  <c r="Z372" i="28" s="1"/>
  <c r="U371" i="28"/>
  <c r="T371" i="28"/>
  <c r="S371" i="28"/>
  <c r="R371" i="28"/>
  <c r="Q371" i="28"/>
  <c r="P371" i="28"/>
  <c r="O371" i="28"/>
  <c r="N371" i="28"/>
  <c r="M371" i="28"/>
  <c r="L371" i="28"/>
  <c r="K371" i="28"/>
  <c r="J371" i="28"/>
  <c r="I371" i="28"/>
  <c r="H371" i="28"/>
  <c r="G371" i="28"/>
  <c r="F371" i="28"/>
  <c r="E371" i="28"/>
  <c r="D371" i="28"/>
  <c r="U370" i="28"/>
  <c r="T370" i="28"/>
  <c r="S370" i="28"/>
  <c r="R370" i="28"/>
  <c r="Q370" i="28"/>
  <c r="P370" i="28"/>
  <c r="O370" i="28"/>
  <c r="N370" i="28"/>
  <c r="M370" i="28"/>
  <c r="L370" i="28"/>
  <c r="K370" i="28"/>
  <c r="J370" i="28"/>
  <c r="I370" i="28"/>
  <c r="H370" i="28"/>
  <c r="G370" i="28"/>
  <c r="F370" i="28"/>
  <c r="E370" i="28"/>
  <c r="D370" i="28"/>
  <c r="U369" i="28"/>
  <c r="T369" i="28"/>
  <c r="S369" i="28"/>
  <c r="R369" i="28"/>
  <c r="Q369" i="28"/>
  <c r="P369" i="28"/>
  <c r="O369" i="28"/>
  <c r="N369" i="28"/>
  <c r="M369" i="28"/>
  <c r="L369" i="28"/>
  <c r="K369" i="28"/>
  <c r="J369" i="28"/>
  <c r="I369" i="28"/>
  <c r="H369" i="28"/>
  <c r="G369" i="28"/>
  <c r="F369" i="28"/>
  <c r="E369" i="28"/>
  <c r="D369" i="28"/>
  <c r="U368" i="28"/>
  <c r="T368" i="28"/>
  <c r="S368" i="28"/>
  <c r="R368" i="28"/>
  <c r="Q368" i="28"/>
  <c r="P368" i="28"/>
  <c r="O368" i="28"/>
  <c r="N368" i="28"/>
  <c r="M368" i="28"/>
  <c r="K368" i="28"/>
  <c r="J368" i="28"/>
  <c r="I368" i="28"/>
  <c r="H368" i="28"/>
  <c r="G368" i="28"/>
  <c r="F368" i="28"/>
  <c r="E368" i="28"/>
  <c r="D368" i="28"/>
  <c r="U367" i="28"/>
  <c r="T367" i="28"/>
  <c r="S367" i="28"/>
  <c r="R367" i="28"/>
  <c r="Q367" i="28"/>
  <c r="P367" i="28"/>
  <c r="O367" i="28"/>
  <c r="N367" i="28"/>
  <c r="M367" i="28"/>
  <c r="K367" i="28"/>
  <c r="J367" i="28"/>
  <c r="I367" i="28"/>
  <c r="H367" i="28"/>
  <c r="G367" i="28"/>
  <c r="F367" i="28"/>
  <c r="E367" i="28"/>
  <c r="D367" i="28"/>
  <c r="U366" i="28"/>
  <c r="T366" i="28"/>
  <c r="S366" i="28"/>
  <c r="R366" i="28"/>
  <c r="Q366" i="28"/>
  <c r="P366" i="28"/>
  <c r="O366" i="28"/>
  <c r="N366" i="28"/>
  <c r="M366" i="28"/>
  <c r="L366" i="28"/>
  <c r="K366" i="28"/>
  <c r="J366" i="28"/>
  <c r="I366" i="28"/>
  <c r="H366" i="28"/>
  <c r="G366" i="28"/>
  <c r="F366" i="28"/>
  <c r="E366" i="28"/>
  <c r="D366" i="28"/>
  <c r="U365" i="28"/>
  <c r="T365" i="28"/>
  <c r="S365" i="28"/>
  <c r="R365" i="28"/>
  <c r="Q365" i="28"/>
  <c r="P365" i="28"/>
  <c r="O365" i="28"/>
  <c r="N365" i="28"/>
  <c r="M365" i="28"/>
  <c r="L365" i="28"/>
  <c r="K365" i="28"/>
  <c r="J365" i="28"/>
  <c r="I365" i="28"/>
  <c r="H365" i="28"/>
  <c r="G365" i="28"/>
  <c r="F365" i="28"/>
  <c r="E365" i="28"/>
  <c r="D365" i="28"/>
  <c r="AA365" i="28" s="1" a="1"/>
  <c r="AA365" i="28" s="1"/>
  <c r="U364" i="28"/>
  <c r="T364" i="28"/>
  <c r="S364" i="28"/>
  <c r="R364" i="28"/>
  <c r="Q364" i="28"/>
  <c r="P364" i="28"/>
  <c r="O364" i="28"/>
  <c r="N364" i="28"/>
  <c r="M364" i="28"/>
  <c r="L364" i="28"/>
  <c r="K364" i="28"/>
  <c r="J364" i="28"/>
  <c r="I364" i="28"/>
  <c r="H364" i="28"/>
  <c r="G364" i="28"/>
  <c r="F364" i="28"/>
  <c r="E364" i="28"/>
  <c r="D364" i="28"/>
  <c r="U363" i="28"/>
  <c r="T363" i="28"/>
  <c r="S363" i="28"/>
  <c r="R363" i="28"/>
  <c r="Q363" i="28"/>
  <c r="P363" i="28"/>
  <c r="O363" i="28"/>
  <c r="N363" i="28"/>
  <c r="M363" i="28"/>
  <c r="L363" i="28"/>
  <c r="K363" i="28"/>
  <c r="J363" i="28"/>
  <c r="I363" i="28"/>
  <c r="H363" i="28"/>
  <c r="G363" i="28"/>
  <c r="F363" i="28"/>
  <c r="E363" i="28"/>
  <c r="D363" i="28"/>
  <c r="U362" i="28"/>
  <c r="T362" i="28"/>
  <c r="S362" i="28"/>
  <c r="R362" i="28"/>
  <c r="Q362" i="28"/>
  <c r="P362" i="28"/>
  <c r="O362" i="28"/>
  <c r="N362" i="28"/>
  <c r="M362" i="28"/>
  <c r="L362" i="28"/>
  <c r="K362" i="28"/>
  <c r="J362" i="28"/>
  <c r="I362" i="28"/>
  <c r="H362" i="28"/>
  <c r="G362" i="28"/>
  <c r="F362" i="28"/>
  <c r="E362" i="28"/>
  <c r="D362" i="28"/>
  <c r="U361" i="28"/>
  <c r="T361" i="28"/>
  <c r="S361" i="28"/>
  <c r="R361" i="28"/>
  <c r="Q361" i="28"/>
  <c r="P361" i="28"/>
  <c r="O361" i="28"/>
  <c r="N361" i="28"/>
  <c r="M361" i="28"/>
  <c r="K361" i="28"/>
  <c r="J361" i="28"/>
  <c r="I361" i="28"/>
  <c r="H361" i="28"/>
  <c r="G361" i="28"/>
  <c r="F361" i="28"/>
  <c r="E361" i="28"/>
  <c r="D361" i="28"/>
  <c r="U360" i="28"/>
  <c r="T360" i="28"/>
  <c r="S360" i="28"/>
  <c r="R360" i="28"/>
  <c r="Q360" i="28"/>
  <c r="P360" i="28"/>
  <c r="O360" i="28"/>
  <c r="N360" i="28"/>
  <c r="M360" i="28"/>
  <c r="L360" i="28"/>
  <c r="K360" i="28"/>
  <c r="J360" i="28"/>
  <c r="I360" i="28"/>
  <c r="H360" i="28"/>
  <c r="G360" i="28"/>
  <c r="F360" i="28"/>
  <c r="E360" i="28"/>
  <c r="D360" i="28"/>
  <c r="U359" i="28"/>
  <c r="T359" i="28"/>
  <c r="S359" i="28"/>
  <c r="R359" i="28"/>
  <c r="Q359" i="28"/>
  <c r="P359" i="28"/>
  <c r="O359" i="28"/>
  <c r="N359" i="28"/>
  <c r="M359" i="28"/>
  <c r="L359" i="28"/>
  <c r="K359" i="28"/>
  <c r="J359" i="28"/>
  <c r="I359" i="28"/>
  <c r="H359" i="28"/>
  <c r="G359" i="28"/>
  <c r="F359" i="28"/>
  <c r="E359" i="28"/>
  <c r="D359" i="28"/>
  <c r="U358" i="28"/>
  <c r="T358" i="28"/>
  <c r="S358" i="28"/>
  <c r="R358" i="28"/>
  <c r="Q358" i="28"/>
  <c r="P358" i="28"/>
  <c r="O358" i="28"/>
  <c r="N358" i="28"/>
  <c r="M358" i="28"/>
  <c r="L358" i="28"/>
  <c r="K358" i="28"/>
  <c r="J358" i="28"/>
  <c r="I358" i="28"/>
  <c r="H358" i="28"/>
  <c r="G358" i="28"/>
  <c r="F358" i="28"/>
  <c r="E358" i="28"/>
  <c r="D358" i="28"/>
  <c r="U357" i="28"/>
  <c r="T357" i="28"/>
  <c r="S357" i="28"/>
  <c r="R357" i="28"/>
  <c r="Q357" i="28"/>
  <c r="P357" i="28"/>
  <c r="O357" i="28"/>
  <c r="N357" i="28"/>
  <c r="M357" i="28"/>
  <c r="L357" i="28"/>
  <c r="K357" i="28"/>
  <c r="J357" i="28"/>
  <c r="I357" i="28"/>
  <c r="H357" i="28"/>
  <c r="G357" i="28"/>
  <c r="F357" i="28"/>
  <c r="E357" i="28"/>
  <c r="D357" i="28"/>
  <c r="U356" i="28"/>
  <c r="T356" i="28"/>
  <c r="S356" i="28"/>
  <c r="R356" i="28"/>
  <c r="Q356" i="28"/>
  <c r="P356" i="28"/>
  <c r="O356" i="28"/>
  <c r="N356" i="28"/>
  <c r="M356" i="28"/>
  <c r="L356" i="28"/>
  <c r="K356" i="28"/>
  <c r="J356" i="28"/>
  <c r="I356" i="28"/>
  <c r="H356" i="28"/>
  <c r="G356" i="28"/>
  <c r="F356" i="28"/>
  <c r="E356" i="28"/>
  <c r="D356" i="28"/>
  <c r="U355" i="28"/>
  <c r="T355" i="28"/>
  <c r="S355" i="28"/>
  <c r="R355" i="28"/>
  <c r="Q355" i="28"/>
  <c r="P355" i="28"/>
  <c r="O355" i="28"/>
  <c r="N355" i="28"/>
  <c r="M355" i="28"/>
  <c r="L355" i="28"/>
  <c r="K355" i="28"/>
  <c r="J355" i="28"/>
  <c r="I355" i="28"/>
  <c r="H355" i="28"/>
  <c r="G355" i="28"/>
  <c r="F355" i="28"/>
  <c r="E355" i="28"/>
  <c r="D355" i="28"/>
  <c r="U354" i="28"/>
  <c r="T354" i="28"/>
  <c r="S354" i="28"/>
  <c r="R354" i="28"/>
  <c r="Q354" i="28"/>
  <c r="O354" i="28"/>
  <c r="N354" i="28"/>
  <c r="M354" i="28"/>
  <c r="L354" i="28"/>
  <c r="K354" i="28"/>
  <c r="J354" i="28"/>
  <c r="I354" i="28"/>
  <c r="H354" i="28"/>
  <c r="G354" i="28"/>
  <c r="F354" i="28"/>
  <c r="E354" i="28"/>
  <c r="D354" i="28"/>
  <c r="U353" i="28"/>
  <c r="T353" i="28"/>
  <c r="S353" i="28"/>
  <c r="R353" i="28"/>
  <c r="Q353" i="28"/>
  <c r="P353" i="28"/>
  <c r="O353" i="28"/>
  <c r="N353" i="28"/>
  <c r="M353" i="28"/>
  <c r="K353" i="28"/>
  <c r="J353" i="28"/>
  <c r="I353" i="28"/>
  <c r="H353" i="28"/>
  <c r="G353" i="28"/>
  <c r="F353" i="28"/>
  <c r="E353" i="28"/>
  <c r="D353" i="28"/>
  <c r="U352" i="28"/>
  <c r="T352" i="28"/>
  <c r="S352" i="28"/>
  <c r="R352" i="28"/>
  <c r="Q352" i="28"/>
  <c r="P352" i="28"/>
  <c r="O352" i="28"/>
  <c r="N352" i="28"/>
  <c r="M352" i="28"/>
  <c r="L352" i="28"/>
  <c r="K352" i="28"/>
  <c r="J352" i="28"/>
  <c r="I352" i="28"/>
  <c r="H352" i="28"/>
  <c r="G352" i="28"/>
  <c r="F352" i="28"/>
  <c r="E352" i="28"/>
  <c r="D352" i="28"/>
  <c r="D351" i="28"/>
  <c r="U36" i="30"/>
  <c r="U326" i="30" s="1"/>
  <c r="T36" i="30"/>
  <c r="T326" i="30" s="1"/>
  <c r="S36" i="30"/>
  <c r="S326" i="30" s="1"/>
  <c r="R36" i="30"/>
  <c r="R326" i="30" s="1"/>
  <c r="Q36" i="30"/>
  <c r="Q326" i="30" s="1"/>
  <c r="P36" i="30"/>
  <c r="P326" i="30" s="1"/>
  <c r="O36" i="30"/>
  <c r="O326" i="30" s="1"/>
  <c r="N36" i="30"/>
  <c r="N326" i="30" s="1"/>
  <c r="M36" i="30"/>
  <c r="M326" i="30" s="1"/>
  <c r="L36" i="30"/>
  <c r="L326" i="30" s="1"/>
  <c r="K36" i="30"/>
  <c r="K326" i="30" s="1"/>
  <c r="J36" i="30"/>
  <c r="J326" i="30" s="1"/>
  <c r="I36" i="30"/>
  <c r="I326" i="30" s="1"/>
  <c r="H36" i="30"/>
  <c r="H326" i="30" s="1"/>
  <c r="G36" i="30"/>
  <c r="G326" i="30" s="1"/>
  <c r="F326" i="30"/>
  <c r="E36" i="30"/>
  <c r="E326" i="30" s="1"/>
  <c r="X64" i="30"/>
  <c r="W64" i="30"/>
  <c r="W354" i="30" s="1"/>
  <c r="X63" i="30"/>
  <c r="W63" i="30"/>
  <c r="W353" i="30" s="1"/>
  <c r="X62" i="30"/>
  <c r="W62" i="30"/>
  <c r="W352" i="30" s="1"/>
  <c r="X61" i="30"/>
  <c r="W61" i="30"/>
  <c r="W351" i="30" s="1"/>
  <c r="X60" i="30"/>
  <c r="W60" i="30"/>
  <c r="W350" i="30" s="1"/>
  <c r="X59" i="30"/>
  <c r="W59" i="30"/>
  <c r="W349" i="30" s="1"/>
  <c r="X58" i="30"/>
  <c r="X348" i="30" s="1"/>
  <c r="AB348" i="30" s="1"/>
  <c r="W58" i="30"/>
  <c r="W348" i="30" s="1"/>
  <c r="X57" i="30"/>
  <c r="W57" i="30"/>
  <c r="W347" i="30" s="1"/>
  <c r="X56" i="30"/>
  <c r="W56" i="30"/>
  <c r="W346" i="30" s="1"/>
  <c r="X55" i="30"/>
  <c r="W55" i="30"/>
  <c r="W345" i="30" s="1"/>
  <c r="X54" i="30"/>
  <c r="W54" i="30"/>
  <c r="W344" i="30" s="1"/>
  <c r="X53" i="30"/>
  <c r="W53" i="30"/>
  <c r="W343" i="30" s="1"/>
  <c r="X52" i="30"/>
  <c r="W52" i="30"/>
  <c r="W342" i="30" s="1"/>
  <c r="X51" i="30"/>
  <c r="W51" i="30"/>
  <c r="W341" i="30" s="1"/>
  <c r="X50" i="30"/>
  <c r="W50" i="30"/>
  <c r="W340" i="30" s="1"/>
  <c r="X49" i="30"/>
  <c r="W49" i="30"/>
  <c r="W339" i="30" s="1"/>
  <c r="X48" i="30"/>
  <c r="W48" i="30"/>
  <c r="W338" i="30" s="1"/>
  <c r="X47" i="30"/>
  <c r="W47" i="30"/>
  <c r="W337" i="30" s="1"/>
  <c r="X46" i="30"/>
  <c r="X336" i="30" s="1"/>
  <c r="W46" i="30"/>
  <c r="W336" i="30" s="1"/>
  <c r="X45" i="30"/>
  <c r="W45" i="30"/>
  <c r="W335" i="30" s="1"/>
  <c r="X44" i="30"/>
  <c r="W44" i="30"/>
  <c r="W334" i="30" s="1"/>
  <c r="X43" i="30"/>
  <c r="W43" i="30"/>
  <c r="W333" i="30" s="1"/>
  <c r="X42" i="30"/>
  <c r="W42" i="30"/>
  <c r="W332" i="30" s="1"/>
  <c r="X41" i="30"/>
  <c r="W41" i="30"/>
  <c r="W331" i="30" s="1"/>
  <c r="X40" i="30"/>
  <c r="W40" i="30"/>
  <c r="W330" i="30" s="1"/>
  <c r="X39" i="30"/>
  <c r="W39" i="30"/>
  <c r="W329" i="30" s="1"/>
  <c r="X38" i="30"/>
  <c r="W38" i="30"/>
  <c r="W328" i="30" s="1"/>
  <c r="X37" i="30"/>
  <c r="W37" i="30"/>
  <c r="W327" i="30" s="1"/>
  <c r="X36" i="30"/>
  <c r="W36" i="30"/>
  <c r="W326" i="30" s="1"/>
  <c r="U64" i="30"/>
  <c r="U354" i="30" s="1"/>
  <c r="T64" i="30"/>
  <c r="T354" i="30" s="1"/>
  <c r="S64" i="30"/>
  <c r="S354" i="30" s="1"/>
  <c r="R64" i="30"/>
  <c r="R354" i="30" s="1"/>
  <c r="Q64" i="30"/>
  <c r="Q354" i="30" s="1"/>
  <c r="P64" i="30"/>
  <c r="P354" i="30" s="1"/>
  <c r="O64" i="30"/>
  <c r="O354" i="30" s="1"/>
  <c r="N64" i="30"/>
  <c r="N354" i="30" s="1"/>
  <c r="M64" i="30"/>
  <c r="M354" i="30" s="1"/>
  <c r="L64" i="30"/>
  <c r="L354" i="30" s="1"/>
  <c r="K64" i="30"/>
  <c r="K354" i="30" s="1"/>
  <c r="J64" i="30"/>
  <c r="J354" i="30" s="1"/>
  <c r="I64" i="30"/>
  <c r="I354" i="30" s="1"/>
  <c r="H64" i="30"/>
  <c r="H354" i="30" s="1"/>
  <c r="G64" i="30"/>
  <c r="G354" i="30" s="1"/>
  <c r="F64" i="30"/>
  <c r="F354" i="30" s="1"/>
  <c r="AA354" i="30" s="1" a="1"/>
  <c r="AA354" i="30" s="1"/>
  <c r="E64" i="30"/>
  <c r="E354" i="30" s="1"/>
  <c r="D64" i="30"/>
  <c r="D354" i="30" s="1"/>
  <c r="U63" i="30"/>
  <c r="U353" i="30" s="1"/>
  <c r="T63" i="30"/>
  <c r="T353" i="30" s="1"/>
  <c r="S63" i="30"/>
  <c r="S353" i="30" s="1"/>
  <c r="R63" i="30"/>
  <c r="R353" i="30" s="1"/>
  <c r="Q63" i="30"/>
  <c r="Q353" i="30" s="1"/>
  <c r="P63" i="30"/>
  <c r="P353" i="30" s="1"/>
  <c r="O63" i="30"/>
  <c r="O353" i="30" s="1"/>
  <c r="N63" i="30"/>
  <c r="N353" i="30" s="1"/>
  <c r="M63" i="30"/>
  <c r="M353" i="30" s="1"/>
  <c r="L63" i="30"/>
  <c r="L353" i="30" s="1"/>
  <c r="K63" i="30"/>
  <c r="K353" i="30" s="1"/>
  <c r="J63" i="30"/>
  <c r="J353" i="30" s="1"/>
  <c r="I63" i="30"/>
  <c r="I353" i="30" s="1"/>
  <c r="H63" i="30"/>
  <c r="H353" i="30" s="1"/>
  <c r="G63" i="30"/>
  <c r="G353" i="30" s="1"/>
  <c r="F63" i="30"/>
  <c r="F353" i="30" s="1"/>
  <c r="E63" i="30"/>
  <c r="E353" i="30" s="1"/>
  <c r="D63" i="30"/>
  <c r="D353" i="30" s="1"/>
  <c r="U62" i="30"/>
  <c r="U352" i="30" s="1"/>
  <c r="T62" i="30"/>
  <c r="T352" i="30" s="1"/>
  <c r="S62" i="30"/>
  <c r="S352" i="30" s="1"/>
  <c r="R62" i="30"/>
  <c r="R352" i="30" s="1"/>
  <c r="Q62" i="30"/>
  <c r="Q352" i="30" s="1"/>
  <c r="P62" i="30"/>
  <c r="P352" i="30" s="1"/>
  <c r="O62" i="30"/>
  <c r="O352" i="30" s="1"/>
  <c r="N62" i="30"/>
  <c r="N352" i="30" s="1"/>
  <c r="M62" i="30"/>
  <c r="M352" i="30" s="1"/>
  <c r="L62" i="30"/>
  <c r="L352" i="30" s="1"/>
  <c r="K62" i="30"/>
  <c r="K352" i="30" s="1"/>
  <c r="J62" i="30"/>
  <c r="J352" i="30" s="1"/>
  <c r="I62" i="30"/>
  <c r="I352" i="30" s="1"/>
  <c r="H62" i="30"/>
  <c r="H352" i="30" s="1"/>
  <c r="G62" i="30"/>
  <c r="G352" i="30" s="1"/>
  <c r="F62" i="30"/>
  <c r="F352" i="30" s="1"/>
  <c r="E62" i="30"/>
  <c r="E352" i="30" s="1"/>
  <c r="D62" i="30"/>
  <c r="D352" i="30" s="1"/>
  <c r="U61" i="30"/>
  <c r="U351" i="30" s="1"/>
  <c r="T61" i="30"/>
  <c r="T351" i="30" s="1"/>
  <c r="S61" i="30"/>
  <c r="S351" i="30" s="1"/>
  <c r="R61" i="30"/>
  <c r="R351" i="30" s="1"/>
  <c r="Q61" i="30"/>
  <c r="Q351" i="30" s="1"/>
  <c r="P61" i="30"/>
  <c r="P351" i="30" s="1"/>
  <c r="O61" i="30"/>
  <c r="O351" i="30" s="1"/>
  <c r="N61" i="30"/>
  <c r="N351" i="30" s="1"/>
  <c r="M61" i="30"/>
  <c r="M351" i="30" s="1"/>
  <c r="L61" i="30"/>
  <c r="L351" i="30" s="1"/>
  <c r="K61" i="30"/>
  <c r="K351" i="30" s="1"/>
  <c r="J61" i="30"/>
  <c r="J351" i="30" s="1"/>
  <c r="I61" i="30"/>
  <c r="I351" i="30" s="1"/>
  <c r="H61" i="30"/>
  <c r="H351" i="30" s="1"/>
  <c r="G61" i="30"/>
  <c r="G351" i="30" s="1"/>
  <c r="F61" i="30"/>
  <c r="F351" i="30" s="1"/>
  <c r="E61" i="30"/>
  <c r="E351" i="30" s="1"/>
  <c r="D61" i="30"/>
  <c r="D351" i="30" s="1"/>
  <c r="U60" i="30"/>
  <c r="U350" i="30" s="1"/>
  <c r="T60" i="30"/>
  <c r="T350" i="30" s="1"/>
  <c r="S60" i="30"/>
  <c r="S350" i="30" s="1"/>
  <c r="R60" i="30"/>
  <c r="R350" i="30" s="1"/>
  <c r="Q60" i="30"/>
  <c r="Q350" i="30" s="1"/>
  <c r="P60" i="30"/>
  <c r="P350" i="30" s="1"/>
  <c r="O60" i="30"/>
  <c r="O350" i="30" s="1"/>
  <c r="N60" i="30"/>
  <c r="N350" i="30" s="1"/>
  <c r="M60" i="30"/>
  <c r="M350" i="30" s="1"/>
  <c r="L60" i="30"/>
  <c r="L350" i="30" s="1"/>
  <c r="K60" i="30"/>
  <c r="K350" i="30" s="1"/>
  <c r="J60" i="30"/>
  <c r="J350" i="30" s="1"/>
  <c r="I60" i="30"/>
  <c r="I350" i="30" s="1"/>
  <c r="H60" i="30"/>
  <c r="H350" i="30" s="1"/>
  <c r="G60" i="30"/>
  <c r="G350" i="30" s="1"/>
  <c r="F60" i="30"/>
  <c r="F350" i="30" s="1"/>
  <c r="AA350" i="30" s="1" a="1"/>
  <c r="AA350" i="30" s="1"/>
  <c r="E60" i="30"/>
  <c r="E350" i="30" s="1"/>
  <c r="D60" i="30"/>
  <c r="D350" i="30" s="1"/>
  <c r="U59" i="30"/>
  <c r="U349" i="30" s="1"/>
  <c r="T59" i="30"/>
  <c r="T349" i="30" s="1"/>
  <c r="S59" i="30"/>
  <c r="S349" i="30" s="1"/>
  <c r="R59" i="30"/>
  <c r="R349" i="30" s="1"/>
  <c r="Q59" i="30"/>
  <c r="Q349" i="30" s="1"/>
  <c r="P59" i="30"/>
  <c r="P349" i="30" s="1"/>
  <c r="O59" i="30"/>
  <c r="O349" i="30" s="1"/>
  <c r="N59" i="30"/>
  <c r="N349" i="30" s="1"/>
  <c r="M59" i="30"/>
  <c r="M349" i="30" s="1"/>
  <c r="L59" i="30"/>
  <c r="L349" i="30" s="1"/>
  <c r="K59" i="30"/>
  <c r="K349" i="30" s="1"/>
  <c r="J59" i="30"/>
  <c r="J349" i="30" s="1"/>
  <c r="I59" i="30"/>
  <c r="I349" i="30" s="1"/>
  <c r="H349" i="30"/>
  <c r="G349" i="30"/>
  <c r="F349" i="30"/>
  <c r="E59" i="30"/>
  <c r="E349" i="30" s="1"/>
  <c r="D59" i="30"/>
  <c r="D349" i="30" s="1"/>
  <c r="U58" i="30"/>
  <c r="U348" i="30" s="1"/>
  <c r="T58" i="30"/>
  <c r="T348" i="30" s="1"/>
  <c r="S58" i="30"/>
  <c r="S348" i="30" s="1"/>
  <c r="R58" i="30"/>
  <c r="R348" i="30" s="1"/>
  <c r="Q58" i="30"/>
  <c r="Q348" i="30" s="1"/>
  <c r="P58" i="30"/>
  <c r="P348" i="30" s="1"/>
  <c r="O58" i="30"/>
  <c r="O348" i="30" s="1"/>
  <c r="N58" i="30"/>
  <c r="N348" i="30" s="1"/>
  <c r="M58" i="30"/>
  <c r="M348" i="30" s="1"/>
  <c r="L58" i="30"/>
  <c r="L348" i="30" s="1"/>
  <c r="K58" i="30"/>
  <c r="K348" i="30" s="1"/>
  <c r="J58" i="30"/>
  <c r="J348" i="30" s="1"/>
  <c r="I58" i="30"/>
  <c r="I348" i="30" s="1"/>
  <c r="H58" i="30"/>
  <c r="H348" i="30" s="1"/>
  <c r="G348" i="30"/>
  <c r="F58" i="30"/>
  <c r="F348" i="30" s="1"/>
  <c r="E58" i="30"/>
  <c r="E348" i="30" s="1"/>
  <c r="D58" i="30"/>
  <c r="D348" i="30" s="1"/>
  <c r="U57" i="30"/>
  <c r="U347" i="30" s="1"/>
  <c r="T57" i="30"/>
  <c r="T347" i="30" s="1"/>
  <c r="S57" i="30"/>
  <c r="S347" i="30" s="1"/>
  <c r="R57" i="30"/>
  <c r="R347" i="30" s="1"/>
  <c r="Q57" i="30"/>
  <c r="Q347" i="30" s="1"/>
  <c r="P57" i="30"/>
  <c r="P347" i="30" s="1"/>
  <c r="O57" i="30"/>
  <c r="O347" i="30" s="1"/>
  <c r="N57" i="30"/>
  <c r="N347" i="30" s="1"/>
  <c r="M57" i="30"/>
  <c r="M347" i="30" s="1"/>
  <c r="L57" i="30"/>
  <c r="L347" i="30" s="1"/>
  <c r="K57" i="30"/>
  <c r="K347" i="30" s="1"/>
  <c r="J57" i="30"/>
  <c r="J347" i="30" s="1"/>
  <c r="I57" i="30"/>
  <c r="I347" i="30" s="1"/>
  <c r="H57" i="30"/>
  <c r="H347" i="30" s="1"/>
  <c r="G57" i="30"/>
  <c r="G347" i="30" s="1"/>
  <c r="F57" i="30"/>
  <c r="F347" i="30" s="1"/>
  <c r="E57" i="30"/>
  <c r="E347" i="30" s="1"/>
  <c r="D57" i="30"/>
  <c r="D347" i="30" s="1"/>
  <c r="U56" i="30"/>
  <c r="U346" i="30" s="1"/>
  <c r="T56" i="30"/>
  <c r="T346" i="30" s="1"/>
  <c r="S56" i="30"/>
  <c r="S346" i="30" s="1"/>
  <c r="R56" i="30"/>
  <c r="R346" i="30" s="1"/>
  <c r="Q56" i="30"/>
  <c r="Q346" i="30" s="1"/>
  <c r="P56" i="30"/>
  <c r="P346" i="30" s="1"/>
  <c r="O56" i="30"/>
  <c r="O346" i="30" s="1"/>
  <c r="N56" i="30"/>
  <c r="N346" i="30" s="1"/>
  <c r="M56" i="30"/>
  <c r="M346" i="30" s="1"/>
  <c r="L56" i="30"/>
  <c r="L346" i="30" s="1"/>
  <c r="K56" i="30"/>
  <c r="K346" i="30" s="1"/>
  <c r="J56" i="30"/>
  <c r="J346" i="30" s="1"/>
  <c r="I56" i="30"/>
  <c r="I346" i="30" s="1"/>
  <c r="H56" i="30"/>
  <c r="H346" i="30" s="1"/>
  <c r="G346" i="30"/>
  <c r="F346" i="30"/>
  <c r="E56" i="30"/>
  <c r="E346" i="30" s="1"/>
  <c r="D56" i="30"/>
  <c r="D346" i="30" s="1"/>
  <c r="U55" i="30"/>
  <c r="U345" i="30" s="1"/>
  <c r="T55" i="30"/>
  <c r="T345" i="30" s="1"/>
  <c r="S55" i="30"/>
  <c r="S345" i="30" s="1"/>
  <c r="R55" i="30"/>
  <c r="R345" i="30" s="1"/>
  <c r="Q55" i="30"/>
  <c r="Q345" i="30" s="1"/>
  <c r="P55" i="30"/>
  <c r="P345" i="30" s="1"/>
  <c r="O55" i="30"/>
  <c r="O345" i="30" s="1"/>
  <c r="N55" i="30"/>
  <c r="N345" i="30" s="1"/>
  <c r="M55" i="30"/>
  <c r="M345" i="30" s="1"/>
  <c r="L55" i="30"/>
  <c r="L345" i="30" s="1"/>
  <c r="K55" i="30"/>
  <c r="K345" i="30" s="1"/>
  <c r="J55" i="30"/>
  <c r="J345" i="30" s="1"/>
  <c r="I55" i="30"/>
  <c r="I345" i="30" s="1"/>
  <c r="H55" i="30"/>
  <c r="H345" i="30" s="1"/>
  <c r="G55" i="30"/>
  <c r="G345" i="30" s="1"/>
  <c r="F55" i="30"/>
  <c r="F345" i="30" s="1"/>
  <c r="E55" i="30"/>
  <c r="E345" i="30" s="1"/>
  <c r="D55" i="30"/>
  <c r="D345" i="30" s="1"/>
  <c r="U54" i="30"/>
  <c r="U344" i="30" s="1"/>
  <c r="T54" i="30"/>
  <c r="T344" i="30" s="1"/>
  <c r="S54" i="30"/>
  <c r="S344" i="30" s="1"/>
  <c r="R54" i="30"/>
  <c r="R344" i="30" s="1"/>
  <c r="Q54" i="30"/>
  <c r="Q344" i="30" s="1"/>
  <c r="P54" i="30"/>
  <c r="P344" i="30" s="1"/>
  <c r="O54" i="30"/>
  <c r="O344" i="30" s="1"/>
  <c r="N54" i="30"/>
  <c r="N344" i="30" s="1"/>
  <c r="M54" i="30"/>
  <c r="M344" i="30" s="1"/>
  <c r="L54" i="30"/>
  <c r="L344" i="30" s="1"/>
  <c r="K54" i="30"/>
  <c r="K344" i="30" s="1"/>
  <c r="J54" i="30"/>
  <c r="J344" i="30" s="1"/>
  <c r="I54" i="30"/>
  <c r="I344" i="30" s="1"/>
  <c r="H54" i="30"/>
  <c r="H344" i="30" s="1"/>
  <c r="G344" i="30"/>
  <c r="F54" i="30"/>
  <c r="F344" i="30" s="1"/>
  <c r="E54" i="30"/>
  <c r="E344" i="30" s="1"/>
  <c r="D54" i="30"/>
  <c r="D344" i="30" s="1"/>
  <c r="U53" i="30"/>
  <c r="U343" i="30" s="1"/>
  <c r="T53" i="30"/>
  <c r="T343" i="30" s="1"/>
  <c r="S53" i="30"/>
  <c r="S343" i="30" s="1"/>
  <c r="R53" i="30"/>
  <c r="R343" i="30" s="1"/>
  <c r="Q53" i="30"/>
  <c r="Q343" i="30" s="1"/>
  <c r="P53" i="30"/>
  <c r="P343" i="30" s="1"/>
  <c r="O53" i="30"/>
  <c r="O343" i="30" s="1"/>
  <c r="N53" i="30"/>
  <c r="N343" i="30" s="1"/>
  <c r="M53" i="30"/>
  <c r="M343" i="30" s="1"/>
  <c r="L53" i="30"/>
  <c r="L343" i="30" s="1"/>
  <c r="K53" i="30"/>
  <c r="K343" i="30" s="1"/>
  <c r="J53" i="30"/>
  <c r="J343" i="30" s="1"/>
  <c r="I53" i="30"/>
  <c r="I343" i="30" s="1"/>
  <c r="H53" i="30"/>
  <c r="H343" i="30" s="1"/>
  <c r="G343" i="30"/>
  <c r="F53" i="30"/>
  <c r="F343" i="30" s="1"/>
  <c r="E53" i="30"/>
  <c r="E343" i="30" s="1"/>
  <c r="D53" i="30"/>
  <c r="D343" i="30" s="1"/>
  <c r="U52" i="30"/>
  <c r="U342" i="30" s="1"/>
  <c r="T52" i="30"/>
  <c r="T342" i="30" s="1"/>
  <c r="S52" i="30"/>
  <c r="S342" i="30" s="1"/>
  <c r="R52" i="30"/>
  <c r="R342" i="30" s="1"/>
  <c r="Q52" i="30"/>
  <c r="Q342" i="30" s="1"/>
  <c r="P52" i="30"/>
  <c r="P342" i="30" s="1"/>
  <c r="O52" i="30"/>
  <c r="O342" i="30" s="1"/>
  <c r="N52" i="30"/>
  <c r="N342" i="30" s="1"/>
  <c r="M52" i="30"/>
  <c r="M342" i="30" s="1"/>
  <c r="L52" i="30"/>
  <c r="L342" i="30" s="1"/>
  <c r="K52" i="30"/>
  <c r="K342" i="30" s="1"/>
  <c r="J52" i="30"/>
  <c r="J342" i="30" s="1"/>
  <c r="I52" i="30"/>
  <c r="I342" i="30" s="1"/>
  <c r="H52" i="30"/>
  <c r="H342" i="30" s="1"/>
  <c r="G342" i="30"/>
  <c r="F342" i="30"/>
  <c r="E52" i="30"/>
  <c r="E342" i="30" s="1"/>
  <c r="D52" i="30"/>
  <c r="D342" i="30" s="1"/>
  <c r="U51" i="30"/>
  <c r="U341" i="30" s="1"/>
  <c r="T51" i="30"/>
  <c r="T341" i="30" s="1"/>
  <c r="S51" i="30"/>
  <c r="S341" i="30" s="1"/>
  <c r="R51" i="30"/>
  <c r="R341" i="30" s="1"/>
  <c r="Q51" i="30"/>
  <c r="Q341" i="30" s="1"/>
  <c r="P51" i="30"/>
  <c r="P341" i="30" s="1"/>
  <c r="O51" i="30"/>
  <c r="O341" i="30" s="1"/>
  <c r="N51" i="30"/>
  <c r="N341" i="30" s="1"/>
  <c r="M51" i="30"/>
  <c r="M341" i="30" s="1"/>
  <c r="L51" i="30"/>
  <c r="L341" i="30" s="1"/>
  <c r="K51" i="30"/>
  <c r="K341" i="30" s="1"/>
  <c r="J51" i="30"/>
  <c r="J341" i="30" s="1"/>
  <c r="I51" i="30"/>
  <c r="I341" i="30" s="1"/>
  <c r="H51" i="30"/>
  <c r="H341" i="30" s="1"/>
  <c r="G51" i="30"/>
  <c r="G341" i="30" s="1"/>
  <c r="F51" i="30"/>
  <c r="F341" i="30" s="1"/>
  <c r="E51" i="30"/>
  <c r="E341" i="30" s="1"/>
  <c r="D51" i="30"/>
  <c r="D341" i="30" s="1"/>
  <c r="U50" i="30"/>
  <c r="U340" i="30" s="1"/>
  <c r="T50" i="30"/>
  <c r="T340" i="30" s="1"/>
  <c r="S50" i="30"/>
  <c r="S340" i="30" s="1"/>
  <c r="R50" i="30"/>
  <c r="R340" i="30" s="1"/>
  <c r="Q50" i="30"/>
  <c r="Q340" i="30" s="1"/>
  <c r="P50" i="30"/>
  <c r="P340" i="30" s="1"/>
  <c r="O50" i="30"/>
  <c r="O340" i="30" s="1"/>
  <c r="N50" i="30"/>
  <c r="N340" i="30" s="1"/>
  <c r="M50" i="30"/>
  <c r="M340" i="30" s="1"/>
  <c r="L50" i="30"/>
  <c r="L340" i="30" s="1"/>
  <c r="K50" i="30"/>
  <c r="K340" i="30" s="1"/>
  <c r="J50" i="30"/>
  <c r="J340" i="30" s="1"/>
  <c r="I50" i="30"/>
  <c r="I340" i="30" s="1"/>
  <c r="H50" i="30"/>
  <c r="H340" i="30" s="1"/>
  <c r="G50" i="30"/>
  <c r="G340" i="30" s="1"/>
  <c r="F50" i="30"/>
  <c r="F340" i="30" s="1"/>
  <c r="E50" i="30"/>
  <c r="E340" i="30" s="1"/>
  <c r="D50" i="30"/>
  <c r="D340" i="30" s="1"/>
  <c r="U49" i="30"/>
  <c r="U339" i="30" s="1"/>
  <c r="T49" i="30"/>
  <c r="T339" i="30" s="1"/>
  <c r="S49" i="30"/>
  <c r="S339" i="30" s="1"/>
  <c r="R49" i="30"/>
  <c r="R339" i="30" s="1"/>
  <c r="Q49" i="30"/>
  <c r="Q339" i="30" s="1"/>
  <c r="P49" i="30"/>
  <c r="P339" i="30" s="1"/>
  <c r="O49" i="30"/>
  <c r="O339" i="30" s="1"/>
  <c r="N49" i="30"/>
  <c r="N339" i="30" s="1"/>
  <c r="M49" i="30"/>
  <c r="M339" i="30" s="1"/>
  <c r="L49" i="30"/>
  <c r="L339" i="30" s="1"/>
  <c r="K49" i="30"/>
  <c r="K339" i="30" s="1"/>
  <c r="J49" i="30"/>
  <c r="J339" i="30" s="1"/>
  <c r="I49" i="30"/>
  <c r="I339" i="30" s="1"/>
  <c r="H49" i="30"/>
  <c r="H339" i="30" s="1"/>
  <c r="G339" i="30"/>
  <c r="F339" i="30"/>
  <c r="E49" i="30"/>
  <c r="E339" i="30" s="1"/>
  <c r="D49" i="30"/>
  <c r="D339" i="30" s="1"/>
  <c r="U48" i="30"/>
  <c r="U338" i="30" s="1"/>
  <c r="T48" i="30"/>
  <c r="T338" i="30" s="1"/>
  <c r="S48" i="30"/>
  <c r="S338" i="30" s="1"/>
  <c r="R48" i="30"/>
  <c r="R338" i="30" s="1"/>
  <c r="Q48" i="30"/>
  <c r="Q338" i="30" s="1"/>
  <c r="P48" i="30"/>
  <c r="P338" i="30" s="1"/>
  <c r="O48" i="30"/>
  <c r="O338" i="30" s="1"/>
  <c r="N48" i="30"/>
  <c r="N338" i="30" s="1"/>
  <c r="M48" i="30"/>
  <c r="M338" i="30" s="1"/>
  <c r="L48" i="30"/>
  <c r="L338" i="30" s="1"/>
  <c r="K48" i="30"/>
  <c r="K338" i="30" s="1"/>
  <c r="J48" i="30"/>
  <c r="J338" i="30" s="1"/>
  <c r="I48" i="30"/>
  <c r="I338" i="30" s="1"/>
  <c r="H48" i="30"/>
  <c r="H338" i="30" s="1"/>
  <c r="G48" i="30"/>
  <c r="G338" i="30" s="1"/>
  <c r="F48" i="30"/>
  <c r="F338" i="30" s="1"/>
  <c r="E48" i="30"/>
  <c r="E338" i="30" s="1"/>
  <c r="D48" i="30"/>
  <c r="D338" i="30" s="1"/>
  <c r="U47" i="30"/>
  <c r="U337" i="30" s="1"/>
  <c r="T47" i="30"/>
  <c r="T337" i="30" s="1"/>
  <c r="S47" i="30"/>
  <c r="S337" i="30" s="1"/>
  <c r="R47" i="30"/>
  <c r="R337" i="30" s="1"/>
  <c r="Q47" i="30"/>
  <c r="Q337" i="30" s="1"/>
  <c r="P47" i="30"/>
  <c r="P337" i="30" s="1"/>
  <c r="O47" i="30"/>
  <c r="O337" i="30" s="1"/>
  <c r="N47" i="30"/>
  <c r="N337" i="30" s="1"/>
  <c r="M47" i="30"/>
  <c r="M337" i="30" s="1"/>
  <c r="L47" i="30"/>
  <c r="L337" i="30" s="1"/>
  <c r="K47" i="30"/>
  <c r="K337" i="30" s="1"/>
  <c r="J47" i="30"/>
  <c r="J337" i="30" s="1"/>
  <c r="I47" i="30"/>
  <c r="I337" i="30" s="1"/>
  <c r="H47" i="30"/>
  <c r="H337" i="30" s="1"/>
  <c r="G47" i="30"/>
  <c r="G337" i="30" s="1"/>
  <c r="F47" i="30"/>
  <c r="F337" i="30" s="1"/>
  <c r="E47" i="30"/>
  <c r="E337" i="30" s="1"/>
  <c r="D47" i="30"/>
  <c r="D337" i="30" s="1"/>
  <c r="U46" i="30"/>
  <c r="U336" i="30" s="1"/>
  <c r="T46" i="30"/>
  <c r="T336" i="30" s="1"/>
  <c r="S46" i="30"/>
  <c r="S336" i="30" s="1"/>
  <c r="R46" i="30"/>
  <c r="R336" i="30" s="1"/>
  <c r="Q46" i="30"/>
  <c r="Q336" i="30" s="1"/>
  <c r="P46" i="30"/>
  <c r="P336" i="30" s="1"/>
  <c r="O46" i="30"/>
  <c r="O336" i="30" s="1"/>
  <c r="N46" i="30"/>
  <c r="N336" i="30" s="1"/>
  <c r="M46" i="30"/>
  <c r="M336" i="30" s="1"/>
  <c r="L46" i="30"/>
  <c r="L336" i="30" s="1"/>
  <c r="K46" i="30"/>
  <c r="K336" i="30" s="1"/>
  <c r="J46" i="30"/>
  <c r="J336" i="30" s="1"/>
  <c r="I46" i="30"/>
  <c r="I336" i="30" s="1"/>
  <c r="H46" i="30"/>
  <c r="H336" i="30" s="1"/>
  <c r="G46" i="30"/>
  <c r="G336" i="30" s="1"/>
  <c r="F46" i="30"/>
  <c r="F336" i="30" s="1"/>
  <c r="E46" i="30"/>
  <c r="E336" i="30" s="1"/>
  <c r="D46" i="30"/>
  <c r="D336" i="30" s="1"/>
  <c r="U45" i="30"/>
  <c r="U335" i="30" s="1"/>
  <c r="T45" i="30"/>
  <c r="T335" i="30" s="1"/>
  <c r="S45" i="30"/>
  <c r="S335" i="30" s="1"/>
  <c r="R45" i="30"/>
  <c r="R335" i="30" s="1"/>
  <c r="Q45" i="30"/>
  <c r="Q335" i="30" s="1"/>
  <c r="P45" i="30"/>
  <c r="P335" i="30" s="1"/>
  <c r="O45" i="30"/>
  <c r="O335" i="30" s="1"/>
  <c r="N45" i="30"/>
  <c r="N335" i="30" s="1"/>
  <c r="M45" i="30"/>
  <c r="M335" i="30" s="1"/>
  <c r="L45" i="30"/>
  <c r="L335" i="30" s="1"/>
  <c r="K45" i="30"/>
  <c r="K335" i="30" s="1"/>
  <c r="J45" i="30"/>
  <c r="J335" i="30" s="1"/>
  <c r="I45" i="30"/>
  <c r="I335" i="30" s="1"/>
  <c r="H45" i="30"/>
  <c r="H335" i="30" s="1"/>
  <c r="G335" i="30"/>
  <c r="F335" i="30"/>
  <c r="E45" i="30"/>
  <c r="E335" i="30" s="1"/>
  <c r="U44" i="30"/>
  <c r="U334" i="30" s="1"/>
  <c r="T44" i="30"/>
  <c r="T334" i="30" s="1"/>
  <c r="S44" i="30"/>
  <c r="S334" i="30" s="1"/>
  <c r="R44" i="30"/>
  <c r="R334" i="30" s="1"/>
  <c r="Q44" i="30"/>
  <c r="Q334" i="30" s="1"/>
  <c r="P44" i="30"/>
  <c r="P334" i="30" s="1"/>
  <c r="O44" i="30"/>
  <c r="O334" i="30" s="1"/>
  <c r="N44" i="30"/>
  <c r="N334" i="30" s="1"/>
  <c r="M44" i="30"/>
  <c r="M334" i="30" s="1"/>
  <c r="L44" i="30"/>
  <c r="L334" i="30" s="1"/>
  <c r="K44" i="30"/>
  <c r="K334" i="30" s="1"/>
  <c r="J44" i="30"/>
  <c r="J334" i="30" s="1"/>
  <c r="I44" i="30"/>
  <c r="I334" i="30" s="1"/>
  <c r="H44" i="30"/>
  <c r="H334" i="30" s="1"/>
  <c r="G334" i="30"/>
  <c r="F334" i="30"/>
  <c r="E44" i="30"/>
  <c r="E334" i="30" s="1"/>
  <c r="U43" i="30"/>
  <c r="U333" i="30" s="1"/>
  <c r="T43" i="30"/>
  <c r="T333" i="30" s="1"/>
  <c r="S43" i="30"/>
  <c r="S333" i="30" s="1"/>
  <c r="R43" i="30"/>
  <c r="R333" i="30" s="1"/>
  <c r="Q43" i="30"/>
  <c r="Q333" i="30" s="1"/>
  <c r="P43" i="30"/>
  <c r="P333" i="30" s="1"/>
  <c r="O43" i="30"/>
  <c r="O333" i="30" s="1"/>
  <c r="N43" i="30"/>
  <c r="N333" i="30" s="1"/>
  <c r="M43" i="30"/>
  <c r="M333" i="30" s="1"/>
  <c r="L43" i="30"/>
  <c r="L333" i="30" s="1"/>
  <c r="K43" i="30"/>
  <c r="K333" i="30" s="1"/>
  <c r="J43" i="30"/>
  <c r="J333" i="30" s="1"/>
  <c r="I43" i="30"/>
  <c r="I333" i="30" s="1"/>
  <c r="H43" i="30"/>
  <c r="H333" i="30" s="1"/>
  <c r="G43" i="30"/>
  <c r="G333" i="30" s="1"/>
  <c r="F43" i="30"/>
  <c r="F333" i="30" s="1"/>
  <c r="E43" i="30"/>
  <c r="E333" i="30" s="1"/>
  <c r="D43" i="30"/>
  <c r="D333" i="30" s="1"/>
  <c r="U42" i="30"/>
  <c r="U332" i="30" s="1"/>
  <c r="T42" i="30"/>
  <c r="T332" i="30" s="1"/>
  <c r="S42" i="30"/>
  <c r="S332" i="30" s="1"/>
  <c r="R42" i="30"/>
  <c r="R332" i="30" s="1"/>
  <c r="Q42" i="30"/>
  <c r="Q332" i="30" s="1"/>
  <c r="P42" i="30"/>
  <c r="P332" i="30" s="1"/>
  <c r="O42" i="30"/>
  <c r="O332" i="30" s="1"/>
  <c r="N42" i="30"/>
  <c r="N332" i="30" s="1"/>
  <c r="M42" i="30"/>
  <c r="M332" i="30" s="1"/>
  <c r="L42" i="30"/>
  <c r="L332" i="30" s="1"/>
  <c r="K42" i="30"/>
  <c r="K332" i="30" s="1"/>
  <c r="J42" i="30"/>
  <c r="J332" i="30" s="1"/>
  <c r="I42" i="30"/>
  <c r="I332" i="30" s="1"/>
  <c r="H42" i="30"/>
  <c r="H332" i="30" s="1"/>
  <c r="G42" i="30"/>
  <c r="G332" i="30" s="1"/>
  <c r="F42" i="30"/>
  <c r="F332" i="30" s="1"/>
  <c r="E42" i="30"/>
  <c r="E332" i="30" s="1"/>
  <c r="D42" i="30"/>
  <c r="D332" i="30" s="1"/>
  <c r="U41" i="30"/>
  <c r="U331" i="30" s="1"/>
  <c r="T41" i="30"/>
  <c r="T331" i="30" s="1"/>
  <c r="S41" i="30"/>
  <c r="S331" i="30" s="1"/>
  <c r="R41" i="30"/>
  <c r="R331" i="30" s="1"/>
  <c r="Q41" i="30"/>
  <c r="Q331" i="30" s="1"/>
  <c r="P41" i="30"/>
  <c r="P331" i="30" s="1"/>
  <c r="O41" i="30"/>
  <c r="O331" i="30" s="1"/>
  <c r="N41" i="30"/>
  <c r="N331" i="30" s="1"/>
  <c r="M41" i="30"/>
  <c r="M331" i="30" s="1"/>
  <c r="L41" i="30"/>
  <c r="L331" i="30" s="1"/>
  <c r="K41" i="30"/>
  <c r="K331" i="30" s="1"/>
  <c r="J41" i="30"/>
  <c r="J331" i="30" s="1"/>
  <c r="I41" i="30"/>
  <c r="I331" i="30" s="1"/>
  <c r="H41" i="30"/>
  <c r="H331" i="30" s="1"/>
  <c r="G41" i="30"/>
  <c r="G331" i="30" s="1"/>
  <c r="F41" i="30"/>
  <c r="F331" i="30" s="1"/>
  <c r="AA331" i="30" s="1" a="1"/>
  <c r="AA331" i="30" s="1"/>
  <c r="E41" i="30"/>
  <c r="E331" i="30" s="1"/>
  <c r="D41" i="30"/>
  <c r="D331" i="30" s="1"/>
  <c r="U40" i="30"/>
  <c r="U330" i="30" s="1"/>
  <c r="T40" i="30"/>
  <c r="T330" i="30" s="1"/>
  <c r="S40" i="30"/>
  <c r="S330" i="30" s="1"/>
  <c r="R40" i="30"/>
  <c r="R330" i="30" s="1"/>
  <c r="Q40" i="30"/>
  <c r="Q330" i="30" s="1"/>
  <c r="P40" i="30"/>
  <c r="P330" i="30" s="1"/>
  <c r="O40" i="30"/>
  <c r="O330" i="30" s="1"/>
  <c r="N40" i="30"/>
  <c r="N330" i="30" s="1"/>
  <c r="M40" i="30"/>
  <c r="M330" i="30" s="1"/>
  <c r="L40" i="30"/>
  <c r="L330" i="30" s="1"/>
  <c r="K40" i="30"/>
  <c r="K330" i="30" s="1"/>
  <c r="J40" i="30"/>
  <c r="J330" i="30" s="1"/>
  <c r="I40" i="30"/>
  <c r="I330" i="30" s="1"/>
  <c r="H40" i="30"/>
  <c r="H330" i="30" s="1"/>
  <c r="G40" i="30"/>
  <c r="G330" i="30" s="1"/>
  <c r="F40" i="30"/>
  <c r="F330" i="30" s="1"/>
  <c r="E40" i="30"/>
  <c r="E330" i="30" s="1"/>
  <c r="D40" i="30"/>
  <c r="D330" i="30" s="1"/>
  <c r="U39" i="30"/>
  <c r="U329" i="30" s="1"/>
  <c r="T39" i="30"/>
  <c r="T329" i="30" s="1"/>
  <c r="S39" i="30"/>
  <c r="S329" i="30" s="1"/>
  <c r="R39" i="30"/>
  <c r="R329" i="30" s="1"/>
  <c r="Q39" i="30"/>
  <c r="Q329" i="30" s="1"/>
  <c r="P39" i="30"/>
  <c r="P329" i="30" s="1"/>
  <c r="O39" i="30"/>
  <c r="O329" i="30" s="1"/>
  <c r="N39" i="30"/>
  <c r="N329" i="30" s="1"/>
  <c r="M39" i="30"/>
  <c r="M329" i="30" s="1"/>
  <c r="L39" i="30"/>
  <c r="L329" i="30" s="1"/>
  <c r="K39" i="30"/>
  <c r="K329" i="30" s="1"/>
  <c r="J39" i="30"/>
  <c r="J329" i="30" s="1"/>
  <c r="I39" i="30"/>
  <c r="I329" i="30" s="1"/>
  <c r="H39" i="30"/>
  <c r="H329" i="30" s="1"/>
  <c r="G39" i="30"/>
  <c r="G329" i="30" s="1"/>
  <c r="F39" i="30"/>
  <c r="F329" i="30" s="1"/>
  <c r="E39" i="30"/>
  <c r="E329" i="30" s="1"/>
  <c r="D39" i="30"/>
  <c r="D329" i="30" s="1"/>
  <c r="U38" i="30"/>
  <c r="U328" i="30" s="1"/>
  <c r="T38" i="30"/>
  <c r="T328" i="30" s="1"/>
  <c r="S38" i="30"/>
  <c r="S328" i="30" s="1"/>
  <c r="R38" i="30"/>
  <c r="R328" i="30" s="1"/>
  <c r="Q38" i="30"/>
  <c r="Q328" i="30" s="1"/>
  <c r="P38" i="30"/>
  <c r="P328" i="30" s="1"/>
  <c r="O38" i="30"/>
  <c r="O328" i="30" s="1"/>
  <c r="N38" i="30"/>
  <c r="N328" i="30" s="1"/>
  <c r="M38" i="30"/>
  <c r="M328" i="30" s="1"/>
  <c r="L38" i="30"/>
  <c r="L328" i="30" s="1"/>
  <c r="K38" i="30"/>
  <c r="K328" i="30" s="1"/>
  <c r="J38" i="30"/>
  <c r="J328" i="30" s="1"/>
  <c r="I38" i="30"/>
  <c r="I328" i="30" s="1"/>
  <c r="H38" i="30"/>
  <c r="H328" i="30" s="1"/>
  <c r="G38" i="30"/>
  <c r="G328" i="30" s="1"/>
  <c r="F38" i="30"/>
  <c r="F328" i="30" s="1"/>
  <c r="E38" i="30"/>
  <c r="E328" i="30" s="1"/>
  <c r="D38" i="30"/>
  <c r="D328" i="30" s="1"/>
  <c r="AA328" i="30" s="1" a="1"/>
  <c r="AA328" i="30" s="1"/>
  <c r="U37" i="30"/>
  <c r="U327" i="30" s="1"/>
  <c r="T37" i="30"/>
  <c r="T327" i="30" s="1"/>
  <c r="S37" i="30"/>
  <c r="S327" i="30" s="1"/>
  <c r="R37" i="30"/>
  <c r="R327" i="30" s="1"/>
  <c r="Q37" i="30"/>
  <c r="Q327" i="30" s="1"/>
  <c r="P37" i="30"/>
  <c r="P327" i="30" s="1"/>
  <c r="O37" i="30"/>
  <c r="O327" i="30" s="1"/>
  <c r="N37" i="30"/>
  <c r="N327" i="30" s="1"/>
  <c r="M37" i="30"/>
  <c r="M327" i="30" s="1"/>
  <c r="L37" i="30"/>
  <c r="L327" i="30" s="1"/>
  <c r="K37" i="30"/>
  <c r="K327" i="30" s="1"/>
  <c r="J37" i="30"/>
  <c r="J327" i="30" s="1"/>
  <c r="I37" i="30"/>
  <c r="I327" i="30" s="1"/>
  <c r="H37" i="30"/>
  <c r="H327" i="30" s="1"/>
  <c r="G37" i="30"/>
  <c r="G327" i="30" s="1"/>
  <c r="F37" i="30"/>
  <c r="F327" i="30" s="1"/>
  <c r="AA327" i="30" s="1" a="1"/>
  <c r="AA327" i="30" s="1"/>
  <c r="E37" i="30"/>
  <c r="D37" i="30"/>
  <c r="D327" i="30" s="1"/>
  <c r="D36" i="30"/>
  <c r="D326" i="30" s="1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X104" i="30"/>
  <c r="AB104" i="30" s="1"/>
  <c r="W104" i="30"/>
  <c r="X103" i="30"/>
  <c r="W103" i="30"/>
  <c r="X102" i="30"/>
  <c r="AB102" i="30" s="1"/>
  <c r="W102" i="30"/>
  <c r="X101" i="30"/>
  <c r="AB101" i="30" s="1"/>
  <c r="W101" i="30"/>
  <c r="X100" i="30"/>
  <c r="AB100" i="30" s="1"/>
  <c r="W100" i="30"/>
  <c r="X99" i="30"/>
  <c r="AB99" i="30" s="1"/>
  <c r="W99" i="30"/>
  <c r="X98" i="30"/>
  <c r="AB98" i="30" s="1"/>
  <c r="W98" i="30"/>
  <c r="X97" i="30"/>
  <c r="AB97" i="30" s="1"/>
  <c r="W97" i="30"/>
  <c r="X96" i="30"/>
  <c r="AB96" i="30" s="1"/>
  <c r="W96" i="30"/>
  <c r="X95" i="30"/>
  <c r="AB95" i="30" s="1"/>
  <c r="W95" i="30"/>
  <c r="X94" i="30"/>
  <c r="AB94" i="30" s="1"/>
  <c r="W94" i="30"/>
  <c r="X93" i="30"/>
  <c r="AB93" i="30" s="1"/>
  <c r="W93" i="30"/>
  <c r="X92" i="30"/>
  <c r="W92" i="30"/>
  <c r="X91" i="30"/>
  <c r="AB91" i="30" s="1"/>
  <c r="W91" i="30"/>
  <c r="X90" i="30"/>
  <c r="AB90" i="30" s="1"/>
  <c r="W90" i="30"/>
  <c r="X89" i="30"/>
  <c r="AB89" i="30" s="1"/>
  <c r="W89" i="30"/>
  <c r="X88" i="30"/>
  <c r="AB88" i="30" s="1"/>
  <c r="W88" i="30"/>
  <c r="X87" i="30"/>
  <c r="AB87" i="30" s="1"/>
  <c r="W87" i="30"/>
  <c r="X86" i="30"/>
  <c r="AB86" i="30" s="1"/>
  <c r="W86" i="30"/>
  <c r="X85" i="30"/>
  <c r="AB85" i="30" s="1"/>
  <c r="W85" i="30"/>
  <c r="X84" i="30"/>
  <c r="AB84" i="30" s="1"/>
  <c r="W84" i="30"/>
  <c r="X83" i="30"/>
  <c r="AB83" i="30" s="1"/>
  <c r="W83" i="30"/>
  <c r="X82" i="30"/>
  <c r="AB82" i="30" s="1"/>
  <c r="W82" i="30"/>
  <c r="X81" i="30"/>
  <c r="AB81" i="30" s="1"/>
  <c r="W81" i="30"/>
  <c r="X80" i="30"/>
  <c r="W80" i="30"/>
  <c r="X79" i="30"/>
  <c r="AB79" i="30" s="1"/>
  <c r="W79" i="30"/>
  <c r="X78" i="30"/>
  <c r="AB78" i="30" s="1"/>
  <c r="W78" i="30"/>
  <c r="X77" i="30"/>
  <c r="AB77" i="30" s="1"/>
  <c r="W77" i="30"/>
  <c r="X76" i="30"/>
  <c r="AB76" i="30" s="1"/>
  <c r="W76" i="30"/>
  <c r="X75" i="30"/>
  <c r="AB75" i="30" s="1"/>
  <c r="W75" i="30"/>
  <c r="X74" i="30"/>
  <c r="AB74" i="30" s="1"/>
  <c r="W74" i="30"/>
  <c r="X73" i="30"/>
  <c r="AB73" i="30" s="1"/>
  <c r="W73" i="30"/>
  <c r="X72" i="30"/>
  <c r="AB72" i="30" s="1"/>
  <c r="W72" i="30"/>
  <c r="X71" i="30"/>
  <c r="AB71" i="30" s="1"/>
  <c r="W71" i="30"/>
  <c r="X70" i="30"/>
  <c r="AB70" i="30" s="1"/>
  <c r="W70" i="30"/>
  <c r="X69" i="30"/>
  <c r="AB69" i="30" s="1"/>
  <c r="W69" i="30"/>
  <c r="X68" i="30"/>
  <c r="W68" i="30"/>
  <c r="X67" i="30"/>
  <c r="AB67" i="30" s="1"/>
  <c r="W67" i="30"/>
  <c r="X66" i="30"/>
  <c r="AB66" i="30" s="1"/>
  <c r="W66" i="30"/>
  <c r="X65" i="30"/>
  <c r="AB65" i="30" s="1"/>
  <c r="W65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U103" i="30"/>
  <c r="T103" i="30"/>
  <c r="S103" i="30"/>
  <c r="R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U98" i="30"/>
  <c r="T98" i="30"/>
  <c r="S98" i="30"/>
  <c r="R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U97" i="30"/>
  <c r="T97" i="30"/>
  <c r="S97" i="30"/>
  <c r="R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E88" i="30"/>
  <c r="D88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F84" i="30"/>
  <c r="E84" i="30"/>
  <c r="D84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F82" i="30"/>
  <c r="E82" i="30"/>
  <c r="D82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F81" i="30"/>
  <c r="E81" i="30"/>
  <c r="D81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E74" i="30"/>
  <c r="D74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D65" i="30"/>
  <c r="AD204" i="30"/>
  <c r="AB204" i="30"/>
  <c r="AA204" i="30" a="1"/>
  <c r="AA204" i="30" s="1"/>
  <c r="AC204" i="30" s="1"/>
  <c r="Z204" i="30"/>
  <c r="AD203" i="30"/>
  <c r="AB203" i="30"/>
  <c r="AA203" i="30" a="1"/>
  <c r="AA203" i="30" s="1"/>
  <c r="AC203" i="30" s="1"/>
  <c r="Z203" i="30"/>
  <c r="AD202" i="30"/>
  <c r="AB202" i="30"/>
  <c r="AA202" i="30" a="1"/>
  <c r="AA202" i="30" s="1"/>
  <c r="Z202" i="30"/>
  <c r="AD201" i="30"/>
  <c r="AB201" i="30"/>
  <c r="AA201" i="30" a="1"/>
  <c r="AA201" i="30" s="1"/>
  <c r="AC201" i="30" s="1"/>
  <c r="Z201" i="30"/>
  <c r="AD200" i="30"/>
  <c r="AB200" i="30"/>
  <c r="AA200" i="30" a="1"/>
  <c r="AA200" i="30" s="1"/>
  <c r="AC200" i="30" s="1"/>
  <c r="Z200" i="30"/>
  <c r="AD199" i="30"/>
  <c r="AB199" i="30"/>
  <c r="AA199" i="30" a="1"/>
  <c r="AA199" i="30" s="1"/>
  <c r="AC199" i="30" s="1"/>
  <c r="Z199" i="30"/>
  <c r="AD198" i="30"/>
  <c r="AB198" i="30"/>
  <c r="AA198" i="30" a="1"/>
  <c r="AA198" i="30" s="1"/>
  <c r="Z198" i="30"/>
  <c r="AD197" i="30"/>
  <c r="AB197" i="30"/>
  <c r="AA197" i="30" a="1"/>
  <c r="AA197" i="30" s="1"/>
  <c r="Z197" i="30"/>
  <c r="AD196" i="30"/>
  <c r="AB196" i="30"/>
  <c r="AA196" i="30" a="1"/>
  <c r="AA196" i="30" s="1"/>
  <c r="Z196" i="30"/>
  <c r="AD195" i="30"/>
  <c r="AB195" i="30"/>
  <c r="AA195" i="30" a="1"/>
  <c r="AA195" i="30" s="1"/>
  <c r="Z195" i="30"/>
  <c r="AD194" i="30"/>
  <c r="AB194" i="30"/>
  <c r="AA194" i="30" a="1"/>
  <c r="AA194" i="30" s="1"/>
  <c r="Z194" i="30"/>
  <c r="AD193" i="30"/>
  <c r="AB193" i="30"/>
  <c r="AA193" i="30" a="1"/>
  <c r="AA193" i="30" s="1"/>
  <c r="Z193" i="30"/>
  <c r="AD192" i="30"/>
  <c r="AB192" i="30"/>
  <c r="AA192" i="30" a="1"/>
  <c r="AA192" i="30" s="1"/>
  <c r="Z192" i="30"/>
  <c r="AD191" i="30"/>
  <c r="AB191" i="30"/>
  <c r="AA191" i="30" a="1"/>
  <c r="AA191" i="30" s="1"/>
  <c r="Z191" i="30"/>
  <c r="AD190" i="30"/>
  <c r="AB190" i="30"/>
  <c r="AA190" i="30" a="1"/>
  <c r="AA190" i="30" s="1"/>
  <c r="Z190" i="30"/>
  <c r="AD189" i="30"/>
  <c r="AB189" i="30"/>
  <c r="AA189" i="30" a="1"/>
  <c r="AA189" i="30" s="1"/>
  <c r="Z189" i="30"/>
  <c r="AD188" i="30"/>
  <c r="AB188" i="30"/>
  <c r="AA188" i="30" a="1"/>
  <c r="AA188" i="30" s="1"/>
  <c r="Z188" i="30"/>
  <c r="AD187" i="30"/>
  <c r="AB187" i="30"/>
  <c r="AA187" i="30" a="1"/>
  <c r="AA187" i="30" s="1"/>
  <c r="Z187" i="30"/>
  <c r="AD186" i="30"/>
  <c r="AB186" i="30"/>
  <c r="AA186" i="30" a="1"/>
  <c r="AA186" i="30" s="1"/>
  <c r="Z186" i="30"/>
  <c r="AD185" i="30"/>
  <c r="AB185" i="30"/>
  <c r="AA185" i="30" a="1"/>
  <c r="AA185" i="30" s="1"/>
  <c r="Z185" i="30"/>
  <c r="AD184" i="30"/>
  <c r="AB184" i="30"/>
  <c r="AA184" i="30" a="1"/>
  <c r="AA184" i="30" s="1"/>
  <c r="AC184" i="30" s="1"/>
  <c r="Z184" i="30"/>
  <c r="AD183" i="30"/>
  <c r="AB183" i="30"/>
  <c r="AA183" i="30" a="1"/>
  <c r="AA183" i="30" s="1"/>
  <c r="Z183" i="30"/>
  <c r="AD182" i="30"/>
  <c r="AB182" i="30"/>
  <c r="AA182" i="30" a="1"/>
  <c r="AA182" i="30" s="1"/>
  <c r="Z182" i="30"/>
  <c r="AD181" i="30"/>
  <c r="AB181" i="30"/>
  <c r="AA181" i="30" a="1"/>
  <c r="AA181" i="30" s="1"/>
  <c r="Z181" i="30"/>
  <c r="AD180" i="30"/>
  <c r="AB180" i="30"/>
  <c r="AA180" i="30" a="1"/>
  <c r="AA180" i="30" s="1"/>
  <c r="Z180" i="30"/>
  <c r="AD179" i="30"/>
  <c r="AB179" i="30"/>
  <c r="AA179" i="30" a="1"/>
  <c r="AA179" i="30" s="1"/>
  <c r="Z179" i="30"/>
  <c r="AD178" i="30"/>
  <c r="AB178" i="30"/>
  <c r="AA178" i="30" a="1"/>
  <c r="AA178" i="30" s="1"/>
  <c r="Z178" i="30"/>
  <c r="AD177" i="30"/>
  <c r="AB177" i="30"/>
  <c r="AA177" i="30" a="1"/>
  <c r="AA177" i="30" s="1"/>
  <c r="Z177" i="30"/>
  <c r="AD176" i="30"/>
  <c r="AB176" i="30"/>
  <c r="AA176" i="30" a="1"/>
  <c r="AA176" i="30" s="1"/>
  <c r="Z176" i="30"/>
  <c r="AD175" i="30"/>
  <c r="AB175" i="30"/>
  <c r="AA175" i="30" a="1"/>
  <c r="AA175" i="30" s="1"/>
  <c r="Z175" i="30"/>
  <c r="AD174" i="30"/>
  <c r="AB174" i="30"/>
  <c r="AA174" i="30" a="1"/>
  <c r="AA174" i="30" s="1"/>
  <c r="Z174" i="30"/>
  <c r="AD173" i="30"/>
  <c r="AB173" i="30"/>
  <c r="AA173" i="30" a="1"/>
  <c r="AA173" i="30" s="1"/>
  <c r="Z173" i="30"/>
  <c r="AD172" i="30"/>
  <c r="AB172" i="30"/>
  <c r="AA172" i="30" a="1"/>
  <c r="AA172" i="30" s="1"/>
  <c r="Z172" i="30"/>
  <c r="AD171" i="30"/>
  <c r="AB171" i="30"/>
  <c r="AA171" i="30" a="1"/>
  <c r="AA171" i="30" s="1"/>
  <c r="Z171" i="30"/>
  <c r="AD170" i="30"/>
  <c r="AB170" i="30"/>
  <c r="AA170" i="30" a="1"/>
  <c r="AA170" i="30" s="1"/>
  <c r="Z170" i="30"/>
  <c r="AD169" i="30"/>
  <c r="AB169" i="30"/>
  <c r="AA169" i="30" a="1"/>
  <c r="AA169" i="30" s="1"/>
  <c r="Z169" i="30"/>
  <c r="AD168" i="30"/>
  <c r="AB168" i="30"/>
  <c r="AA168" i="30" a="1"/>
  <c r="AA168" i="30" s="1"/>
  <c r="AC168" i="30" s="1"/>
  <c r="Z168" i="30"/>
  <c r="AD167" i="30"/>
  <c r="AB167" i="30"/>
  <c r="AA167" i="30" a="1"/>
  <c r="AA167" i="30" s="1"/>
  <c r="Z167" i="30"/>
  <c r="AD166" i="30"/>
  <c r="AB166" i="30"/>
  <c r="AA166" i="30" a="1"/>
  <c r="AA166" i="30" s="1"/>
  <c r="Z166" i="30"/>
  <c r="AD165" i="30"/>
  <c r="AB165" i="30"/>
  <c r="AA165" i="30" a="1"/>
  <c r="AA165" i="30" s="1"/>
  <c r="Z165" i="30"/>
  <c r="AD104" i="30"/>
  <c r="AD103" i="30"/>
  <c r="AB103" i="30"/>
  <c r="AD102" i="30"/>
  <c r="AD101" i="30"/>
  <c r="AD100" i="30"/>
  <c r="AD99" i="30"/>
  <c r="AD98" i="30"/>
  <c r="AD97" i="30"/>
  <c r="AD96" i="30"/>
  <c r="AD95" i="30"/>
  <c r="AD94" i="30"/>
  <c r="AD93" i="30"/>
  <c r="AD92" i="30"/>
  <c r="AB92" i="30"/>
  <c r="AD91" i="30"/>
  <c r="AD90" i="30"/>
  <c r="AD89" i="30"/>
  <c r="AD88" i="30"/>
  <c r="AD87" i="30"/>
  <c r="AD86" i="30"/>
  <c r="AD85" i="30"/>
  <c r="AD84" i="30"/>
  <c r="AD83" i="30"/>
  <c r="AD82" i="30"/>
  <c r="AD81" i="30"/>
  <c r="AD80" i="30"/>
  <c r="AB80" i="30"/>
  <c r="AD79" i="30"/>
  <c r="AD78" i="30"/>
  <c r="AD77" i="30"/>
  <c r="AD76" i="30"/>
  <c r="AD75" i="30"/>
  <c r="AD74" i="30"/>
  <c r="AD73" i="30"/>
  <c r="AD72" i="30"/>
  <c r="AD71" i="30"/>
  <c r="AD70" i="30"/>
  <c r="AD69" i="30"/>
  <c r="AD68" i="30"/>
  <c r="AB68" i="30"/>
  <c r="AD67" i="30"/>
  <c r="AD66" i="30"/>
  <c r="AD65" i="30"/>
  <c r="AD353" i="30"/>
  <c r="AD352" i="30"/>
  <c r="AD351" i="30"/>
  <c r="AD350" i="30"/>
  <c r="AD349" i="30"/>
  <c r="AD348" i="30"/>
  <c r="AD347" i="30"/>
  <c r="AD346" i="30"/>
  <c r="AD345" i="30"/>
  <c r="AD344" i="30"/>
  <c r="AD343" i="30"/>
  <c r="AD342" i="30"/>
  <c r="AD341" i="30"/>
  <c r="AD340" i="30"/>
  <c r="AD339" i="30"/>
  <c r="AD338" i="30"/>
  <c r="AD337" i="30"/>
  <c r="AD336" i="30"/>
  <c r="AB336" i="30"/>
  <c r="AD335" i="30"/>
  <c r="AD334" i="30"/>
  <c r="AD333" i="30"/>
  <c r="AD332" i="30"/>
  <c r="AD331" i="30"/>
  <c r="AD330" i="30"/>
  <c r="AD329" i="30"/>
  <c r="AD328" i="30"/>
  <c r="AD327" i="30"/>
  <c r="AD326" i="30"/>
  <c r="AB324" i="30"/>
  <c r="AA324" i="30" a="1"/>
  <c r="AA324" i="30" s="1"/>
  <c r="Z324" i="30"/>
  <c r="AD323" i="30"/>
  <c r="AB323" i="30"/>
  <c r="AA323" i="30" a="1"/>
  <c r="AA323" i="30" s="1"/>
  <c r="Z323" i="30"/>
  <c r="AD322" i="30"/>
  <c r="AB322" i="30"/>
  <c r="AA322" i="30" a="1"/>
  <c r="AA322" i="30" s="1"/>
  <c r="Z322" i="30"/>
  <c r="AD321" i="30"/>
  <c r="AB321" i="30"/>
  <c r="AA321" i="30" a="1"/>
  <c r="AA321" i="30" s="1"/>
  <c r="Z321" i="30"/>
  <c r="AD320" i="30"/>
  <c r="AB320" i="30"/>
  <c r="AA320" i="30" a="1"/>
  <c r="AA320" i="30" s="1"/>
  <c r="Z320" i="30"/>
  <c r="AD319" i="30"/>
  <c r="AB319" i="30"/>
  <c r="AA319" i="30" a="1"/>
  <c r="AA319" i="30" s="1"/>
  <c r="Z319" i="30"/>
  <c r="AD318" i="30"/>
  <c r="AB318" i="30"/>
  <c r="AA318" i="30" a="1"/>
  <c r="AA318" i="30" s="1"/>
  <c r="Z318" i="30"/>
  <c r="AD317" i="30"/>
  <c r="AB317" i="30"/>
  <c r="AA317" i="30" a="1"/>
  <c r="AA317" i="30" s="1"/>
  <c r="Z317" i="30"/>
  <c r="AD316" i="30"/>
  <c r="AB316" i="30"/>
  <c r="AA316" i="30" a="1"/>
  <c r="AA316" i="30" s="1"/>
  <c r="Z316" i="30"/>
  <c r="AD315" i="30"/>
  <c r="AB315" i="30"/>
  <c r="AA315" i="30" a="1"/>
  <c r="AA315" i="30" s="1"/>
  <c r="Z315" i="30"/>
  <c r="AD314" i="30"/>
  <c r="AB314" i="30"/>
  <c r="AA314" i="30" a="1"/>
  <c r="AA314" i="30" s="1"/>
  <c r="Z314" i="30"/>
  <c r="AD313" i="30"/>
  <c r="AB313" i="30"/>
  <c r="AA313" i="30" a="1"/>
  <c r="AA313" i="30" s="1"/>
  <c r="Z313" i="30"/>
  <c r="AD312" i="30"/>
  <c r="AB312" i="30"/>
  <c r="AA312" i="30" a="1"/>
  <c r="AA312" i="30" s="1"/>
  <c r="Z312" i="30"/>
  <c r="AD311" i="30"/>
  <c r="AB311" i="30"/>
  <c r="AA311" i="30" a="1"/>
  <c r="AA311" i="30" s="1"/>
  <c r="Z311" i="30"/>
  <c r="AD310" i="30"/>
  <c r="AB310" i="30"/>
  <c r="AA310" i="30" a="1"/>
  <c r="AA310" i="30" s="1"/>
  <c r="Z310" i="30"/>
  <c r="AD309" i="30"/>
  <c r="AB309" i="30"/>
  <c r="AA309" i="30" a="1"/>
  <c r="AA309" i="30" s="1"/>
  <c r="Z309" i="30"/>
  <c r="AD308" i="30"/>
  <c r="AB308" i="30"/>
  <c r="AA308" i="30" a="1"/>
  <c r="AA308" i="30" s="1"/>
  <c r="Z308" i="30"/>
  <c r="AD307" i="30"/>
  <c r="AB307" i="30"/>
  <c r="AA307" i="30" a="1"/>
  <c r="AA307" i="30" s="1"/>
  <c r="Z307" i="30"/>
  <c r="AD306" i="30"/>
  <c r="AB306" i="30"/>
  <c r="AA306" i="30" a="1"/>
  <c r="AA306" i="30" s="1"/>
  <c r="Z306" i="30"/>
  <c r="AD305" i="30"/>
  <c r="AB305" i="30"/>
  <c r="AA305" i="30" a="1"/>
  <c r="AA305" i="30" s="1"/>
  <c r="Z305" i="30"/>
  <c r="AD304" i="30"/>
  <c r="AB304" i="30"/>
  <c r="AA304" i="30" a="1"/>
  <c r="AA304" i="30" s="1"/>
  <c r="Z304" i="30"/>
  <c r="AD303" i="30"/>
  <c r="AB303" i="30"/>
  <c r="AA303" i="30" a="1"/>
  <c r="AA303" i="30" s="1"/>
  <c r="Z303" i="30"/>
  <c r="AD302" i="30"/>
  <c r="AB302" i="30"/>
  <c r="AA302" i="30" a="1"/>
  <c r="AA302" i="30" s="1"/>
  <c r="Z302" i="30"/>
  <c r="AD301" i="30"/>
  <c r="AB301" i="30"/>
  <c r="AA301" i="30" a="1"/>
  <c r="AA301" i="30" s="1"/>
  <c r="Z301" i="30"/>
  <c r="AD300" i="30"/>
  <c r="AB300" i="30"/>
  <c r="AA300" i="30" a="1"/>
  <c r="AA300" i="30" s="1"/>
  <c r="Z300" i="30"/>
  <c r="AD299" i="30"/>
  <c r="AB299" i="30"/>
  <c r="AA299" i="30" a="1"/>
  <c r="AA299" i="30" s="1"/>
  <c r="Z299" i="30"/>
  <c r="AD298" i="30"/>
  <c r="AB298" i="30"/>
  <c r="AA298" i="30" a="1"/>
  <c r="AA298" i="30" s="1"/>
  <c r="Z298" i="30"/>
  <c r="AD297" i="30"/>
  <c r="AB297" i="30"/>
  <c r="AA297" i="30" a="1"/>
  <c r="AA297" i="30" s="1"/>
  <c r="Z297" i="30"/>
  <c r="AD296" i="30"/>
  <c r="AB296" i="30"/>
  <c r="AA296" i="30" a="1"/>
  <c r="AA296" i="30" s="1"/>
  <c r="Z296" i="30"/>
  <c r="AB294" i="30"/>
  <c r="AA294" i="30" a="1"/>
  <c r="AA294" i="30" s="1"/>
  <c r="Z294" i="30"/>
  <c r="AD293" i="30"/>
  <c r="AB293" i="30"/>
  <c r="AA293" i="30" a="1"/>
  <c r="AA293" i="30" s="1"/>
  <c r="Z293" i="30"/>
  <c r="AD292" i="30"/>
  <c r="AB292" i="30"/>
  <c r="AA292" i="30" a="1"/>
  <c r="AA292" i="30" s="1"/>
  <c r="Z292" i="30"/>
  <c r="AD291" i="30"/>
  <c r="AB291" i="30"/>
  <c r="AA291" i="30" a="1"/>
  <c r="AA291" i="30" s="1"/>
  <c r="Z291" i="30"/>
  <c r="AD290" i="30"/>
  <c r="AB290" i="30"/>
  <c r="AA290" i="30" a="1"/>
  <c r="AA290" i="30" s="1"/>
  <c r="Z290" i="30"/>
  <c r="AD289" i="30"/>
  <c r="AB289" i="30"/>
  <c r="AA289" i="30" a="1"/>
  <c r="AA289" i="30" s="1"/>
  <c r="Z289" i="30"/>
  <c r="AD288" i="30"/>
  <c r="AB288" i="30"/>
  <c r="AA288" i="30" a="1"/>
  <c r="AA288" i="30" s="1"/>
  <c r="Z288" i="30"/>
  <c r="AD287" i="30"/>
  <c r="AB287" i="30"/>
  <c r="AA287" i="30" a="1"/>
  <c r="AA287" i="30" s="1"/>
  <c r="Z287" i="30"/>
  <c r="AD286" i="30"/>
  <c r="AB286" i="30"/>
  <c r="AA286" i="30" a="1"/>
  <c r="AA286" i="30" s="1"/>
  <c r="Z286" i="30"/>
  <c r="AD285" i="30"/>
  <c r="AB285" i="30"/>
  <c r="AA285" i="30" a="1"/>
  <c r="AA285" i="30" s="1"/>
  <c r="Z285" i="30"/>
  <c r="AD284" i="30"/>
  <c r="AB284" i="30"/>
  <c r="AA284" i="30" a="1"/>
  <c r="AA284" i="30" s="1"/>
  <c r="Z284" i="30"/>
  <c r="AD283" i="30"/>
  <c r="AB283" i="30"/>
  <c r="AA283" i="30" a="1"/>
  <c r="AA283" i="30" s="1"/>
  <c r="Z283" i="30"/>
  <c r="AD282" i="30"/>
  <c r="AB282" i="30"/>
  <c r="AA282" i="30" a="1"/>
  <c r="AA282" i="30" s="1"/>
  <c r="Z282" i="30"/>
  <c r="AD281" i="30"/>
  <c r="AB281" i="30"/>
  <c r="AA281" i="30" a="1"/>
  <c r="AA281" i="30" s="1"/>
  <c r="Z281" i="30"/>
  <c r="AD280" i="30"/>
  <c r="AB280" i="30"/>
  <c r="AA280" i="30" a="1"/>
  <c r="AA280" i="30" s="1"/>
  <c r="Z280" i="30"/>
  <c r="AD279" i="30"/>
  <c r="AB279" i="30"/>
  <c r="AA279" i="30" a="1"/>
  <c r="AA279" i="30" s="1"/>
  <c r="Z279" i="30"/>
  <c r="AD278" i="30"/>
  <c r="AB278" i="30"/>
  <c r="AA278" i="30" a="1"/>
  <c r="AA278" i="30" s="1"/>
  <c r="Z278" i="30"/>
  <c r="AD277" i="30"/>
  <c r="AB277" i="30"/>
  <c r="AA277" i="30" a="1"/>
  <c r="AA277" i="30" s="1"/>
  <c r="Z277" i="30"/>
  <c r="AD276" i="30"/>
  <c r="AB276" i="30"/>
  <c r="AA276" i="30" a="1"/>
  <c r="AA276" i="30" s="1"/>
  <c r="Z276" i="30"/>
  <c r="AD275" i="30"/>
  <c r="AB275" i="30"/>
  <c r="AA275" i="30" a="1"/>
  <c r="AA275" i="30" s="1"/>
  <c r="Z275" i="30"/>
  <c r="AD274" i="30"/>
  <c r="AB274" i="30"/>
  <c r="AA274" i="30" a="1"/>
  <c r="AA274" i="30" s="1"/>
  <c r="Z274" i="30"/>
  <c r="AD273" i="30"/>
  <c r="AB273" i="30"/>
  <c r="AA273" i="30" a="1"/>
  <c r="AA273" i="30" s="1"/>
  <c r="Z273" i="30"/>
  <c r="AD272" i="30"/>
  <c r="AB272" i="30"/>
  <c r="AA272" i="30" a="1"/>
  <c r="AA272" i="30" s="1"/>
  <c r="Z272" i="30"/>
  <c r="AD271" i="30"/>
  <c r="AB271" i="30"/>
  <c r="AA271" i="30" a="1"/>
  <c r="AA271" i="30" s="1"/>
  <c r="Z271" i="30"/>
  <c r="AD270" i="30"/>
  <c r="AB270" i="30"/>
  <c r="AA270" i="30" a="1"/>
  <c r="AA270" i="30" s="1"/>
  <c r="Z270" i="30"/>
  <c r="AD269" i="30"/>
  <c r="AB269" i="30"/>
  <c r="AA269" i="30" a="1"/>
  <c r="AA269" i="30" s="1"/>
  <c r="Z269" i="30"/>
  <c r="AD268" i="30"/>
  <c r="AB268" i="30"/>
  <c r="AA268" i="30" a="1"/>
  <c r="AA268" i="30" s="1"/>
  <c r="Z268" i="30"/>
  <c r="AD267" i="30"/>
  <c r="AB267" i="30"/>
  <c r="AA267" i="30" a="1"/>
  <c r="AA267" i="30" s="1"/>
  <c r="Z267" i="30"/>
  <c r="AD266" i="30"/>
  <c r="AB266" i="30"/>
  <c r="AA266" i="30" a="1"/>
  <c r="AA266" i="30" s="1"/>
  <c r="Z266" i="30"/>
  <c r="AB264" i="30"/>
  <c r="AA264" i="30" a="1"/>
  <c r="AA264" i="30" s="1"/>
  <c r="Z264" i="30"/>
  <c r="AD263" i="30"/>
  <c r="AB263" i="30"/>
  <c r="AA263" i="30" a="1"/>
  <c r="AA263" i="30" s="1"/>
  <c r="Z263" i="30"/>
  <c r="AD262" i="30"/>
  <c r="AB262" i="30"/>
  <c r="AA262" i="30" a="1"/>
  <c r="AA262" i="30" s="1"/>
  <c r="Z262" i="30"/>
  <c r="AD261" i="30"/>
  <c r="AB261" i="30"/>
  <c r="AA261" i="30" a="1"/>
  <c r="AA261" i="30" s="1"/>
  <c r="Z261" i="30"/>
  <c r="AD260" i="30"/>
  <c r="AB260" i="30"/>
  <c r="AA260" i="30" a="1"/>
  <c r="AA260" i="30" s="1"/>
  <c r="Z260" i="30"/>
  <c r="AD259" i="30"/>
  <c r="AB259" i="30"/>
  <c r="AA259" i="30" a="1"/>
  <c r="AA259" i="30" s="1"/>
  <c r="Z259" i="30"/>
  <c r="AD258" i="30"/>
  <c r="AB258" i="30"/>
  <c r="AA258" i="30" a="1"/>
  <c r="AA258" i="30" s="1"/>
  <c r="Z258" i="30"/>
  <c r="AD257" i="30"/>
  <c r="AB257" i="30"/>
  <c r="AA257" i="30" a="1"/>
  <c r="AA257" i="30" s="1"/>
  <c r="Z257" i="30"/>
  <c r="AD256" i="30"/>
  <c r="AB256" i="30"/>
  <c r="AA256" i="30" a="1"/>
  <c r="AA256" i="30" s="1"/>
  <c r="Z256" i="30"/>
  <c r="AD255" i="30"/>
  <c r="AB255" i="30"/>
  <c r="AA255" i="30" a="1"/>
  <c r="AA255" i="30" s="1"/>
  <c r="Z255" i="30"/>
  <c r="AD254" i="30"/>
  <c r="AB254" i="30"/>
  <c r="AA254" i="30" a="1"/>
  <c r="AA254" i="30" s="1"/>
  <c r="Z254" i="30"/>
  <c r="AD253" i="30"/>
  <c r="AB253" i="30"/>
  <c r="AA253" i="30" a="1"/>
  <c r="AA253" i="30" s="1"/>
  <c r="Z253" i="30"/>
  <c r="AD252" i="30"/>
  <c r="AB252" i="30"/>
  <c r="AA252" i="30" a="1"/>
  <c r="AA252" i="30" s="1"/>
  <c r="Z252" i="30"/>
  <c r="AD251" i="30"/>
  <c r="AB251" i="30"/>
  <c r="AA251" i="30" a="1"/>
  <c r="AA251" i="30" s="1"/>
  <c r="Z251" i="30"/>
  <c r="AD250" i="30"/>
  <c r="AB250" i="30"/>
  <c r="AA250" i="30" a="1"/>
  <c r="AA250" i="30" s="1"/>
  <c r="Z250" i="30"/>
  <c r="AD249" i="30"/>
  <c r="AB249" i="30"/>
  <c r="AA249" i="30" a="1"/>
  <c r="AA249" i="30" s="1"/>
  <c r="Z249" i="30"/>
  <c r="AD248" i="30"/>
  <c r="AB248" i="30"/>
  <c r="AA248" i="30" a="1"/>
  <c r="AA248" i="30" s="1"/>
  <c r="Z248" i="30"/>
  <c r="AD247" i="30"/>
  <c r="AB247" i="30"/>
  <c r="AA247" i="30" a="1"/>
  <c r="AA247" i="30" s="1"/>
  <c r="Z247" i="30"/>
  <c r="AD246" i="30"/>
  <c r="AB246" i="30"/>
  <c r="AA246" i="30" a="1"/>
  <c r="AA246" i="30" s="1"/>
  <c r="Z246" i="30"/>
  <c r="AD245" i="30"/>
  <c r="AB245" i="30"/>
  <c r="AA245" i="30" a="1"/>
  <c r="AA245" i="30" s="1"/>
  <c r="Z245" i="30"/>
  <c r="AD244" i="30"/>
  <c r="AB244" i="30"/>
  <c r="AA244" i="30" a="1"/>
  <c r="AA244" i="30" s="1"/>
  <c r="Z244" i="30"/>
  <c r="AD243" i="30"/>
  <c r="AB243" i="30"/>
  <c r="AA243" i="30" a="1"/>
  <c r="AA243" i="30" s="1"/>
  <c r="Z243" i="30"/>
  <c r="AD242" i="30"/>
  <c r="AB242" i="30"/>
  <c r="AA242" i="30" a="1"/>
  <c r="AA242" i="30" s="1"/>
  <c r="Z242" i="30"/>
  <c r="AD241" i="30"/>
  <c r="AB241" i="30"/>
  <c r="AA241" i="30" a="1"/>
  <c r="AA241" i="30" s="1"/>
  <c r="Z241" i="30"/>
  <c r="AD240" i="30"/>
  <c r="AB240" i="30"/>
  <c r="AA240" i="30" a="1"/>
  <c r="AA240" i="30" s="1"/>
  <c r="Z240" i="30"/>
  <c r="AD239" i="30"/>
  <c r="AB239" i="30"/>
  <c r="AA239" i="30" a="1"/>
  <c r="AA239" i="30" s="1"/>
  <c r="Z239" i="30"/>
  <c r="AD238" i="30"/>
  <c r="AB238" i="30"/>
  <c r="AA238" i="30" a="1"/>
  <c r="AA238" i="30" s="1"/>
  <c r="Z238" i="30"/>
  <c r="AD237" i="30"/>
  <c r="AB237" i="30"/>
  <c r="AA237" i="30" a="1"/>
  <c r="AA237" i="30" s="1"/>
  <c r="Z237" i="30"/>
  <c r="AD236" i="30"/>
  <c r="AB236" i="30"/>
  <c r="AA236" i="30" a="1"/>
  <c r="AA236" i="30" s="1"/>
  <c r="Z236" i="30"/>
  <c r="AB234" i="30"/>
  <c r="AA234" i="30" a="1"/>
  <c r="AA234" i="30" s="1"/>
  <c r="Z234" i="30"/>
  <c r="AD233" i="30"/>
  <c r="AB233" i="30"/>
  <c r="AA233" i="30" a="1"/>
  <c r="AA233" i="30" s="1"/>
  <c r="Z233" i="30"/>
  <c r="AD232" i="30"/>
  <c r="AB232" i="30"/>
  <c r="AA232" i="30" a="1"/>
  <c r="AA232" i="30" s="1"/>
  <c r="Z232" i="30"/>
  <c r="AD231" i="30"/>
  <c r="AB231" i="30"/>
  <c r="AA231" i="30" a="1"/>
  <c r="AA231" i="30" s="1"/>
  <c r="Z231" i="30"/>
  <c r="AD230" i="30"/>
  <c r="AB230" i="30"/>
  <c r="AA230" i="30" a="1"/>
  <c r="AA230" i="30" s="1"/>
  <c r="Z230" i="30"/>
  <c r="AD229" i="30"/>
  <c r="AB229" i="30"/>
  <c r="AA229" i="30" a="1"/>
  <c r="AA229" i="30" s="1"/>
  <c r="Z229" i="30"/>
  <c r="AD228" i="30"/>
  <c r="AB228" i="30"/>
  <c r="AA228" i="30" a="1"/>
  <c r="AA228" i="30" s="1"/>
  <c r="Z228" i="30"/>
  <c r="AD227" i="30"/>
  <c r="AB227" i="30"/>
  <c r="AA227" i="30" a="1"/>
  <c r="AA227" i="30" s="1"/>
  <c r="Z227" i="30"/>
  <c r="AD226" i="30"/>
  <c r="AB226" i="30"/>
  <c r="AA226" i="30" a="1"/>
  <c r="AA226" i="30" s="1"/>
  <c r="Z226" i="30"/>
  <c r="AD225" i="30"/>
  <c r="AB225" i="30"/>
  <c r="AA225" i="30" a="1"/>
  <c r="AA225" i="30" s="1"/>
  <c r="Z225" i="30"/>
  <c r="AD224" i="30"/>
  <c r="AB224" i="30"/>
  <c r="AA224" i="30" a="1"/>
  <c r="AA224" i="30" s="1"/>
  <c r="Z224" i="30"/>
  <c r="AD223" i="30"/>
  <c r="AB223" i="30"/>
  <c r="AA223" i="30" a="1"/>
  <c r="AA223" i="30" s="1"/>
  <c r="Z223" i="30"/>
  <c r="AD222" i="30"/>
  <c r="AB222" i="30"/>
  <c r="AA222" i="30" a="1"/>
  <c r="AA222" i="30" s="1"/>
  <c r="Z222" i="30"/>
  <c r="AD221" i="30"/>
  <c r="AB221" i="30"/>
  <c r="AA221" i="30" a="1"/>
  <c r="AA221" i="30" s="1"/>
  <c r="Z221" i="30"/>
  <c r="AD220" i="30"/>
  <c r="AB220" i="30"/>
  <c r="AA220" i="30" a="1"/>
  <c r="AA220" i="30" s="1"/>
  <c r="Z220" i="30"/>
  <c r="AD219" i="30"/>
  <c r="AB219" i="30"/>
  <c r="AA219" i="30" a="1"/>
  <c r="AA219" i="30" s="1"/>
  <c r="Z219" i="30"/>
  <c r="AD218" i="30"/>
  <c r="AB218" i="30"/>
  <c r="AA218" i="30" a="1"/>
  <c r="AA218" i="30" s="1"/>
  <c r="Z218" i="30"/>
  <c r="AD217" i="30"/>
  <c r="AB217" i="30"/>
  <c r="AA217" i="30" a="1"/>
  <c r="AA217" i="30" s="1"/>
  <c r="Z217" i="30"/>
  <c r="AD216" i="30"/>
  <c r="AB216" i="30"/>
  <c r="AA216" i="30" a="1"/>
  <c r="AA216" i="30" s="1"/>
  <c r="Z216" i="30"/>
  <c r="AD215" i="30"/>
  <c r="AB215" i="30"/>
  <c r="AA215" i="30" a="1"/>
  <c r="AA215" i="30" s="1"/>
  <c r="Z215" i="30"/>
  <c r="AD214" i="30"/>
  <c r="AB214" i="30"/>
  <c r="AA214" i="30" a="1"/>
  <c r="AA214" i="30" s="1"/>
  <c r="Z214" i="30"/>
  <c r="AD213" i="30"/>
  <c r="AB213" i="30"/>
  <c r="AA213" i="30" a="1"/>
  <c r="AA213" i="30" s="1"/>
  <c r="Z213" i="30"/>
  <c r="AD212" i="30"/>
  <c r="AB212" i="30"/>
  <c r="AA212" i="30" a="1"/>
  <c r="AA212" i="30" s="1"/>
  <c r="Z212" i="30"/>
  <c r="AD211" i="30"/>
  <c r="AB211" i="30"/>
  <c r="AA211" i="30" a="1"/>
  <c r="AA211" i="30" s="1"/>
  <c r="Z211" i="30"/>
  <c r="AD210" i="30"/>
  <c r="AB210" i="30"/>
  <c r="AA210" i="30" a="1"/>
  <c r="AA210" i="30" s="1"/>
  <c r="Z210" i="30"/>
  <c r="AD209" i="30"/>
  <c r="AB209" i="30"/>
  <c r="AA209" i="30" a="1"/>
  <c r="AA209" i="30" s="1"/>
  <c r="Z209" i="30"/>
  <c r="AD208" i="30"/>
  <c r="AB208" i="30"/>
  <c r="AA208" i="30" a="1"/>
  <c r="AA208" i="30" s="1"/>
  <c r="Z208" i="30"/>
  <c r="AD207" i="30"/>
  <c r="AB207" i="30"/>
  <c r="AA207" i="30" a="1"/>
  <c r="AA207" i="30" s="1"/>
  <c r="Z207" i="30"/>
  <c r="AD206" i="30"/>
  <c r="AB206" i="30"/>
  <c r="AA206" i="30" a="1"/>
  <c r="AA206" i="30" s="1"/>
  <c r="Z206" i="30"/>
  <c r="AB164" i="30"/>
  <c r="AA164" i="30" a="1"/>
  <c r="AA164" i="30" s="1"/>
  <c r="Z164" i="30"/>
  <c r="AD163" i="30"/>
  <c r="AB163" i="30"/>
  <c r="AA163" i="30" a="1"/>
  <c r="AA163" i="30" s="1"/>
  <c r="Z163" i="30"/>
  <c r="AD162" i="30"/>
  <c r="AB162" i="30"/>
  <c r="AA162" i="30" a="1"/>
  <c r="AA162" i="30" s="1"/>
  <c r="Z162" i="30"/>
  <c r="AD161" i="30"/>
  <c r="AB161" i="30"/>
  <c r="AA161" i="30" a="1"/>
  <c r="AA161" i="30" s="1"/>
  <c r="Z161" i="30"/>
  <c r="AD160" i="30"/>
  <c r="AB160" i="30"/>
  <c r="AA160" i="30" a="1"/>
  <c r="AA160" i="30" s="1"/>
  <c r="Z160" i="30"/>
  <c r="AD159" i="30"/>
  <c r="AB159" i="30"/>
  <c r="AA159" i="30" a="1"/>
  <c r="AA159" i="30" s="1"/>
  <c r="Z159" i="30"/>
  <c r="AD158" i="30"/>
  <c r="AB158" i="30"/>
  <c r="AA158" i="30" a="1"/>
  <c r="AA158" i="30" s="1"/>
  <c r="Z158" i="30"/>
  <c r="AD157" i="30"/>
  <c r="AB157" i="30"/>
  <c r="AA157" i="30" a="1"/>
  <c r="AA157" i="30" s="1"/>
  <c r="Z157" i="30"/>
  <c r="AD156" i="30"/>
  <c r="AB156" i="30"/>
  <c r="AA156" i="30" a="1"/>
  <c r="AA156" i="30" s="1"/>
  <c r="Z156" i="30"/>
  <c r="AD155" i="30"/>
  <c r="AB155" i="30"/>
  <c r="AA155" i="30" a="1"/>
  <c r="AA155" i="30" s="1"/>
  <c r="Z155" i="30"/>
  <c r="AD154" i="30"/>
  <c r="AB154" i="30"/>
  <c r="AA154" i="30" a="1"/>
  <c r="AA154" i="30" s="1"/>
  <c r="Z154" i="30"/>
  <c r="AD153" i="30"/>
  <c r="AB153" i="30"/>
  <c r="AA153" i="30" a="1"/>
  <c r="AA153" i="30" s="1"/>
  <c r="Z153" i="30"/>
  <c r="AD152" i="30"/>
  <c r="AB152" i="30"/>
  <c r="AA152" i="30" a="1"/>
  <c r="AA152" i="30" s="1"/>
  <c r="Z152" i="30"/>
  <c r="AD151" i="30"/>
  <c r="AB151" i="30"/>
  <c r="AA151" i="30" a="1"/>
  <c r="AA151" i="30" s="1"/>
  <c r="Z151" i="30"/>
  <c r="AD150" i="30"/>
  <c r="AB150" i="30"/>
  <c r="AA150" i="30" a="1"/>
  <c r="AA150" i="30" s="1"/>
  <c r="Z150" i="30"/>
  <c r="AD149" i="30"/>
  <c r="AB149" i="30"/>
  <c r="AA149" i="30" a="1"/>
  <c r="AA149" i="30" s="1"/>
  <c r="Z149" i="30"/>
  <c r="AD148" i="30"/>
  <c r="AB148" i="30"/>
  <c r="AA148" i="30" a="1"/>
  <c r="AA148" i="30" s="1"/>
  <c r="Z148" i="30"/>
  <c r="AD147" i="30"/>
  <c r="AB147" i="30"/>
  <c r="AA147" i="30" a="1"/>
  <c r="AA147" i="30" s="1"/>
  <c r="Z147" i="30"/>
  <c r="AD146" i="30"/>
  <c r="AB146" i="30"/>
  <c r="AA146" i="30" a="1"/>
  <c r="AA146" i="30" s="1"/>
  <c r="Z146" i="30"/>
  <c r="AD145" i="30"/>
  <c r="AB145" i="30"/>
  <c r="AA145" i="30" a="1"/>
  <c r="AA145" i="30" s="1"/>
  <c r="Z145" i="30"/>
  <c r="AD144" i="30"/>
  <c r="AB144" i="30"/>
  <c r="AA144" i="30" a="1"/>
  <c r="AA144" i="30" s="1"/>
  <c r="Z144" i="30"/>
  <c r="AD143" i="30"/>
  <c r="AB143" i="30"/>
  <c r="AA143" i="30" a="1"/>
  <c r="AA143" i="30" s="1"/>
  <c r="Z143" i="30"/>
  <c r="AD142" i="30"/>
  <c r="AB142" i="30"/>
  <c r="AA142" i="30" a="1"/>
  <c r="AA142" i="30" s="1"/>
  <c r="Z142" i="30"/>
  <c r="AD141" i="30"/>
  <c r="AB141" i="30"/>
  <c r="AA141" i="30" a="1"/>
  <c r="AA141" i="30" s="1"/>
  <c r="Z141" i="30"/>
  <c r="AD140" i="30"/>
  <c r="AB140" i="30"/>
  <c r="AA140" i="30" a="1"/>
  <c r="AA140" i="30" s="1"/>
  <c r="Z140" i="30"/>
  <c r="AD139" i="30"/>
  <c r="AB139" i="30"/>
  <c r="AA139" i="30" a="1"/>
  <c r="AA139" i="30" s="1"/>
  <c r="Z139" i="30"/>
  <c r="AD138" i="30"/>
  <c r="AB138" i="30"/>
  <c r="AA138" i="30" a="1"/>
  <c r="AA138" i="30" s="1"/>
  <c r="Z138" i="30"/>
  <c r="AD137" i="30"/>
  <c r="AB137" i="30"/>
  <c r="AA137" i="30" a="1"/>
  <c r="AA137" i="30" s="1"/>
  <c r="Z137" i="30"/>
  <c r="AD136" i="30"/>
  <c r="AB136" i="30"/>
  <c r="AA136" i="30" a="1"/>
  <c r="AA136" i="30" s="1"/>
  <c r="Z136" i="30"/>
  <c r="AB134" i="30"/>
  <c r="AA134" i="30" a="1"/>
  <c r="AA134" i="30" s="1"/>
  <c r="Z134" i="30"/>
  <c r="AD133" i="30"/>
  <c r="AB133" i="30"/>
  <c r="AA133" i="30" a="1"/>
  <c r="AA133" i="30" s="1"/>
  <c r="Z133" i="30"/>
  <c r="AD132" i="30"/>
  <c r="AB132" i="30"/>
  <c r="AA132" i="30" a="1"/>
  <c r="AA132" i="30" s="1"/>
  <c r="Z132" i="30"/>
  <c r="AD131" i="30"/>
  <c r="AB131" i="30"/>
  <c r="AA131" i="30" a="1"/>
  <c r="AA131" i="30" s="1"/>
  <c r="Z131" i="30"/>
  <c r="AD130" i="30"/>
  <c r="AB130" i="30"/>
  <c r="AA130" i="30" a="1"/>
  <c r="AA130" i="30" s="1"/>
  <c r="Z130" i="30"/>
  <c r="AD129" i="30"/>
  <c r="AB129" i="30"/>
  <c r="AA129" i="30" a="1"/>
  <c r="AA129" i="30" s="1"/>
  <c r="Z129" i="30"/>
  <c r="AD128" i="30"/>
  <c r="AB128" i="30"/>
  <c r="AA128" i="30" a="1"/>
  <c r="AA128" i="30" s="1"/>
  <c r="Z128" i="30"/>
  <c r="AD127" i="30"/>
  <c r="AB127" i="30"/>
  <c r="AA127" i="30" a="1"/>
  <c r="AA127" i="30" s="1"/>
  <c r="Z127" i="30"/>
  <c r="AD126" i="30"/>
  <c r="AB126" i="30"/>
  <c r="AA126" i="30" a="1"/>
  <c r="AA126" i="30" s="1"/>
  <c r="Z126" i="30"/>
  <c r="AD125" i="30"/>
  <c r="AB125" i="30"/>
  <c r="AA125" i="30" a="1"/>
  <c r="AA125" i="30" s="1"/>
  <c r="Z125" i="30"/>
  <c r="AD124" i="30"/>
  <c r="AB124" i="30"/>
  <c r="AA124" i="30" a="1"/>
  <c r="AA124" i="30" s="1"/>
  <c r="Z124" i="30"/>
  <c r="AD123" i="30"/>
  <c r="AB123" i="30"/>
  <c r="AA123" i="30" a="1"/>
  <c r="AA123" i="30" s="1"/>
  <c r="Z123" i="30"/>
  <c r="AD122" i="30"/>
  <c r="AB122" i="30"/>
  <c r="AA122" i="30" a="1"/>
  <c r="AA122" i="30" s="1"/>
  <c r="Z122" i="30"/>
  <c r="AD121" i="30"/>
  <c r="AB121" i="30"/>
  <c r="AA121" i="30" a="1"/>
  <c r="AA121" i="30" s="1"/>
  <c r="Z121" i="30"/>
  <c r="AD120" i="30"/>
  <c r="AB120" i="30"/>
  <c r="AA120" i="30" a="1"/>
  <c r="AA120" i="30" s="1"/>
  <c r="Z120" i="30"/>
  <c r="AD119" i="30"/>
  <c r="AB119" i="30"/>
  <c r="AA119" i="30" a="1"/>
  <c r="AA119" i="30" s="1"/>
  <c r="Z119" i="30"/>
  <c r="AD118" i="30"/>
  <c r="AB118" i="30"/>
  <c r="AA118" i="30" a="1"/>
  <c r="AA118" i="30" s="1"/>
  <c r="Z118" i="30"/>
  <c r="AD117" i="30"/>
  <c r="AB117" i="30"/>
  <c r="AA117" i="30" a="1"/>
  <c r="AA117" i="30" s="1"/>
  <c r="Z117" i="30"/>
  <c r="AD116" i="30"/>
  <c r="AB116" i="30"/>
  <c r="AA116" i="30" a="1"/>
  <c r="AA116" i="30" s="1"/>
  <c r="Z116" i="30"/>
  <c r="AD115" i="30"/>
  <c r="AB115" i="30"/>
  <c r="AA115" i="30" a="1"/>
  <c r="AA115" i="30" s="1"/>
  <c r="Z115" i="30"/>
  <c r="AD114" i="30"/>
  <c r="AB114" i="30"/>
  <c r="AA114" i="30" a="1"/>
  <c r="AA114" i="30" s="1"/>
  <c r="Z114" i="30"/>
  <c r="AD113" i="30"/>
  <c r="AB113" i="30"/>
  <c r="AA113" i="30" a="1"/>
  <c r="AA113" i="30" s="1"/>
  <c r="Z113" i="30"/>
  <c r="AD112" i="30"/>
  <c r="AB112" i="30"/>
  <c r="AA112" i="30" a="1"/>
  <c r="AA112" i="30" s="1"/>
  <c r="Z112" i="30"/>
  <c r="AD111" i="30"/>
  <c r="AB111" i="30"/>
  <c r="AA111" i="30" a="1"/>
  <c r="AA111" i="30" s="1"/>
  <c r="Z111" i="30"/>
  <c r="AD110" i="30"/>
  <c r="AB110" i="30"/>
  <c r="AA110" i="30" a="1"/>
  <c r="AA110" i="30" s="1"/>
  <c r="Z110" i="30"/>
  <c r="AD109" i="30"/>
  <c r="AB109" i="30"/>
  <c r="AA109" i="30" a="1"/>
  <c r="AA109" i="30" s="1"/>
  <c r="Z109" i="30"/>
  <c r="AD108" i="30"/>
  <c r="AB108" i="30"/>
  <c r="AA108" i="30" a="1"/>
  <c r="AA108" i="30" s="1"/>
  <c r="Z108" i="30"/>
  <c r="AD107" i="30"/>
  <c r="AB107" i="30"/>
  <c r="AA107" i="30" a="1"/>
  <c r="AA107" i="30" s="1"/>
  <c r="Z107" i="30"/>
  <c r="AD106" i="30"/>
  <c r="AB106" i="30"/>
  <c r="AA106" i="30" a="1"/>
  <c r="AA106" i="30" s="1"/>
  <c r="Z106" i="30"/>
  <c r="AD63" i="30"/>
  <c r="AD62" i="30"/>
  <c r="AD61" i="30"/>
  <c r="AD60" i="30"/>
  <c r="AD59" i="30"/>
  <c r="AD58" i="30"/>
  <c r="AB58" i="30"/>
  <c r="AD57" i="30"/>
  <c r="AD56" i="30"/>
  <c r="AD55" i="30"/>
  <c r="AD54" i="30"/>
  <c r="AD53" i="30"/>
  <c r="AD52" i="30"/>
  <c r="AD51" i="30"/>
  <c r="AD50" i="30"/>
  <c r="AD49" i="30"/>
  <c r="AD48" i="30"/>
  <c r="AD47" i="30"/>
  <c r="AD46" i="30"/>
  <c r="AB46" i="30"/>
  <c r="AD45" i="30"/>
  <c r="AD44" i="30"/>
  <c r="AD43" i="30"/>
  <c r="AD42" i="30"/>
  <c r="AD41" i="30"/>
  <c r="AD40" i="30"/>
  <c r="AD39" i="30"/>
  <c r="AD38" i="30"/>
  <c r="AD37" i="30"/>
  <c r="AD36" i="30"/>
  <c r="AB6" i="30"/>
  <c r="AA6" i="30" a="1"/>
  <c r="AA6" i="30" s="1"/>
  <c r="Z6" i="30"/>
  <c r="AB34" i="30"/>
  <c r="AA34" i="30" a="1"/>
  <c r="AA34" i="30" s="1"/>
  <c r="Z34" i="30"/>
  <c r="AD33" i="30"/>
  <c r="AB33" i="30"/>
  <c r="AA33" i="30" a="1"/>
  <c r="AA33" i="30" s="1"/>
  <c r="Z33" i="30"/>
  <c r="AD32" i="30"/>
  <c r="AB32" i="30"/>
  <c r="AA32" i="30" a="1"/>
  <c r="AA32" i="30" s="1"/>
  <c r="Z32" i="30"/>
  <c r="AD31" i="30"/>
  <c r="AB31" i="30"/>
  <c r="AA31" i="30" a="1"/>
  <c r="AA31" i="30" s="1"/>
  <c r="Z31" i="30"/>
  <c r="AD30" i="30"/>
  <c r="AB30" i="30"/>
  <c r="AA30" i="30" a="1"/>
  <c r="AA30" i="30" s="1"/>
  <c r="Z30" i="30"/>
  <c r="AD29" i="30"/>
  <c r="AB29" i="30"/>
  <c r="AA29" i="30" a="1"/>
  <c r="AA29" i="30" s="1"/>
  <c r="Z29" i="30"/>
  <c r="AD28" i="30"/>
  <c r="AB28" i="30"/>
  <c r="AA28" i="30" a="1"/>
  <c r="AA28" i="30" s="1"/>
  <c r="Z28" i="30"/>
  <c r="AD27" i="30"/>
  <c r="AB27" i="30"/>
  <c r="AA27" i="30" a="1"/>
  <c r="AA27" i="30" s="1"/>
  <c r="Z27" i="30"/>
  <c r="AD26" i="30"/>
  <c r="AB26" i="30"/>
  <c r="AA26" i="30" a="1"/>
  <c r="AA26" i="30" s="1"/>
  <c r="Z26" i="30"/>
  <c r="AD25" i="30"/>
  <c r="AB25" i="30"/>
  <c r="AA25" i="30" a="1"/>
  <c r="AA25" i="30" s="1"/>
  <c r="Z25" i="30"/>
  <c r="AD24" i="30"/>
  <c r="AB24" i="30"/>
  <c r="AA24" i="30" a="1"/>
  <c r="AA24" i="30" s="1"/>
  <c r="Z24" i="30"/>
  <c r="AD23" i="30"/>
  <c r="AB23" i="30"/>
  <c r="AA23" i="30" a="1"/>
  <c r="AA23" i="30" s="1"/>
  <c r="Z23" i="30"/>
  <c r="AD22" i="30"/>
  <c r="AB22" i="30"/>
  <c r="AA22" i="30" a="1"/>
  <c r="AA22" i="30" s="1"/>
  <c r="Z22" i="30"/>
  <c r="AD21" i="30"/>
  <c r="AB21" i="30"/>
  <c r="AA21" i="30" a="1"/>
  <c r="AA21" i="30" s="1"/>
  <c r="Z21" i="30"/>
  <c r="AD20" i="30"/>
  <c r="AB20" i="30"/>
  <c r="AA20" i="30" a="1"/>
  <c r="AA20" i="30" s="1"/>
  <c r="Z20" i="30"/>
  <c r="AD19" i="30"/>
  <c r="AB19" i="30"/>
  <c r="AA19" i="30" a="1"/>
  <c r="AA19" i="30" s="1"/>
  <c r="Z19" i="30"/>
  <c r="AD18" i="30"/>
  <c r="AB18" i="30"/>
  <c r="AA18" i="30" a="1"/>
  <c r="AA18" i="30" s="1"/>
  <c r="Z18" i="30"/>
  <c r="AD17" i="30"/>
  <c r="AB17" i="30"/>
  <c r="AA17" i="30" a="1"/>
  <c r="AA17" i="30" s="1"/>
  <c r="Z17" i="30"/>
  <c r="AD16" i="30"/>
  <c r="AB16" i="30"/>
  <c r="AA16" i="30" a="1"/>
  <c r="AA16" i="30" s="1"/>
  <c r="Z16" i="30"/>
  <c r="AD15" i="30"/>
  <c r="AB15" i="30"/>
  <c r="AA15" i="30" a="1"/>
  <c r="AA15" i="30" s="1"/>
  <c r="Z15" i="30"/>
  <c r="AD14" i="30"/>
  <c r="AB14" i="30"/>
  <c r="AA14" i="30" a="1"/>
  <c r="AA14" i="30" s="1"/>
  <c r="Z14" i="30"/>
  <c r="AD13" i="30"/>
  <c r="AB13" i="30"/>
  <c r="AA13" i="30" a="1"/>
  <c r="AA13" i="30" s="1"/>
  <c r="Z13" i="30"/>
  <c r="AD12" i="30"/>
  <c r="AB12" i="30"/>
  <c r="AA12" i="30" a="1"/>
  <c r="AA12" i="30" s="1"/>
  <c r="Z12" i="30"/>
  <c r="AD11" i="30"/>
  <c r="AB11" i="30"/>
  <c r="AA11" i="30" a="1"/>
  <c r="AA11" i="30" s="1"/>
  <c r="Z11" i="30"/>
  <c r="AD10" i="30"/>
  <c r="AB10" i="30"/>
  <c r="AA10" i="30" a="1"/>
  <c r="AA10" i="30" s="1"/>
  <c r="Z10" i="30"/>
  <c r="AD9" i="30"/>
  <c r="AB9" i="30"/>
  <c r="AA9" i="30" a="1"/>
  <c r="AA9" i="30" s="1"/>
  <c r="Z9" i="30"/>
  <c r="AD8" i="30"/>
  <c r="AB8" i="30"/>
  <c r="AA8" i="30" a="1"/>
  <c r="AA8" i="30" s="1"/>
  <c r="Z8" i="30"/>
  <c r="AD7" i="30"/>
  <c r="AB7" i="30"/>
  <c r="AA7" i="30" a="1"/>
  <c r="AA7" i="30" s="1"/>
  <c r="Z7" i="30"/>
  <c r="AD6" i="30"/>
  <c r="AB308" i="28"/>
  <c r="AA308" i="28" a="1"/>
  <c r="AA308" i="28" s="1"/>
  <c r="AC308" i="28" s="1"/>
  <c r="Z308" i="28"/>
  <c r="AD307" i="28"/>
  <c r="AB307" i="28"/>
  <c r="AA307" i="28" a="1"/>
  <c r="AA307" i="28" s="1"/>
  <c r="AC307" i="28" s="1"/>
  <c r="Z307" i="28"/>
  <c r="AD306" i="28"/>
  <c r="AB306" i="28"/>
  <c r="AA306" i="28" a="1"/>
  <c r="AA306" i="28" s="1"/>
  <c r="AC306" i="28" s="1"/>
  <c r="Z306" i="28"/>
  <c r="AD305" i="28"/>
  <c r="AB305" i="28"/>
  <c r="AA305" i="28" a="1"/>
  <c r="AA305" i="28" s="1"/>
  <c r="AC305" i="28" s="1"/>
  <c r="Z305" i="28"/>
  <c r="AD304" i="28"/>
  <c r="AB304" i="28"/>
  <c r="AA304" i="28" a="1"/>
  <c r="AA304" i="28" s="1"/>
  <c r="Z304" i="28"/>
  <c r="AD303" i="28"/>
  <c r="AB303" i="28"/>
  <c r="AA303" i="28" a="1"/>
  <c r="AA303" i="28" s="1"/>
  <c r="Z303" i="28"/>
  <c r="AD302" i="28"/>
  <c r="AB302" i="28"/>
  <c r="AA302" i="28" a="1"/>
  <c r="AA302" i="28" s="1"/>
  <c r="AC302" i="28" s="1"/>
  <c r="Z302" i="28"/>
  <c r="AD301" i="28"/>
  <c r="AB301" i="28"/>
  <c r="AA301" i="28" a="1"/>
  <c r="AA301" i="28" s="1"/>
  <c r="AC301" i="28" s="1"/>
  <c r="Z301" i="28"/>
  <c r="AD300" i="28"/>
  <c r="AB300" i="28"/>
  <c r="AA300" i="28" a="1"/>
  <c r="AA300" i="28" s="1"/>
  <c r="AC300" i="28" s="1"/>
  <c r="Z300" i="28"/>
  <c r="AD299" i="28"/>
  <c r="AB299" i="28"/>
  <c r="AA299" i="28" a="1"/>
  <c r="AA299" i="28" s="1"/>
  <c r="AC299" i="28" s="1"/>
  <c r="Z299" i="28"/>
  <c r="AD298" i="28"/>
  <c r="AB298" i="28"/>
  <c r="AA298" i="28" a="1"/>
  <c r="AA298" i="28" s="1"/>
  <c r="AC298" i="28" s="1"/>
  <c r="Z298" i="28"/>
  <c r="AD297" i="28"/>
  <c r="AB297" i="28"/>
  <c r="AA297" i="28" a="1"/>
  <c r="AA297" i="28" s="1"/>
  <c r="AC297" i="28" s="1"/>
  <c r="Z297" i="28"/>
  <c r="AD296" i="28"/>
  <c r="AB296" i="28"/>
  <c r="AA296" i="28" a="1"/>
  <c r="AA296" i="28" s="1"/>
  <c r="AC296" i="28" s="1"/>
  <c r="Z296" i="28"/>
  <c r="AD295" i="28"/>
  <c r="AB295" i="28"/>
  <c r="AA295" i="28" a="1"/>
  <c r="AA295" i="28" s="1"/>
  <c r="Z295" i="28"/>
  <c r="AD294" i="28"/>
  <c r="AB294" i="28"/>
  <c r="AA294" i="28" a="1"/>
  <c r="AA294" i="28" s="1"/>
  <c r="AC294" i="28" s="1"/>
  <c r="Z294" i="28"/>
  <c r="AD293" i="28"/>
  <c r="AB293" i="28"/>
  <c r="AA293" i="28" a="1"/>
  <c r="AA293" i="28" s="1"/>
  <c r="AC293" i="28" s="1"/>
  <c r="Z293" i="28"/>
  <c r="AD292" i="28"/>
  <c r="AB292" i="28"/>
  <c r="AA292" i="28" a="1"/>
  <c r="AA292" i="28" s="1"/>
  <c r="AC292" i="28" s="1"/>
  <c r="Z292" i="28"/>
  <c r="AD291" i="28"/>
  <c r="AB291" i="28"/>
  <c r="AA291" i="28" a="1"/>
  <c r="AA291" i="28" s="1"/>
  <c r="AC291" i="28" s="1"/>
  <c r="Z291" i="28"/>
  <c r="AD290" i="28"/>
  <c r="AB290" i="28"/>
  <c r="AA290" i="28" a="1"/>
  <c r="AA290" i="28" s="1"/>
  <c r="AC290" i="28" s="1"/>
  <c r="Z290" i="28"/>
  <c r="AD289" i="28"/>
  <c r="AB289" i="28"/>
  <c r="AA289" i="28" a="1"/>
  <c r="AA289" i="28" s="1"/>
  <c r="AC289" i="28" s="1"/>
  <c r="Z289" i="28"/>
  <c r="AD288" i="28"/>
  <c r="AB288" i="28"/>
  <c r="AA288" i="28" a="1"/>
  <c r="AA288" i="28" s="1"/>
  <c r="Z288" i="28"/>
  <c r="AD287" i="28"/>
  <c r="AB287" i="28"/>
  <c r="AA287" i="28" a="1"/>
  <c r="AA287" i="28" s="1"/>
  <c r="AC287" i="28" s="1"/>
  <c r="Z287" i="28"/>
  <c r="AD286" i="28"/>
  <c r="AB286" i="28"/>
  <c r="AA286" i="28" a="1"/>
  <c r="AA286" i="28" s="1"/>
  <c r="Z286" i="28"/>
  <c r="AD285" i="28"/>
  <c r="AB285" i="28"/>
  <c r="AA285" i="28" a="1"/>
  <c r="AA285" i="28" s="1"/>
  <c r="AC285" i="28" s="1"/>
  <c r="Z285" i="28"/>
  <c r="AD284" i="28"/>
  <c r="AB284" i="28"/>
  <c r="AA284" i="28" a="1"/>
  <c r="AA284" i="28" s="1"/>
  <c r="AC284" i="28" s="1"/>
  <c r="Z284" i="28"/>
  <c r="AD283" i="28"/>
  <c r="AB283" i="28"/>
  <c r="AA283" i="28" a="1"/>
  <c r="AA283" i="28" s="1"/>
  <c r="AC283" i="28" s="1"/>
  <c r="Z283" i="28"/>
  <c r="AD282" i="28"/>
  <c r="AB282" i="28"/>
  <c r="AA282" i="28" a="1"/>
  <c r="AA282" i="28" s="1"/>
  <c r="AC282" i="28" s="1"/>
  <c r="Z282" i="28"/>
  <c r="AD281" i="28"/>
  <c r="AB281" i="28"/>
  <c r="AA281" i="28" a="1"/>
  <c r="AA281" i="28" s="1"/>
  <c r="AC281" i="28" s="1"/>
  <c r="Z281" i="28"/>
  <c r="AD280" i="28"/>
  <c r="AB280" i="28"/>
  <c r="AA280" i="28" a="1"/>
  <c r="AA280" i="28" s="1"/>
  <c r="Z280" i="28"/>
  <c r="AA169" i="28" a="1"/>
  <c r="AA169" i="28" s="1"/>
  <c r="AA170" i="28" a="1"/>
  <c r="AA170" i="28" s="1"/>
  <c r="AA171" i="28" a="1"/>
  <c r="AA171" i="28" s="1"/>
  <c r="AA172" i="28" a="1"/>
  <c r="AA172" i="28" s="1"/>
  <c r="AA173" i="28" a="1"/>
  <c r="AA173" i="28" s="1"/>
  <c r="AA174" i="28" a="1"/>
  <c r="AA174" i="28"/>
  <c r="AA175" i="28" a="1"/>
  <c r="AA175" i="28" s="1"/>
  <c r="AA176" i="28" a="1"/>
  <c r="AA176" i="28" s="1"/>
  <c r="AA177" i="28" a="1"/>
  <c r="AA177" i="28" s="1"/>
  <c r="AA178" i="28" a="1"/>
  <c r="AA178" i="28" s="1"/>
  <c r="AA179" i="28" a="1"/>
  <c r="AA179" i="28" s="1"/>
  <c r="AA180" i="28" a="1"/>
  <c r="AA180" i="28" s="1"/>
  <c r="AA181" i="28" a="1"/>
  <c r="AA181" i="28" s="1"/>
  <c r="AA182" i="28" a="1"/>
  <c r="AA182" i="28" s="1"/>
  <c r="AA183" i="28" a="1"/>
  <c r="AA183" i="28" s="1"/>
  <c r="AA184" i="28" a="1"/>
  <c r="AA184" i="28" s="1"/>
  <c r="AA185" i="28" a="1"/>
  <c r="AA185" i="28" s="1"/>
  <c r="AA186" i="28" a="1"/>
  <c r="AA186" i="28" s="1"/>
  <c r="AA187" i="28" a="1"/>
  <c r="AA187" i="28" s="1"/>
  <c r="AA188" i="28" a="1"/>
  <c r="AA188" i="28" s="1"/>
  <c r="AA189" i="28" a="1"/>
  <c r="AA189" i="28" s="1"/>
  <c r="AA190" i="28" a="1"/>
  <c r="AA190" i="28" s="1"/>
  <c r="AA191" i="28" a="1"/>
  <c r="AA191" i="28" s="1"/>
  <c r="AA192" i="28" a="1"/>
  <c r="AA192" i="28" s="1"/>
  <c r="AA193" i="28" a="1"/>
  <c r="AA193" i="28" s="1"/>
  <c r="AA194" i="28" a="1"/>
  <c r="AA194" i="28" s="1"/>
  <c r="AA195" i="28" a="1"/>
  <c r="AA195" i="28" s="1"/>
  <c r="AA196" i="28" a="1"/>
  <c r="AA196" i="28" s="1"/>
  <c r="AA197" i="28" a="1"/>
  <c r="AA197" i="28" s="1"/>
  <c r="AD169" i="28"/>
  <c r="AD170" i="28"/>
  <c r="AD171" i="28"/>
  <c r="AD172" i="28"/>
  <c r="AD173" i="28"/>
  <c r="AD174" i="28"/>
  <c r="AD175" i="28"/>
  <c r="AD176" i="28"/>
  <c r="AD177" i="28"/>
  <c r="AD178" i="28"/>
  <c r="AD179" i="28"/>
  <c r="AD180" i="28"/>
  <c r="AD181" i="28"/>
  <c r="AD182" i="28"/>
  <c r="AD183" i="28"/>
  <c r="AD184" i="28"/>
  <c r="AD185" i="28"/>
  <c r="AD186" i="28"/>
  <c r="AD187" i="28"/>
  <c r="AD188" i="28"/>
  <c r="AD189" i="28"/>
  <c r="AD190" i="28"/>
  <c r="AD191" i="28"/>
  <c r="AD192" i="28"/>
  <c r="AD193" i="28"/>
  <c r="AD194" i="28"/>
  <c r="AD195" i="28"/>
  <c r="AD196" i="28"/>
  <c r="AB193" i="28"/>
  <c r="Z193" i="28"/>
  <c r="AB192" i="28"/>
  <c r="Z192" i="28"/>
  <c r="AB191" i="28"/>
  <c r="Z191" i="28"/>
  <c r="AB190" i="28"/>
  <c r="Z190" i="28"/>
  <c r="AB173" i="28"/>
  <c r="Z173" i="28"/>
  <c r="AD366" i="28"/>
  <c r="AD367" i="28"/>
  <c r="AD368" i="28"/>
  <c r="AD369" i="28"/>
  <c r="AD370" i="28"/>
  <c r="AD371" i="28"/>
  <c r="AD372" i="28"/>
  <c r="AD373" i="28"/>
  <c r="AD374" i="28"/>
  <c r="AD375" i="28"/>
  <c r="AD376" i="28"/>
  <c r="AD377" i="28"/>
  <c r="AD378" i="28"/>
  <c r="AD379" i="28"/>
  <c r="AD380" i="28"/>
  <c r="AD381" i="28"/>
  <c r="AD382" i="28"/>
  <c r="AD383" i="28"/>
  <c r="AD384" i="28"/>
  <c r="AD385" i="28"/>
  <c r="AD386" i="28"/>
  <c r="AD387" i="28"/>
  <c r="AD388" i="28"/>
  <c r="AD389" i="28"/>
  <c r="AD390" i="28"/>
  <c r="AD325" i="28"/>
  <c r="AD326" i="28"/>
  <c r="AD327" i="28"/>
  <c r="AD328" i="28"/>
  <c r="AD329" i="28"/>
  <c r="AD330" i="28"/>
  <c r="AD331" i="28"/>
  <c r="AD332" i="28"/>
  <c r="AD333" i="28"/>
  <c r="AD334" i="28"/>
  <c r="AD335" i="28"/>
  <c r="AD336" i="28"/>
  <c r="AD337" i="28"/>
  <c r="AD338" i="28"/>
  <c r="AD339" i="28"/>
  <c r="AD340" i="28"/>
  <c r="AD341" i="28"/>
  <c r="AD342" i="28"/>
  <c r="AD343" i="28"/>
  <c r="AD344" i="28"/>
  <c r="AD345" i="28"/>
  <c r="AD346" i="28"/>
  <c r="AD347" i="28"/>
  <c r="AD348" i="28"/>
  <c r="AD349" i="28"/>
  <c r="AD255" i="28"/>
  <c r="AD256" i="28"/>
  <c r="AD257" i="28"/>
  <c r="AD258" i="28"/>
  <c r="AD259" i="28"/>
  <c r="AD260" i="28"/>
  <c r="AD261" i="28"/>
  <c r="AD262" i="28"/>
  <c r="AD263" i="28"/>
  <c r="AD264" i="28"/>
  <c r="AD265" i="28"/>
  <c r="AD266" i="28"/>
  <c r="AD267" i="28"/>
  <c r="AD268" i="28"/>
  <c r="AD269" i="28"/>
  <c r="AD270" i="28"/>
  <c r="AD271" i="28"/>
  <c r="AD272" i="28"/>
  <c r="AD273" i="28"/>
  <c r="AD274" i="28"/>
  <c r="AD275" i="28"/>
  <c r="AD276" i="28"/>
  <c r="AD277" i="28"/>
  <c r="AD278" i="28"/>
  <c r="AD279" i="28"/>
  <c r="AD213" i="28"/>
  <c r="AD214" i="28"/>
  <c r="AD215" i="28"/>
  <c r="AD216" i="28"/>
  <c r="AD217" i="28"/>
  <c r="AD218" i="28"/>
  <c r="AD219" i="28"/>
  <c r="AD220" i="28"/>
  <c r="AD221" i="28"/>
  <c r="AD222" i="28"/>
  <c r="AD223" i="28"/>
  <c r="AD224" i="28"/>
  <c r="AD225" i="28"/>
  <c r="AD226" i="28"/>
  <c r="AD227" i="28"/>
  <c r="AD228" i="28"/>
  <c r="AD229" i="28"/>
  <c r="AD230" i="28"/>
  <c r="AD231" i="28"/>
  <c r="AD232" i="28"/>
  <c r="AD233" i="28"/>
  <c r="AD234" i="28"/>
  <c r="AD235" i="28"/>
  <c r="AD236" i="28"/>
  <c r="AD237" i="28"/>
  <c r="AD238" i="28"/>
  <c r="AD144" i="28"/>
  <c r="AD145" i="28"/>
  <c r="AD146" i="28"/>
  <c r="AD147" i="28"/>
  <c r="AD148" i="28"/>
  <c r="AD149" i="28"/>
  <c r="AD150" i="28"/>
  <c r="AD151" i="28"/>
  <c r="AD152" i="28"/>
  <c r="AD153" i="28"/>
  <c r="AD154" i="28"/>
  <c r="AD155" i="28"/>
  <c r="AD156" i="28"/>
  <c r="AD157" i="28"/>
  <c r="AD158" i="28"/>
  <c r="AD159" i="28"/>
  <c r="AD160" i="28"/>
  <c r="AD161" i="28"/>
  <c r="AD162" i="28"/>
  <c r="AD163" i="28"/>
  <c r="AD164" i="28"/>
  <c r="AD165" i="28"/>
  <c r="AD166" i="28"/>
  <c r="AD167" i="28"/>
  <c r="AD168" i="28"/>
  <c r="AD106" i="28"/>
  <c r="AD107" i="28"/>
  <c r="AD108" i="28"/>
  <c r="AD109" i="28"/>
  <c r="AD110" i="28"/>
  <c r="AD111" i="28"/>
  <c r="AD112" i="28"/>
  <c r="AD113" i="28"/>
  <c r="AD114" i="28"/>
  <c r="AD115" i="28"/>
  <c r="AD116" i="28"/>
  <c r="AD117" i="28"/>
  <c r="AD118" i="28"/>
  <c r="AD119" i="28"/>
  <c r="AD120" i="28"/>
  <c r="AD121" i="28"/>
  <c r="AD122" i="28"/>
  <c r="AD123" i="28"/>
  <c r="AD124" i="28"/>
  <c r="AD125" i="28"/>
  <c r="AD126" i="28"/>
  <c r="AD127" i="28"/>
  <c r="AD86" i="28"/>
  <c r="AD68" i="28"/>
  <c r="AD69" i="28"/>
  <c r="AD70" i="28"/>
  <c r="AD71" i="28"/>
  <c r="AD72" i="28"/>
  <c r="AD73" i="28"/>
  <c r="AD74" i="28"/>
  <c r="AD75" i="28"/>
  <c r="AD76" i="28"/>
  <c r="AD77" i="28"/>
  <c r="AD78" i="28"/>
  <c r="AD79" i="28"/>
  <c r="AD80" i="28"/>
  <c r="AD81" i="28"/>
  <c r="AD82" i="28"/>
  <c r="AD83" i="28"/>
  <c r="AD84" i="28"/>
  <c r="AD85" i="28"/>
  <c r="AD25" i="28"/>
  <c r="AD26" i="28"/>
  <c r="AD27" i="28"/>
  <c r="AD28" i="28"/>
  <c r="AD29" i="28"/>
  <c r="AD30" i="28"/>
  <c r="AD31" i="28"/>
  <c r="AD32" i="28"/>
  <c r="AD33" i="28"/>
  <c r="AD34" i="28"/>
  <c r="AD35" i="28"/>
  <c r="AD36" i="28"/>
  <c r="AD37" i="28"/>
  <c r="AD38" i="28"/>
  <c r="AD39" i="28"/>
  <c r="AD40" i="28"/>
  <c r="AD41" i="28"/>
  <c r="AD42" i="28"/>
  <c r="AD43" i="28"/>
  <c r="AD44" i="28"/>
  <c r="AD45" i="28"/>
  <c r="Z196" i="28"/>
  <c r="AB196" i="28"/>
  <c r="AB384" i="28"/>
  <c r="AB382" i="28"/>
  <c r="AB378" i="28"/>
  <c r="AB376" i="28"/>
  <c r="AB374" i="28"/>
  <c r="AB370" i="28"/>
  <c r="AB368" i="28"/>
  <c r="AB366" i="28"/>
  <c r="AD365" i="28"/>
  <c r="AD364" i="28"/>
  <c r="AB364" i="28"/>
  <c r="AD363" i="28"/>
  <c r="AD362" i="28"/>
  <c r="AB362" i="28"/>
  <c r="AD361" i="28"/>
  <c r="AD360" i="28"/>
  <c r="AB360" i="28"/>
  <c r="AD359" i="28"/>
  <c r="AD358" i="28"/>
  <c r="AB358" i="28"/>
  <c r="AD357" i="28"/>
  <c r="AD356" i="28"/>
  <c r="AB356" i="28"/>
  <c r="AD355" i="28"/>
  <c r="AD354" i="28"/>
  <c r="AB354" i="28"/>
  <c r="AD353" i="28"/>
  <c r="AD352" i="28"/>
  <c r="AB352" i="28"/>
  <c r="AD351" i="28"/>
  <c r="AB349" i="28"/>
  <c r="AA349" i="28" a="1"/>
  <c r="AA349" i="28" s="1"/>
  <c r="Z349" i="28"/>
  <c r="AB348" i="28"/>
  <c r="AA348" i="28" a="1"/>
  <c r="AA348" i="28" s="1"/>
  <c r="Z348" i="28"/>
  <c r="AB347" i="28"/>
  <c r="AA347" i="28" a="1"/>
  <c r="AA347" i="28" s="1"/>
  <c r="Z347" i="28"/>
  <c r="AB346" i="28"/>
  <c r="AA346" i="28" a="1"/>
  <c r="AA346" i="28" s="1"/>
  <c r="Z346" i="28"/>
  <c r="AB345" i="28"/>
  <c r="AA345" i="28" a="1"/>
  <c r="AA345" i="28" s="1"/>
  <c r="Z345" i="28"/>
  <c r="AB344" i="28"/>
  <c r="AA344" i="28" a="1"/>
  <c r="AA344" i="28" s="1"/>
  <c r="Z344" i="28"/>
  <c r="AB343" i="28"/>
  <c r="AA343" i="28" a="1"/>
  <c r="AA343" i="28" s="1"/>
  <c r="Z343" i="28"/>
  <c r="AB342" i="28"/>
  <c r="AA342" i="28" a="1"/>
  <c r="AA342" i="28" s="1"/>
  <c r="Z342" i="28"/>
  <c r="AB341" i="28"/>
  <c r="AA341" i="28" a="1"/>
  <c r="AA341" i="28" s="1"/>
  <c r="Z341" i="28"/>
  <c r="AB340" i="28"/>
  <c r="AA340" i="28" a="1"/>
  <c r="AA340" i="28" s="1"/>
  <c r="Z340" i="28"/>
  <c r="AB339" i="28"/>
  <c r="AA339" i="28" a="1"/>
  <c r="AA339" i="28" s="1"/>
  <c r="Z339" i="28"/>
  <c r="AB338" i="28"/>
  <c r="AA338" i="28" a="1"/>
  <c r="AA338" i="28" s="1"/>
  <c r="Z338" i="28"/>
  <c r="AB337" i="28"/>
  <c r="AA337" i="28" a="1"/>
  <c r="AA337" i="28" s="1"/>
  <c r="Z337" i="28"/>
  <c r="AB336" i="28"/>
  <c r="AA336" i="28" a="1"/>
  <c r="AA336" i="28" s="1"/>
  <c r="Z336" i="28"/>
  <c r="AB335" i="28"/>
  <c r="AA335" i="28" a="1"/>
  <c r="AA335" i="28" s="1"/>
  <c r="Z335" i="28"/>
  <c r="AB334" i="28"/>
  <c r="AA334" i="28" a="1"/>
  <c r="AA334" i="28" s="1"/>
  <c r="Z334" i="28"/>
  <c r="AB333" i="28"/>
  <c r="AA333" i="28" a="1"/>
  <c r="AA333" i="28" s="1"/>
  <c r="Z333" i="28"/>
  <c r="AB332" i="28"/>
  <c r="AA332" i="28" a="1"/>
  <c r="AA332" i="28" s="1"/>
  <c r="Z332" i="28"/>
  <c r="AB331" i="28"/>
  <c r="AA331" i="28" a="1"/>
  <c r="AA331" i="28" s="1"/>
  <c r="Z331" i="28"/>
  <c r="AB330" i="28"/>
  <c r="AA330" i="28" a="1"/>
  <c r="AA330" i="28" s="1"/>
  <c r="Z330" i="28"/>
  <c r="AB329" i="28"/>
  <c r="AA329" i="28" a="1"/>
  <c r="AA329" i="28" s="1"/>
  <c r="Z329" i="28"/>
  <c r="AB328" i="28"/>
  <c r="AA328" i="28" a="1"/>
  <c r="AA328" i="28" s="1"/>
  <c r="Z328" i="28"/>
  <c r="AB327" i="28"/>
  <c r="AA327" i="28" a="1"/>
  <c r="AA327" i="28" s="1"/>
  <c r="Z327" i="28"/>
  <c r="AB326" i="28"/>
  <c r="AA326" i="28" a="1"/>
  <c r="AA326" i="28" s="1"/>
  <c r="Z326" i="28"/>
  <c r="AB325" i="28"/>
  <c r="AA325" i="28" a="1"/>
  <c r="AA325" i="28" s="1"/>
  <c r="Z325" i="28"/>
  <c r="AD324" i="28"/>
  <c r="AB324" i="28"/>
  <c r="AA324" i="28" a="1"/>
  <c r="AA324" i="28" s="1"/>
  <c r="Z324" i="28"/>
  <c r="AD323" i="28"/>
  <c r="AB323" i="28"/>
  <c r="AA323" i="28" a="1"/>
  <c r="AA323" i="28" s="1"/>
  <c r="Z323" i="28"/>
  <c r="AD322" i="28"/>
  <c r="AB322" i="28"/>
  <c r="AA322" i="28" a="1"/>
  <c r="AA322" i="28" s="1"/>
  <c r="Z322" i="28"/>
  <c r="AD321" i="28"/>
  <c r="AB321" i="28"/>
  <c r="AA321" i="28" a="1"/>
  <c r="AA321" i="28" s="1"/>
  <c r="Z321" i="28"/>
  <c r="AD320" i="28"/>
  <c r="AB320" i="28"/>
  <c r="AA320" i="28" a="1"/>
  <c r="AA320" i="28" s="1"/>
  <c r="Z320" i="28"/>
  <c r="AD319" i="28"/>
  <c r="AB319" i="28"/>
  <c r="AA319" i="28" a="1"/>
  <c r="AA319" i="28" s="1"/>
  <c r="Z319" i="28"/>
  <c r="AD318" i="28"/>
  <c r="AB318" i="28"/>
  <c r="AA318" i="28" a="1"/>
  <c r="AA318" i="28" s="1"/>
  <c r="Z318" i="28"/>
  <c r="AD317" i="28"/>
  <c r="AB317" i="28"/>
  <c r="AA317" i="28" a="1"/>
  <c r="AA317" i="28" s="1"/>
  <c r="Z317" i="28"/>
  <c r="AD316" i="28"/>
  <c r="AB316" i="28"/>
  <c r="AA316" i="28" a="1"/>
  <c r="AA316" i="28" s="1"/>
  <c r="Z316" i="28"/>
  <c r="AD315" i="28"/>
  <c r="AB315" i="28"/>
  <c r="AA315" i="28" a="1"/>
  <c r="AA315" i="28" s="1"/>
  <c r="Z315" i="28"/>
  <c r="AD314" i="28"/>
  <c r="AB314" i="28"/>
  <c r="AA314" i="28" a="1"/>
  <c r="AA314" i="28" s="1"/>
  <c r="Z314" i="28"/>
  <c r="AD313" i="28"/>
  <c r="AB313" i="28"/>
  <c r="AA313" i="28" a="1"/>
  <c r="AA313" i="28" s="1"/>
  <c r="Z313" i="28"/>
  <c r="AD312" i="28"/>
  <c r="AB312" i="28"/>
  <c r="AA312" i="28" a="1"/>
  <c r="AA312" i="28" s="1"/>
  <c r="Z312" i="28"/>
  <c r="AD311" i="28"/>
  <c r="AB311" i="28"/>
  <c r="AA311" i="28" a="1"/>
  <c r="AA311" i="28" s="1"/>
  <c r="Z311" i="28"/>
  <c r="AD310" i="28"/>
  <c r="AB310" i="28"/>
  <c r="AA310" i="28" a="1"/>
  <c r="AA310" i="28" s="1"/>
  <c r="Z310" i="28"/>
  <c r="AB279" i="28"/>
  <c r="AA279" i="28" a="1"/>
  <c r="AA279" i="28" s="1"/>
  <c r="Z279" i="28"/>
  <c r="AB278" i="28"/>
  <c r="AA278" i="28" a="1"/>
  <c r="AA278" i="28" s="1"/>
  <c r="Z278" i="28"/>
  <c r="AB277" i="28"/>
  <c r="AA277" i="28" a="1"/>
  <c r="AA277" i="28" s="1"/>
  <c r="Z277" i="28"/>
  <c r="AB276" i="28"/>
  <c r="AA276" i="28" a="1"/>
  <c r="AA276" i="28" s="1"/>
  <c r="Z276" i="28"/>
  <c r="AB275" i="28"/>
  <c r="AA275" i="28" a="1"/>
  <c r="AA275" i="28" s="1"/>
  <c r="Z275" i="28"/>
  <c r="AB274" i="28"/>
  <c r="AA274" i="28" a="1"/>
  <c r="AA274" i="28" s="1"/>
  <c r="Z274" i="28"/>
  <c r="AB273" i="28"/>
  <c r="AA273" i="28" a="1"/>
  <c r="AA273" i="28" s="1"/>
  <c r="Z273" i="28"/>
  <c r="AB272" i="28"/>
  <c r="AA272" i="28" a="1"/>
  <c r="AA272" i="28" s="1"/>
  <c r="Z272" i="28"/>
  <c r="AB271" i="28"/>
  <c r="AA271" i="28" a="1"/>
  <c r="AA271" i="28" s="1"/>
  <c r="Z271" i="28"/>
  <c r="AB270" i="28"/>
  <c r="AA270" i="28" a="1"/>
  <c r="AA270" i="28" s="1"/>
  <c r="Z270" i="28"/>
  <c r="AB269" i="28"/>
  <c r="AA269" i="28" a="1"/>
  <c r="AA269" i="28" s="1"/>
  <c r="Z269" i="28"/>
  <c r="AB268" i="28"/>
  <c r="AA268" i="28" a="1"/>
  <c r="AA268" i="28" s="1"/>
  <c r="Z268" i="28"/>
  <c r="AB267" i="28"/>
  <c r="AA267" i="28" a="1"/>
  <c r="AA267" i="28" s="1"/>
  <c r="Z267" i="28"/>
  <c r="AB266" i="28"/>
  <c r="AA266" i="28" a="1"/>
  <c r="AA266" i="28" s="1"/>
  <c r="Z266" i="28"/>
  <c r="AB265" i="28"/>
  <c r="AA265" i="28" a="1"/>
  <c r="AA265" i="28" s="1"/>
  <c r="Z265" i="28"/>
  <c r="AB264" i="28"/>
  <c r="AA264" i="28" a="1"/>
  <c r="AA264" i="28" s="1"/>
  <c r="Z264" i="28"/>
  <c r="AB263" i="28"/>
  <c r="AA263" i="28" a="1"/>
  <c r="AA263" i="28" s="1"/>
  <c r="Z263" i="28"/>
  <c r="AB262" i="28"/>
  <c r="AA262" i="28" a="1"/>
  <c r="AA262" i="28" s="1"/>
  <c r="Z262" i="28"/>
  <c r="AB261" i="28"/>
  <c r="AA261" i="28" a="1"/>
  <c r="AA261" i="28" s="1"/>
  <c r="Z261" i="28"/>
  <c r="AB260" i="28"/>
  <c r="AA260" i="28" a="1"/>
  <c r="AA260" i="28" s="1"/>
  <c r="Z260" i="28"/>
  <c r="AB259" i="28"/>
  <c r="AA259" i="28" a="1"/>
  <c r="AA259" i="28" s="1"/>
  <c r="Z259" i="28"/>
  <c r="AB258" i="28"/>
  <c r="AA258" i="28" a="1"/>
  <c r="AA258" i="28" s="1"/>
  <c r="Z258" i="28"/>
  <c r="AB257" i="28"/>
  <c r="AA257" i="28" a="1"/>
  <c r="AA257" i="28" s="1"/>
  <c r="Z257" i="28"/>
  <c r="AB256" i="28"/>
  <c r="AA256" i="28" a="1"/>
  <c r="AA256" i="28" s="1"/>
  <c r="Z256" i="28"/>
  <c r="AB255" i="28"/>
  <c r="AA255" i="28" a="1"/>
  <c r="AA255" i="28" s="1"/>
  <c r="Z255" i="28"/>
  <c r="AD254" i="28"/>
  <c r="AB254" i="28"/>
  <c r="AA254" i="28" a="1"/>
  <c r="AA254" i="28" s="1"/>
  <c r="Z254" i="28"/>
  <c r="AD253" i="28"/>
  <c r="AB253" i="28"/>
  <c r="AA253" i="28" a="1"/>
  <c r="AA253" i="28" s="1"/>
  <c r="Z253" i="28"/>
  <c r="AD252" i="28"/>
  <c r="AB252" i="28"/>
  <c r="AA252" i="28" a="1"/>
  <c r="AA252" i="28" s="1"/>
  <c r="Z252" i="28"/>
  <c r="AD251" i="28"/>
  <c r="AB251" i="28"/>
  <c r="AA251" i="28" a="1"/>
  <c r="AA251" i="28" s="1"/>
  <c r="Z251" i="28"/>
  <c r="AD250" i="28"/>
  <c r="AB250" i="28"/>
  <c r="AA250" i="28" a="1"/>
  <c r="AA250" i="28" s="1"/>
  <c r="Z250" i="28"/>
  <c r="AD249" i="28"/>
  <c r="AB249" i="28"/>
  <c r="AA249" i="28" a="1"/>
  <c r="AA249" i="28" s="1"/>
  <c r="Z249" i="28"/>
  <c r="AD248" i="28"/>
  <c r="AB248" i="28"/>
  <c r="AA248" i="28" a="1"/>
  <c r="AA248" i="28" s="1"/>
  <c r="Z248" i="28"/>
  <c r="AD247" i="28"/>
  <c r="AB247" i="28"/>
  <c r="AA247" i="28" a="1"/>
  <c r="AA247" i="28" s="1"/>
  <c r="Z247" i="28"/>
  <c r="AD246" i="28"/>
  <c r="AB246" i="28"/>
  <c r="AA246" i="28" a="1"/>
  <c r="AA246" i="28" s="1"/>
  <c r="Z246" i="28"/>
  <c r="AD245" i="28"/>
  <c r="AB245" i="28"/>
  <c r="AA245" i="28" a="1"/>
  <c r="AA245" i="28" s="1"/>
  <c r="Z245" i="28"/>
  <c r="AD244" i="28"/>
  <c r="AB244" i="28"/>
  <c r="AA244" i="28" a="1"/>
  <c r="AA244" i="28" s="1"/>
  <c r="Z244" i="28"/>
  <c r="AD243" i="28"/>
  <c r="AB243" i="28"/>
  <c r="AA243" i="28" a="1"/>
  <c r="AA243" i="28" s="1"/>
  <c r="Z243" i="28"/>
  <c r="AD242" i="28"/>
  <c r="AB242" i="28"/>
  <c r="AA242" i="28" a="1"/>
  <c r="AA242" i="28" s="1"/>
  <c r="Z242" i="28"/>
  <c r="AD241" i="28"/>
  <c r="AB241" i="28"/>
  <c r="AA241" i="28" a="1"/>
  <c r="AA241" i="28" s="1"/>
  <c r="Z241" i="28"/>
  <c r="AD240" i="28"/>
  <c r="AB240" i="28"/>
  <c r="AA240" i="28" a="1"/>
  <c r="AA240" i="28" s="1"/>
  <c r="Z240" i="28"/>
  <c r="AB238" i="28"/>
  <c r="AA238" i="28" a="1"/>
  <c r="AA238" i="28" s="1"/>
  <c r="Z238" i="28"/>
  <c r="AB237" i="28"/>
  <c r="AA237" i="28" a="1"/>
  <c r="AA237" i="28" s="1"/>
  <c r="Z237" i="28"/>
  <c r="AB236" i="28"/>
  <c r="AA236" i="28" a="1"/>
  <c r="AA236" i="28" s="1"/>
  <c r="Z236" i="28"/>
  <c r="AB235" i="28"/>
  <c r="AA235" i="28" a="1"/>
  <c r="AA235" i="28" s="1"/>
  <c r="Z235" i="28"/>
  <c r="AB234" i="28"/>
  <c r="AA234" i="28" a="1"/>
  <c r="AA234" i="28" s="1"/>
  <c r="Z234" i="28"/>
  <c r="AB233" i="28"/>
  <c r="AA233" i="28" a="1"/>
  <c r="AA233" i="28" s="1"/>
  <c r="Z233" i="28"/>
  <c r="AB232" i="28"/>
  <c r="AA232" i="28" a="1"/>
  <c r="AA232" i="28" s="1"/>
  <c r="Z232" i="28"/>
  <c r="AB231" i="28"/>
  <c r="AB230" i="28"/>
  <c r="AA230" i="28" a="1"/>
  <c r="AA230" i="28" s="1"/>
  <c r="Z230" i="28"/>
  <c r="AB229" i="28"/>
  <c r="AA229" i="28" a="1"/>
  <c r="AA229" i="28" s="1"/>
  <c r="Z229" i="28"/>
  <c r="AB228" i="28"/>
  <c r="AA228" i="28" a="1"/>
  <c r="AA228" i="28" s="1"/>
  <c r="Z228" i="28"/>
  <c r="AB227" i="28"/>
  <c r="AA227" i="28" a="1"/>
  <c r="AA227" i="28" s="1"/>
  <c r="Z227" i="28"/>
  <c r="AB226" i="28"/>
  <c r="AA226" i="28" a="1"/>
  <c r="AA226" i="28" s="1"/>
  <c r="Z226" i="28"/>
  <c r="AB225" i="28"/>
  <c r="AA225" i="28" a="1"/>
  <c r="AA225" i="28" s="1"/>
  <c r="Z225" i="28"/>
  <c r="AB224" i="28"/>
  <c r="AA224" i="28" a="1"/>
  <c r="AA224" i="28" s="1"/>
  <c r="Z224" i="28"/>
  <c r="AB223" i="28"/>
  <c r="AA223" i="28" a="1"/>
  <c r="AA223" i="28" s="1"/>
  <c r="Z223" i="28"/>
  <c r="AB222" i="28"/>
  <c r="AA222" i="28" a="1"/>
  <c r="AA222" i="28" s="1"/>
  <c r="Z222" i="28"/>
  <c r="AB221" i="28"/>
  <c r="AA221" i="28" a="1"/>
  <c r="AA221" i="28" s="1"/>
  <c r="Z221" i="28"/>
  <c r="AB220" i="28"/>
  <c r="AA220" i="28" a="1"/>
  <c r="AA220" i="28" s="1"/>
  <c r="Z220" i="28"/>
  <c r="AB219" i="28"/>
  <c r="AA219" i="28" a="1"/>
  <c r="AA219" i="28" s="1"/>
  <c r="Z219" i="28"/>
  <c r="AB218" i="28"/>
  <c r="AA218" i="28" a="1"/>
  <c r="AA218" i="28" s="1"/>
  <c r="Z218" i="28"/>
  <c r="AB217" i="28"/>
  <c r="AA217" i="28" a="1"/>
  <c r="AA217" i="28" s="1"/>
  <c r="Z217" i="28"/>
  <c r="AB216" i="28"/>
  <c r="AA216" i="28" a="1"/>
  <c r="AA216" i="28" s="1"/>
  <c r="Z216" i="28"/>
  <c r="AB215" i="28"/>
  <c r="AA215" i="28" a="1"/>
  <c r="AA215" i="28" s="1"/>
  <c r="Z215" i="28"/>
  <c r="AB214" i="28"/>
  <c r="AA214" i="28" a="1"/>
  <c r="AA214" i="28" s="1"/>
  <c r="Z214" i="28"/>
  <c r="AB213" i="28"/>
  <c r="AA213" i="28" a="1"/>
  <c r="AA213" i="28" s="1"/>
  <c r="Z213" i="28"/>
  <c r="AD212" i="28"/>
  <c r="AB212" i="28"/>
  <c r="AA212" i="28" a="1"/>
  <c r="AA212" i="28" s="1"/>
  <c r="Z212" i="28"/>
  <c r="AD211" i="28"/>
  <c r="AB211" i="28"/>
  <c r="AA211" i="28" a="1"/>
  <c r="AA211" i="28" s="1"/>
  <c r="Z211" i="28"/>
  <c r="AD210" i="28"/>
  <c r="AB210" i="28"/>
  <c r="AA210" i="28" a="1"/>
  <c r="AA210" i="28" s="1"/>
  <c r="Z210" i="28"/>
  <c r="AD209" i="28"/>
  <c r="AB209" i="28"/>
  <c r="AA209" i="28" a="1"/>
  <c r="AA209" i="28" s="1"/>
  <c r="Z209" i="28"/>
  <c r="AD208" i="28"/>
  <c r="AB208" i="28"/>
  <c r="AA208" i="28" a="1"/>
  <c r="AA208" i="28" s="1"/>
  <c r="Z208" i="28"/>
  <c r="AD207" i="28"/>
  <c r="AB207" i="28"/>
  <c r="AA207" i="28" a="1"/>
  <c r="AA207" i="28" s="1"/>
  <c r="Z207" i="28"/>
  <c r="AD206" i="28"/>
  <c r="AB206" i="28"/>
  <c r="AA206" i="28" a="1"/>
  <c r="AA206" i="28" s="1"/>
  <c r="Z206" i="28"/>
  <c r="AD205" i="28"/>
  <c r="AB205" i="28"/>
  <c r="AA205" i="28" a="1"/>
  <c r="AA205" i="28" s="1"/>
  <c r="Z205" i="28"/>
  <c r="AD204" i="28"/>
  <c r="AB204" i="28"/>
  <c r="AA204" i="28" a="1"/>
  <c r="AA204" i="28" s="1"/>
  <c r="Z204" i="28"/>
  <c r="AD203" i="28"/>
  <c r="AB203" i="28"/>
  <c r="AA203" i="28" a="1"/>
  <c r="AA203" i="28" s="1"/>
  <c r="Z203" i="28"/>
  <c r="AD202" i="28"/>
  <c r="AB202" i="28"/>
  <c r="AA202" i="28" a="1"/>
  <c r="AA202" i="28" s="1"/>
  <c r="Z202" i="28"/>
  <c r="AD201" i="28"/>
  <c r="AB201" i="28"/>
  <c r="AA201" i="28" a="1"/>
  <c r="AA201" i="28" s="1"/>
  <c r="Z201" i="28"/>
  <c r="AD200" i="28"/>
  <c r="AB200" i="28"/>
  <c r="AA200" i="28" a="1"/>
  <c r="AA200" i="28" s="1"/>
  <c r="Z200" i="28"/>
  <c r="AD199" i="28"/>
  <c r="AB199" i="28"/>
  <c r="AA199" i="28" a="1"/>
  <c r="AA199" i="28" s="1"/>
  <c r="Z199" i="28"/>
  <c r="AB168" i="28"/>
  <c r="AA168" i="28" a="1"/>
  <c r="AA168" i="28" s="1"/>
  <c r="Z168" i="28"/>
  <c r="AB167" i="28"/>
  <c r="AA167" i="28" a="1"/>
  <c r="AA167" i="28" s="1"/>
  <c r="Z167" i="28"/>
  <c r="AB166" i="28"/>
  <c r="AA166" i="28" a="1"/>
  <c r="AA166" i="28" s="1"/>
  <c r="Z166" i="28"/>
  <c r="AB165" i="28"/>
  <c r="AA165" i="28" a="1"/>
  <c r="AA165" i="28" s="1"/>
  <c r="Z165" i="28"/>
  <c r="AB164" i="28"/>
  <c r="AA164" i="28" a="1"/>
  <c r="AA164" i="28" s="1"/>
  <c r="Z164" i="28"/>
  <c r="AB163" i="28"/>
  <c r="AA163" i="28" a="1"/>
  <c r="AA163" i="28" s="1"/>
  <c r="Z163" i="28"/>
  <c r="AB162" i="28"/>
  <c r="AA162" i="28" a="1"/>
  <c r="AA162" i="28" s="1"/>
  <c r="Z162" i="28"/>
  <c r="AB161" i="28"/>
  <c r="AA161" i="28" a="1"/>
  <c r="AA161" i="28" s="1"/>
  <c r="Z161" i="28"/>
  <c r="AB160" i="28"/>
  <c r="AA160" i="28" a="1"/>
  <c r="AA160" i="28" s="1"/>
  <c r="Z160" i="28"/>
  <c r="AB159" i="28"/>
  <c r="AA159" i="28" a="1"/>
  <c r="AA159" i="28" s="1"/>
  <c r="Z159" i="28"/>
  <c r="AB158" i="28"/>
  <c r="AA158" i="28" a="1"/>
  <c r="AA158" i="28" s="1"/>
  <c r="Z158" i="28"/>
  <c r="AB157" i="28"/>
  <c r="AA157" i="28" a="1"/>
  <c r="AA157" i="28" s="1"/>
  <c r="Z157" i="28"/>
  <c r="AB156" i="28"/>
  <c r="AA156" i="28" a="1"/>
  <c r="AA156" i="28" s="1"/>
  <c r="Z156" i="28"/>
  <c r="AB155" i="28"/>
  <c r="AA155" i="28" a="1"/>
  <c r="AA155" i="28" s="1"/>
  <c r="Z155" i="28"/>
  <c r="AB154" i="28"/>
  <c r="AA154" i="28" a="1"/>
  <c r="AA154" i="28" s="1"/>
  <c r="Z154" i="28"/>
  <c r="AB153" i="28"/>
  <c r="AA153" i="28" a="1"/>
  <c r="AA153" i="28" s="1"/>
  <c r="Z153" i="28"/>
  <c r="AB152" i="28"/>
  <c r="AA152" i="28" a="1"/>
  <c r="AA152" i="28" s="1"/>
  <c r="Z152" i="28"/>
  <c r="AB151" i="28"/>
  <c r="AA151" i="28" a="1"/>
  <c r="AA151" i="28" s="1"/>
  <c r="Z151" i="28"/>
  <c r="AB150" i="28"/>
  <c r="AA150" i="28" a="1"/>
  <c r="AA150" i="28" s="1"/>
  <c r="Z150" i="28"/>
  <c r="AB149" i="28"/>
  <c r="AA149" i="28" a="1"/>
  <c r="AA149" i="28" s="1"/>
  <c r="Z149" i="28"/>
  <c r="AB148" i="28"/>
  <c r="AA148" i="28" a="1"/>
  <c r="AA148" i="28" s="1"/>
  <c r="Z148" i="28"/>
  <c r="AB147" i="28"/>
  <c r="AA147" i="28" a="1"/>
  <c r="AA147" i="28" s="1"/>
  <c r="Z147" i="28"/>
  <c r="AB146" i="28"/>
  <c r="AA146" i="28" a="1"/>
  <c r="AA146" i="28" s="1"/>
  <c r="Z146" i="28"/>
  <c r="AB145" i="28"/>
  <c r="AA145" i="28" a="1"/>
  <c r="AA145" i="28" s="1"/>
  <c r="Z145" i="28"/>
  <c r="AB144" i="28"/>
  <c r="AA144" i="28" a="1"/>
  <c r="AA144" i="28" s="1"/>
  <c r="Z144" i="28"/>
  <c r="AD143" i="28"/>
  <c r="AB143" i="28"/>
  <c r="AA143" i="28" a="1"/>
  <c r="AA143" i="28" s="1"/>
  <c r="Z143" i="28"/>
  <c r="AD142" i="28"/>
  <c r="AB142" i="28"/>
  <c r="AA142" i="28" a="1"/>
  <c r="AA142" i="28" s="1"/>
  <c r="Z142" i="28"/>
  <c r="AD141" i="28"/>
  <c r="AB141" i="28"/>
  <c r="AA141" i="28" a="1"/>
  <c r="AA141" i="28" s="1"/>
  <c r="Z141" i="28"/>
  <c r="AD140" i="28"/>
  <c r="AB140" i="28"/>
  <c r="AA140" i="28" a="1"/>
  <c r="AA140" i="28" s="1"/>
  <c r="Z140" i="28"/>
  <c r="AD139" i="28"/>
  <c r="AB139" i="28"/>
  <c r="AA139" i="28" a="1"/>
  <c r="AA139" i="28" s="1"/>
  <c r="Z139" i="28"/>
  <c r="AD138" i="28"/>
  <c r="AB138" i="28"/>
  <c r="AA138" i="28" a="1"/>
  <c r="AA138" i="28" s="1"/>
  <c r="Z138" i="28"/>
  <c r="AD137" i="28"/>
  <c r="AB137" i="28"/>
  <c r="AA137" i="28" a="1"/>
  <c r="AA137" i="28" s="1"/>
  <c r="Z137" i="28"/>
  <c r="AD136" i="28"/>
  <c r="AB136" i="28"/>
  <c r="AA136" i="28" a="1"/>
  <c r="AA136" i="28" s="1"/>
  <c r="Z136" i="28"/>
  <c r="AD135" i="28"/>
  <c r="AB135" i="28"/>
  <c r="AA135" i="28" a="1"/>
  <c r="AA135" i="28" s="1"/>
  <c r="Z135" i="28"/>
  <c r="AD134" i="28"/>
  <c r="AB134" i="28"/>
  <c r="AA134" i="28" a="1"/>
  <c r="AA134" i="28" s="1"/>
  <c r="Z134" i="28"/>
  <c r="AD133" i="28"/>
  <c r="AB133" i="28"/>
  <c r="AA133" i="28" a="1"/>
  <c r="AA133" i="28" s="1"/>
  <c r="Z133" i="28"/>
  <c r="AD132" i="28"/>
  <c r="AB132" i="28"/>
  <c r="AA132" i="28" a="1"/>
  <c r="AA132" i="28" s="1"/>
  <c r="Z132" i="28"/>
  <c r="AD131" i="28"/>
  <c r="AB131" i="28"/>
  <c r="AA131" i="28" a="1"/>
  <c r="AA131" i="28" s="1"/>
  <c r="Z131" i="28"/>
  <c r="AD130" i="28"/>
  <c r="AB130" i="28"/>
  <c r="AA130" i="28" a="1"/>
  <c r="AA130" i="28" s="1"/>
  <c r="Z130" i="28"/>
  <c r="AD129" i="28"/>
  <c r="AB129" i="28"/>
  <c r="AA129" i="28" a="1"/>
  <c r="AA129" i="28" s="1"/>
  <c r="Z129" i="28"/>
  <c r="AB127" i="28"/>
  <c r="AA127" i="28" a="1"/>
  <c r="AA127" i="28" s="1"/>
  <c r="Z127" i="28"/>
  <c r="AB126" i="28"/>
  <c r="AA126" i="28" a="1"/>
  <c r="AA126" i="28" s="1"/>
  <c r="Z126" i="28"/>
  <c r="AB125" i="28"/>
  <c r="AA125" i="28" a="1"/>
  <c r="AA125" i="28" s="1"/>
  <c r="Z125" i="28"/>
  <c r="AB124" i="28"/>
  <c r="AA124" i="28" a="1"/>
  <c r="AA124" i="28" s="1"/>
  <c r="Z124" i="28"/>
  <c r="AB123" i="28"/>
  <c r="AA123" i="28" a="1"/>
  <c r="AA123" i="28" s="1"/>
  <c r="Z123" i="28"/>
  <c r="AB122" i="28"/>
  <c r="AA122" i="28" a="1"/>
  <c r="AA122" i="28" s="1"/>
  <c r="Z122" i="28"/>
  <c r="AB121" i="28"/>
  <c r="AA121" i="28" a="1"/>
  <c r="AA121" i="28" s="1"/>
  <c r="Z121" i="28"/>
  <c r="AB120" i="28"/>
  <c r="AA120" i="28" a="1"/>
  <c r="AA120" i="28" s="1"/>
  <c r="Z120" i="28"/>
  <c r="AB119" i="28"/>
  <c r="AA119" i="28" a="1"/>
  <c r="AA119" i="28" s="1"/>
  <c r="Z119" i="28"/>
  <c r="AB118" i="28"/>
  <c r="AA118" i="28" a="1"/>
  <c r="AA118" i="28" s="1"/>
  <c r="Z118" i="28"/>
  <c r="AB117" i="28"/>
  <c r="AA117" i="28" a="1"/>
  <c r="AA117" i="28" s="1"/>
  <c r="Z117" i="28"/>
  <c r="AB116" i="28"/>
  <c r="AA116" i="28" a="1"/>
  <c r="AA116" i="28" s="1"/>
  <c r="Z116" i="28"/>
  <c r="AB115" i="28"/>
  <c r="AA115" i="28" a="1"/>
  <c r="AA115" i="28" s="1"/>
  <c r="Z115" i="28"/>
  <c r="AB114" i="28"/>
  <c r="AA114" i="28" a="1"/>
  <c r="AA114" i="28" s="1"/>
  <c r="Z114" i="28"/>
  <c r="AB113" i="28"/>
  <c r="AA113" i="28" a="1"/>
  <c r="AA113" i="28" s="1"/>
  <c r="Z113" i="28"/>
  <c r="AB112" i="28"/>
  <c r="AA112" i="28" a="1"/>
  <c r="AA112" i="28" s="1"/>
  <c r="Z112" i="28"/>
  <c r="AB111" i="28"/>
  <c r="AA111" i="28" a="1"/>
  <c r="AA111" i="28" s="1"/>
  <c r="Z111" i="28"/>
  <c r="AB110" i="28"/>
  <c r="AA110" i="28" a="1"/>
  <c r="AA110" i="28" s="1"/>
  <c r="Z110" i="28"/>
  <c r="AB109" i="28"/>
  <c r="AA109" i="28" a="1"/>
  <c r="AA109" i="28" s="1"/>
  <c r="Z109" i="28"/>
  <c r="AB108" i="28"/>
  <c r="AA108" i="28" a="1"/>
  <c r="AA108" i="28" s="1"/>
  <c r="Z108" i="28"/>
  <c r="AB107" i="28"/>
  <c r="AA107" i="28" a="1"/>
  <c r="AA107" i="28" s="1"/>
  <c r="Z107" i="28"/>
  <c r="AB106" i="28"/>
  <c r="AA106" i="28" a="1"/>
  <c r="AA106" i="28" s="1"/>
  <c r="Z106" i="28"/>
  <c r="AD105" i="28"/>
  <c r="AB105" i="28"/>
  <c r="AA105" i="28" a="1"/>
  <c r="AA105" i="28" s="1"/>
  <c r="Z105" i="28"/>
  <c r="AD104" i="28"/>
  <c r="AB104" i="28"/>
  <c r="AA104" i="28" a="1"/>
  <c r="AA104" i="28" s="1"/>
  <c r="Z104" i="28"/>
  <c r="AD103" i="28"/>
  <c r="AB103" i="28"/>
  <c r="AA103" i="28" a="1"/>
  <c r="AA103" i="28" s="1"/>
  <c r="Z103" i="28"/>
  <c r="AD102" i="28"/>
  <c r="AB102" i="28"/>
  <c r="AA102" i="28" a="1"/>
  <c r="AA102" i="28" s="1"/>
  <c r="Z102" i="28"/>
  <c r="AD101" i="28"/>
  <c r="AB101" i="28"/>
  <c r="AA101" i="28" a="1"/>
  <c r="AA101" i="28" s="1"/>
  <c r="Z101" i="28"/>
  <c r="AD100" i="28"/>
  <c r="AB100" i="28"/>
  <c r="AA100" i="28" a="1"/>
  <c r="AA100" i="28" s="1"/>
  <c r="Z100" i="28"/>
  <c r="AD99" i="28"/>
  <c r="AB99" i="28"/>
  <c r="AA99" i="28" a="1"/>
  <c r="AA99" i="28" s="1"/>
  <c r="Z99" i="28"/>
  <c r="AD98" i="28"/>
  <c r="AB98" i="28"/>
  <c r="AA98" i="28" a="1"/>
  <c r="AA98" i="28" s="1"/>
  <c r="Z98" i="28"/>
  <c r="AD97" i="28"/>
  <c r="AB97" i="28"/>
  <c r="AA97" i="28" a="1"/>
  <c r="AA97" i="28" s="1"/>
  <c r="Z97" i="28"/>
  <c r="AD96" i="28"/>
  <c r="AB96" i="28"/>
  <c r="AA96" i="28" a="1"/>
  <c r="AA96" i="28" s="1"/>
  <c r="Z96" i="28"/>
  <c r="AD95" i="28"/>
  <c r="AB95" i="28"/>
  <c r="AA95" i="28" a="1"/>
  <c r="AA95" i="28" s="1"/>
  <c r="Z95" i="28"/>
  <c r="AD94" i="28"/>
  <c r="AB94" i="28"/>
  <c r="AA94" i="28" a="1"/>
  <c r="AA94" i="28" s="1"/>
  <c r="Z94" i="28"/>
  <c r="AD93" i="28"/>
  <c r="AB93" i="28"/>
  <c r="AA93" i="28" a="1"/>
  <c r="AA93" i="28" s="1"/>
  <c r="Z93" i="28"/>
  <c r="AD92" i="28"/>
  <c r="AB92" i="28"/>
  <c r="AA92" i="28" a="1"/>
  <c r="AA92" i="28" s="1"/>
  <c r="Z92" i="28"/>
  <c r="AD91" i="28"/>
  <c r="AB91" i="28"/>
  <c r="AA91" i="28" a="1"/>
  <c r="AA91" i="28" s="1"/>
  <c r="Z91" i="28"/>
  <c r="AD90" i="28"/>
  <c r="AB90" i="28"/>
  <c r="AA90" i="28" a="1"/>
  <c r="AA90" i="28" s="1"/>
  <c r="Z90" i="28"/>
  <c r="AD89" i="28"/>
  <c r="AB89" i="28"/>
  <c r="AA89" i="28" a="1"/>
  <c r="AA89" i="28" s="1"/>
  <c r="Z89" i="28"/>
  <c r="AD88" i="28"/>
  <c r="AB88" i="28"/>
  <c r="AA88" i="28" a="1"/>
  <c r="AA88" i="28" s="1"/>
  <c r="Z88" i="28"/>
  <c r="AB86" i="28"/>
  <c r="AA86" i="28" a="1"/>
  <c r="AA86" i="28" s="1"/>
  <c r="Z86" i="28"/>
  <c r="AB85" i="28"/>
  <c r="AA85" i="28" a="1"/>
  <c r="AA85" i="28" s="1"/>
  <c r="Z85" i="28"/>
  <c r="AB84" i="28"/>
  <c r="AA84" i="28" a="1"/>
  <c r="AA84" i="28" s="1"/>
  <c r="Z84" i="28"/>
  <c r="AB83" i="28"/>
  <c r="AA83" i="28" a="1"/>
  <c r="AA83" i="28" s="1"/>
  <c r="Z83" i="28"/>
  <c r="AB82" i="28"/>
  <c r="AA82" i="28" a="1"/>
  <c r="AA82" i="28" s="1"/>
  <c r="Z82" i="28"/>
  <c r="AB81" i="28"/>
  <c r="AA81" i="28" a="1"/>
  <c r="AA81" i="28" s="1"/>
  <c r="Z81" i="28"/>
  <c r="AB80" i="28"/>
  <c r="AA80" i="28" a="1"/>
  <c r="AA80" i="28" s="1"/>
  <c r="Z80" i="28"/>
  <c r="AB79" i="28"/>
  <c r="AA79" i="28" a="1"/>
  <c r="AA79" i="28" s="1"/>
  <c r="Z79" i="28"/>
  <c r="AB78" i="28"/>
  <c r="AA78" i="28" a="1"/>
  <c r="AA78" i="28" s="1"/>
  <c r="Z78" i="28"/>
  <c r="AB77" i="28"/>
  <c r="AA77" i="28" a="1"/>
  <c r="AA77" i="28" s="1"/>
  <c r="Z77" i="28"/>
  <c r="AB76" i="28"/>
  <c r="AA76" i="28" a="1"/>
  <c r="AA76" i="28" s="1"/>
  <c r="Z76" i="28"/>
  <c r="AB75" i="28"/>
  <c r="AA75" i="28" a="1"/>
  <c r="AA75" i="28" s="1"/>
  <c r="Z75" i="28"/>
  <c r="AB74" i="28"/>
  <c r="AA74" i="28" a="1"/>
  <c r="AA74" i="28" s="1"/>
  <c r="Z74" i="28"/>
  <c r="AB73" i="28"/>
  <c r="AA73" i="28" a="1"/>
  <c r="AA73" i="28" s="1"/>
  <c r="Z73" i="28"/>
  <c r="AB72" i="28"/>
  <c r="AA72" i="28" a="1"/>
  <c r="AA72" i="28" s="1"/>
  <c r="Z72" i="28"/>
  <c r="AB71" i="28"/>
  <c r="AA71" i="28" a="1"/>
  <c r="AA71" i="28" s="1"/>
  <c r="Z71" i="28"/>
  <c r="AB70" i="28"/>
  <c r="AA70" i="28" a="1"/>
  <c r="AA70" i="28" s="1"/>
  <c r="Z70" i="28"/>
  <c r="AB69" i="28"/>
  <c r="AA69" i="28" a="1"/>
  <c r="AA69" i="28" s="1"/>
  <c r="Z69" i="28"/>
  <c r="AB68" i="28"/>
  <c r="AA68" i="28" a="1"/>
  <c r="AA68" i="28" s="1"/>
  <c r="Z68" i="28"/>
  <c r="AD67" i="28"/>
  <c r="AB67" i="28"/>
  <c r="AA67" i="28" a="1"/>
  <c r="AA67" i="28" s="1"/>
  <c r="Z67" i="28"/>
  <c r="AD66" i="28"/>
  <c r="AB66" i="28"/>
  <c r="AA66" i="28" a="1"/>
  <c r="AA66" i="28" s="1"/>
  <c r="Z66" i="28"/>
  <c r="AD65" i="28"/>
  <c r="AB65" i="28"/>
  <c r="AA65" i="28" a="1"/>
  <c r="AA65" i="28" s="1"/>
  <c r="Z65" i="28"/>
  <c r="AD64" i="28"/>
  <c r="AB64" i="28"/>
  <c r="AA64" i="28" a="1"/>
  <c r="AA64" i="28" s="1"/>
  <c r="Z64" i="28"/>
  <c r="AD63" i="28"/>
  <c r="AB63" i="28"/>
  <c r="AA63" i="28" a="1"/>
  <c r="AA63" i="28" s="1"/>
  <c r="Z63" i="28"/>
  <c r="AD62" i="28"/>
  <c r="AB62" i="28"/>
  <c r="AA62" i="28" a="1"/>
  <c r="AA62" i="28" s="1"/>
  <c r="Z62" i="28"/>
  <c r="AD61" i="28"/>
  <c r="AB61" i="28"/>
  <c r="AA61" i="28" a="1"/>
  <c r="AA61" i="28" s="1"/>
  <c r="Z61" i="28"/>
  <c r="AD60" i="28"/>
  <c r="AB60" i="28"/>
  <c r="AA60" i="28" a="1"/>
  <c r="AA60" i="28" s="1"/>
  <c r="Z60" i="28"/>
  <c r="AD59" i="28"/>
  <c r="AB59" i="28"/>
  <c r="AA59" i="28" a="1"/>
  <c r="AA59" i="28" s="1"/>
  <c r="Z59" i="28"/>
  <c r="AD58" i="28"/>
  <c r="AB58" i="28"/>
  <c r="AA58" i="28" a="1"/>
  <c r="AA58" i="28" s="1"/>
  <c r="Z58" i="28"/>
  <c r="AD57" i="28"/>
  <c r="AB57" i="28"/>
  <c r="AA57" i="28" a="1"/>
  <c r="AA57" i="28" s="1"/>
  <c r="Z57" i="28"/>
  <c r="AD56" i="28"/>
  <c r="AB56" i="28"/>
  <c r="AA56" i="28" a="1"/>
  <c r="AA56" i="28" s="1"/>
  <c r="Z56" i="28"/>
  <c r="AD55" i="28"/>
  <c r="AB55" i="28"/>
  <c r="AA55" i="28" a="1"/>
  <c r="AA55" i="28" s="1"/>
  <c r="Z55" i="28"/>
  <c r="AD54" i="28"/>
  <c r="AB54" i="28"/>
  <c r="AA54" i="28" a="1"/>
  <c r="AA54" i="28" s="1"/>
  <c r="Z54" i="28"/>
  <c r="AD53" i="28"/>
  <c r="AB53" i="28"/>
  <c r="AA53" i="28" a="1"/>
  <c r="AA53" i="28" s="1"/>
  <c r="Z53" i="28"/>
  <c r="AD52" i="28"/>
  <c r="AB52" i="28"/>
  <c r="AA52" i="28" a="1"/>
  <c r="AA52" i="28" s="1"/>
  <c r="Z52" i="28"/>
  <c r="AD51" i="28"/>
  <c r="AB51" i="28"/>
  <c r="AA51" i="28" a="1"/>
  <c r="AA51" i="28" s="1"/>
  <c r="Z51" i="28"/>
  <c r="AD50" i="28"/>
  <c r="AB50" i="28"/>
  <c r="AA50" i="28" a="1"/>
  <c r="AA50" i="28" s="1"/>
  <c r="Z50" i="28"/>
  <c r="AD49" i="28"/>
  <c r="AB49" i="28"/>
  <c r="AA49" i="28" a="1"/>
  <c r="AA49" i="28" s="1"/>
  <c r="Z49" i="28"/>
  <c r="AD48" i="28"/>
  <c r="AB48" i="28"/>
  <c r="AA48" i="28" a="1"/>
  <c r="AA48" i="28" s="1"/>
  <c r="Z48" i="28"/>
  <c r="AD47" i="28"/>
  <c r="AB47" i="28"/>
  <c r="AA47" i="28" a="1"/>
  <c r="AA47" i="28" s="1"/>
  <c r="Z47" i="28"/>
  <c r="AB29" i="28"/>
  <c r="AA29" i="28" a="1"/>
  <c r="AA29" i="28" s="1"/>
  <c r="Z29" i="28"/>
  <c r="Z28" i="28"/>
  <c r="AA28" i="28" a="1"/>
  <c r="AA28" i="28" s="1"/>
  <c r="AB28" i="28"/>
  <c r="Z30" i="28"/>
  <c r="AA30" i="28" a="1"/>
  <c r="AA30" i="28" s="1"/>
  <c r="AB30" i="28"/>
  <c r="Z31" i="28"/>
  <c r="AA31" i="28" a="1"/>
  <c r="AA31" i="28" s="1"/>
  <c r="AB31" i="28"/>
  <c r="Z32" i="28"/>
  <c r="AA32" i="28" a="1"/>
  <c r="AA32" i="28" s="1"/>
  <c r="AB32" i="28"/>
  <c r="Z33" i="28"/>
  <c r="AA33" i="28" a="1"/>
  <c r="AA33" i="28" s="1"/>
  <c r="AB33" i="28"/>
  <c r="Z34" i="28"/>
  <c r="AA34" i="28" a="1"/>
  <c r="AA34" i="28" s="1"/>
  <c r="AB34" i="28"/>
  <c r="Z35" i="28"/>
  <c r="AA35" i="28" a="1"/>
  <c r="AA35" i="28" s="1"/>
  <c r="AB35" i="28"/>
  <c r="Z36" i="28"/>
  <c r="AA36" i="28" a="1"/>
  <c r="AA36" i="28" s="1"/>
  <c r="AB36" i="28"/>
  <c r="Z37" i="28"/>
  <c r="AA37" i="28" a="1"/>
  <c r="AA37" i="28" s="1"/>
  <c r="AB37" i="28"/>
  <c r="Z38" i="28"/>
  <c r="AA38" i="28" a="1"/>
  <c r="AA38" i="28" s="1"/>
  <c r="AB38" i="28"/>
  <c r="Z39" i="28"/>
  <c r="AA39" i="28" a="1"/>
  <c r="AA39" i="28" s="1"/>
  <c r="AB39" i="28"/>
  <c r="Z40" i="28"/>
  <c r="AA40" i="28" a="1"/>
  <c r="AA40" i="28" s="1"/>
  <c r="AB40" i="28"/>
  <c r="Z41" i="28"/>
  <c r="AA41" i="28" a="1"/>
  <c r="AA41" i="28" s="1"/>
  <c r="AB41" i="28"/>
  <c r="Z42" i="28"/>
  <c r="AA42" i="28" a="1"/>
  <c r="AA42" i="28" s="1"/>
  <c r="AB42" i="28"/>
  <c r="Z43" i="28"/>
  <c r="AA43" i="28" a="1"/>
  <c r="AA43" i="28" s="1"/>
  <c r="AB43" i="28"/>
  <c r="Z44" i="28"/>
  <c r="AA44" i="28" a="1"/>
  <c r="AA44" i="28" s="1"/>
  <c r="AB44" i="28"/>
  <c r="Z45" i="28"/>
  <c r="AA45" i="28" a="1"/>
  <c r="AA45" i="28" s="1"/>
  <c r="AB45" i="28"/>
  <c r="AA125" i="42"/>
  <c r="E115" i="42"/>
  <c r="W102" i="42"/>
  <c r="L102" i="42"/>
  <c r="L120" i="42"/>
  <c r="X124" i="42"/>
  <c r="AB124" i="42" s="1"/>
  <c r="W124" i="42"/>
  <c r="X123" i="42"/>
  <c r="AB123" i="42" s="1"/>
  <c r="W123" i="42"/>
  <c r="X122" i="42"/>
  <c r="AB122" i="42" s="1"/>
  <c r="W122" i="42"/>
  <c r="X121" i="42"/>
  <c r="AB121" i="42" s="1"/>
  <c r="W121" i="42"/>
  <c r="X120" i="42"/>
  <c r="AB120" i="42" s="1"/>
  <c r="W120" i="42"/>
  <c r="X115" i="42"/>
  <c r="AB115" i="42" s="1"/>
  <c r="W115" i="42"/>
  <c r="X108" i="42"/>
  <c r="AB108" i="42" s="1"/>
  <c r="W108" i="42"/>
  <c r="X119" i="42"/>
  <c r="AB119" i="42" s="1"/>
  <c r="W119" i="42"/>
  <c r="X118" i="42"/>
  <c r="AB118" i="42" s="1"/>
  <c r="W118" i="42"/>
  <c r="X117" i="42"/>
  <c r="AB117" i="42" s="1"/>
  <c r="W117" i="42"/>
  <c r="X116" i="42"/>
  <c r="AB116" i="42" s="1"/>
  <c r="W116" i="42"/>
  <c r="X114" i="42"/>
  <c r="AB114" i="42" s="1"/>
  <c r="W114" i="42"/>
  <c r="X113" i="42"/>
  <c r="AB113" i="42" s="1"/>
  <c r="W113" i="42"/>
  <c r="X112" i="42"/>
  <c r="AB112" i="42" s="1"/>
  <c r="W112" i="42"/>
  <c r="X111" i="42"/>
  <c r="AB111" i="42" s="1"/>
  <c r="W111" i="42"/>
  <c r="X110" i="42"/>
  <c r="AB110" i="42" s="1"/>
  <c r="W110" i="42"/>
  <c r="X109" i="42"/>
  <c r="AB109" i="42" s="1"/>
  <c r="W109" i="42"/>
  <c r="X107" i="42"/>
  <c r="AB107" i="42" s="1"/>
  <c r="W107" i="42"/>
  <c r="X106" i="42"/>
  <c r="AB106" i="42" s="1"/>
  <c r="W106" i="42"/>
  <c r="X105" i="42"/>
  <c r="AB105" i="42" s="1"/>
  <c r="W105" i="42"/>
  <c r="X104" i="42"/>
  <c r="AB104" i="42" s="1"/>
  <c r="W104" i="42"/>
  <c r="X103" i="42"/>
  <c r="AB103" i="42" s="1"/>
  <c r="W103" i="42"/>
  <c r="X102" i="42"/>
  <c r="AB102" i="42" s="1"/>
  <c r="U102" i="42"/>
  <c r="T102" i="42"/>
  <c r="S102" i="42"/>
  <c r="R102" i="42"/>
  <c r="Q102" i="42"/>
  <c r="P102" i="42"/>
  <c r="O102" i="42"/>
  <c r="N102" i="42"/>
  <c r="M102" i="42"/>
  <c r="K102" i="42"/>
  <c r="J102" i="42"/>
  <c r="I102" i="42"/>
  <c r="H102" i="42"/>
  <c r="G102" i="42"/>
  <c r="F102" i="42"/>
  <c r="E102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U123" i="42"/>
  <c r="T123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D123" i="42"/>
  <c r="U122" i="42"/>
  <c r="T122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G122" i="42"/>
  <c r="F122" i="42"/>
  <c r="E122" i="42"/>
  <c r="D122" i="42"/>
  <c r="U121" i="42"/>
  <c r="T121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G121" i="42"/>
  <c r="F121" i="42"/>
  <c r="E121" i="42"/>
  <c r="D121" i="42"/>
  <c r="U120" i="42"/>
  <c r="T120" i="42"/>
  <c r="S120" i="42"/>
  <c r="R120" i="42"/>
  <c r="Q120" i="42"/>
  <c r="P120" i="42"/>
  <c r="O120" i="42"/>
  <c r="N120" i="42"/>
  <c r="M120" i="42"/>
  <c r="K120" i="42"/>
  <c r="J120" i="42"/>
  <c r="I120" i="42"/>
  <c r="H120" i="42"/>
  <c r="G120" i="42"/>
  <c r="F120" i="42"/>
  <c r="E120" i="42"/>
  <c r="D120" i="42"/>
  <c r="U115" i="42"/>
  <c r="T115" i="42"/>
  <c r="S115" i="42"/>
  <c r="R115" i="42"/>
  <c r="Q115" i="42"/>
  <c r="P115" i="42"/>
  <c r="O115" i="42"/>
  <c r="N115" i="42"/>
  <c r="M115" i="42"/>
  <c r="L115" i="42"/>
  <c r="K115" i="42"/>
  <c r="J115" i="42"/>
  <c r="I115" i="42"/>
  <c r="H115" i="42"/>
  <c r="G115" i="42"/>
  <c r="F115" i="42"/>
  <c r="D115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D108" i="42"/>
  <c r="U119" i="42"/>
  <c r="T119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D119" i="42"/>
  <c r="U118" i="42"/>
  <c r="T118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D118" i="42"/>
  <c r="U117" i="42"/>
  <c r="T117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D117" i="42"/>
  <c r="U116" i="42"/>
  <c r="T116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G116" i="42"/>
  <c r="F116" i="42"/>
  <c r="E116" i="42"/>
  <c r="D116" i="42"/>
  <c r="U114" i="42"/>
  <c r="T114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D114" i="42"/>
  <c r="U113" i="42"/>
  <c r="T113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D113" i="42"/>
  <c r="U112" i="42"/>
  <c r="T112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D112" i="42"/>
  <c r="U111" i="42"/>
  <c r="T111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D111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D110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D109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D106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D105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D103" i="42"/>
  <c r="D102" i="42"/>
  <c r="AD124" i="42"/>
  <c r="AD123" i="42"/>
  <c r="AD122" i="42"/>
  <c r="AD121" i="42"/>
  <c r="AD120" i="42"/>
  <c r="AD115" i="42"/>
  <c r="AD108" i="42"/>
  <c r="AD119" i="42"/>
  <c r="AD118" i="42"/>
  <c r="AD117" i="42"/>
  <c r="AD116" i="42"/>
  <c r="AD114" i="42"/>
  <c r="AD113" i="42"/>
  <c r="AD112" i="42"/>
  <c r="AD111" i="42"/>
  <c r="AD110" i="42"/>
  <c r="AD109" i="42"/>
  <c r="AD107" i="42"/>
  <c r="AD106" i="42"/>
  <c r="AD105" i="42"/>
  <c r="AD104" i="42"/>
  <c r="AD103" i="42"/>
  <c r="AD102" i="42"/>
  <c r="AD100" i="42"/>
  <c r="AB100" i="42"/>
  <c r="AA100" i="42" a="1"/>
  <c r="AA100" i="42" s="1"/>
  <c r="Z100" i="42"/>
  <c r="AD99" i="42"/>
  <c r="AB99" i="42"/>
  <c r="AA99" i="42" a="1"/>
  <c r="AA99" i="42" s="1"/>
  <c r="Z99" i="42"/>
  <c r="AD98" i="42"/>
  <c r="AB98" i="42"/>
  <c r="AA98" i="42" a="1"/>
  <c r="AA98" i="42" s="1"/>
  <c r="Z98" i="42"/>
  <c r="AD97" i="42"/>
  <c r="AB97" i="42"/>
  <c r="AA97" i="42" a="1"/>
  <c r="AA97" i="42" s="1"/>
  <c r="Z97" i="42"/>
  <c r="AD96" i="42"/>
  <c r="AB96" i="42"/>
  <c r="AA96" i="42" a="1"/>
  <c r="AA96" i="42" s="1"/>
  <c r="Z96" i="42"/>
  <c r="AD91" i="42"/>
  <c r="AB91" i="42"/>
  <c r="AA91" i="42" a="1"/>
  <c r="AA91" i="42" s="1"/>
  <c r="Z91" i="42"/>
  <c r="AD84" i="42"/>
  <c r="AB84" i="42"/>
  <c r="AA84" i="42" a="1"/>
  <c r="AA84" i="42" s="1"/>
  <c r="Z84" i="42"/>
  <c r="AD95" i="42"/>
  <c r="AB95" i="42"/>
  <c r="AA95" i="42" a="1"/>
  <c r="AA95" i="42" s="1"/>
  <c r="AC95" i="42" s="1"/>
  <c r="Z95" i="42"/>
  <c r="AD94" i="42"/>
  <c r="AB94" i="42"/>
  <c r="AA94" i="42" a="1"/>
  <c r="AA94" i="42" s="1"/>
  <c r="Z94" i="42"/>
  <c r="AD93" i="42"/>
  <c r="AB93" i="42"/>
  <c r="AA93" i="42" a="1"/>
  <c r="AA93" i="42" s="1"/>
  <c r="AC93" i="42" s="1"/>
  <c r="Z93" i="42"/>
  <c r="AD92" i="42"/>
  <c r="AB92" i="42"/>
  <c r="AA92" i="42" a="1"/>
  <c r="AA92" i="42" s="1"/>
  <c r="Z92" i="42"/>
  <c r="AD90" i="42"/>
  <c r="AB90" i="42"/>
  <c r="AA90" i="42" a="1"/>
  <c r="AA90" i="42" s="1"/>
  <c r="Z90" i="42"/>
  <c r="AD89" i="42"/>
  <c r="AB89" i="42"/>
  <c r="AA89" i="42" a="1"/>
  <c r="AA89" i="42" s="1"/>
  <c r="Z89" i="42"/>
  <c r="AD88" i="42"/>
  <c r="AB88" i="42"/>
  <c r="AA88" i="42" a="1"/>
  <c r="AA88" i="42" s="1"/>
  <c r="Z88" i="42"/>
  <c r="AD87" i="42"/>
  <c r="AB87" i="42"/>
  <c r="AA87" i="42" a="1"/>
  <c r="AA87" i="42" s="1"/>
  <c r="Z87" i="42"/>
  <c r="AD86" i="42"/>
  <c r="AB86" i="42"/>
  <c r="AA86" i="42" a="1"/>
  <c r="AA86" i="42" s="1"/>
  <c r="Z86" i="42"/>
  <c r="AD85" i="42"/>
  <c r="AB85" i="42"/>
  <c r="AA85" i="42" a="1"/>
  <c r="AA85" i="42" s="1"/>
  <c r="Z85" i="42"/>
  <c r="AD83" i="42"/>
  <c r="AB83" i="42"/>
  <c r="AA83" i="42" a="1"/>
  <c r="AA83" i="42" s="1"/>
  <c r="Z83" i="42"/>
  <c r="AD82" i="42"/>
  <c r="AB82" i="42"/>
  <c r="AA82" i="42" a="1"/>
  <c r="AA82" i="42" s="1"/>
  <c r="Z82" i="42"/>
  <c r="AD81" i="42"/>
  <c r="AB81" i="42"/>
  <c r="AA81" i="42" a="1"/>
  <c r="AA81" i="42" s="1"/>
  <c r="AC81" i="42" s="1"/>
  <c r="Z81" i="42"/>
  <c r="AD80" i="42"/>
  <c r="AB80" i="42"/>
  <c r="AA80" i="42" a="1"/>
  <c r="AA80" i="42" s="1"/>
  <c r="Z80" i="42"/>
  <c r="AD79" i="42"/>
  <c r="AB79" i="42"/>
  <c r="AA79" i="42" a="1"/>
  <c r="AA79" i="42" s="1"/>
  <c r="AC79" i="42" s="1"/>
  <c r="Z79" i="42"/>
  <c r="AD78" i="42"/>
  <c r="AB78" i="42"/>
  <c r="AA78" i="42" a="1"/>
  <c r="AA78" i="42" s="1"/>
  <c r="Z78" i="42"/>
  <c r="AD76" i="42"/>
  <c r="AB76" i="42"/>
  <c r="AA76" i="42" a="1"/>
  <c r="AA76" i="42" s="1"/>
  <c r="Z76" i="42"/>
  <c r="AD75" i="42"/>
  <c r="AB75" i="42"/>
  <c r="AA75" i="42" a="1"/>
  <c r="AA75" i="42" s="1"/>
  <c r="Z75" i="42"/>
  <c r="AD74" i="42"/>
  <c r="AB74" i="42"/>
  <c r="AA74" i="42" a="1"/>
  <c r="AA74" i="42" s="1"/>
  <c r="Z74" i="42"/>
  <c r="AD73" i="42"/>
  <c r="AB73" i="42"/>
  <c r="AA73" i="42" a="1"/>
  <c r="AA73" i="42" s="1"/>
  <c r="Z73" i="42"/>
  <c r="AD72" i="42"/>
  <c r="AB72" i="42"/>
  <c r="AA72" i="42" a="1"/>
  <c r="AA72" i="42" s="1"/>
  <c r="Z72" i="42"/>
  <c r="AD67" i="42"/>
  <c r="AB67" i="42"/>
  <c r="AA67" i="42" a="1"/>
  <c r="AA67" i="42" s="1"/>
  <c r="Z67" i="42"/>
  <c r="AD60" i="42"/>
  <c r="AB60" i="42"/>
  <c r="AA60" i="42" a="1"/>
  <c r="AA60" i="42" s="1"/>
  <c r="AC60" i="42" s="1"/>
  <c r="Z60" i="42"/>
  <c r="AD71" i="42"/>
  <c r="AB71" i="42"/>
  <c r="AA71" i="42" a="1"/>
  <c r="AA71" i="42" s="1"/>
  <c r="Z71" i="42"/>
  <c r="AD70" i="42"/>
  <c r="AB70" i="42"/>
  <c r="AA70" i="42" a="1"/>
  <c r="AA70" i="42" s="1"/>
  <c r="AC70" i="42" s="1"/>
  <c r="Z70" i="42"/>
  <c r="AD69" i="42"/>
  <c r="AB69" i="42"/>
  <c r="AA69" i="42" a="1"/>
  <c r="AA69" i="42" s="1"/>
  <c r="Z69" i="42"/>
  <c r="AD68" i="42"/>
  <c r="AB68" i="42"/>
  <c r="AA68" i="42" a="1"/>
  <c r="AA68" i="42" s="1"/>
  <c r="AC68" i="42" s="1"/>
  <c r="Z68" i="42"/>
  <c r="AD66" i="42"/>
  <c r="AB66" i="42"/>
  <c r="AA66" i="42" a="1"/>
  <c r="AA66" i="42" s="1"/>
  <c r="Z66" i="42"/>
  <c r="AD65" i="42"/>
  <c r="AB65" i="42"/>
  <c r="AA65" i="42" a="1"/>
  <c r="AA65" i="42" s="1"/>
  <c r="AC65" i="42" s="1"/>
  <c r="Z65" i="42"/>
  <c r="AD64" i="42"/>
  <c r="AB64" i="42"/>
  <c r="AA64" i="42" a="1"/>
  <c r="AA64" i="42" s="1"/>
  <c r="Z64" i="42"/>
  <c r="AD63" i="42"/>
  <c r="AB63" i="42"/>
  <c r="AA63" i="42" a="1"/>
  <c r="AA63" i="42" s="1"/>
  <c r="AC63" i="42" s="1"/>
  <c r="Z63" i="42"/>
  <c r="AD62" i="42"/>
  <c r="AB62" i="42"/>
  <c r="AA62" i="42" a="1"/>
  <c r="AA62" i="42" s="1"/>
  <c r="Z62" i="42"/>
  <c r="AD61" i="42"/>
  <c r="AB61" i="42"/>
  <c r="AA61" i="42" a="1"/>
  <c r="AA61" i="42" s="1"/>
  <c r="AC61" i="42" s="1"/>
  <c r="Z61" i="42"/>
  <c r="AD59" i="42"/>
  <c r="AB59" i="42"/>
  <c r="AA59" i="42" a="1"/>
  <c r="AA59" i="42" s="1"/>
  <c r="Z59" i="42"/>
  <c r="AD58" i="42"/>
  <c r="AB58" i="42"/>
  <c r="AA58" i="42" a="1"/>
  <c r="AA58" i="42" s="1"/>
  <c r="AC58" i="42" s="1"/>
  <c r="Z58" i="42"/>
  <c r="AD57" i="42"/>
  <c r="AB57" i="42"/>
  <c r="AA57" i="42" a="1"/>
  <c r="AA57" i="42" s="1"/>
  <c r="Z57" i="42"/>
  <c r="AD56" i="42"/>
  <c r="AB56" i="42"/>
  <c r="AA56" i="42" a="1"/>
  <c r="AA56" i="42" s="1"/>
  <c r="AC56" i="42" s="1"/>
  <c r="Z56" i="42"/>
  <c r="AD55" i="42"/>
  <c r="AB55" i="42"/>
  <c r="AA55" i="42" a="1"/>
  <c r="AA55" i="42" s="1"/>
  <c r="Z55" i="42"/>
  <c r="AD54" i="42"/>
  <c r="AB54" i="42"/>
  <c r="AA54" i="42" a="1"/>
  <c r="AA54" i="42" s="1"/>
  <c r="AC54" i="42" s="1"/>
  <c r="Z54" i="42"/>
  <c r="AD52" i="42"/>
  <c r="AB52" i="42"/>
  <c r="AA52" i="42" a="1"/>
  <c r="AA52" i="42" s="1"/>
  <c r="Z52" i="42"/>
  <c r="AD51" i="42"/>
  <c r="AB51" i="42"/>
  <c r="AA51" i="42" a="1"/>
  <c r="AA51" i="42" s="1"/>
  <c r="Z51" i="42"/>
  <c r="AD50" i="42"/>
  <c r="AB50" i="42"/>
  <c r="AA50" i="42" a="1"/>
  <c r="AA50" i="42" s="1"/>
  <c r="Z50" i="42"/>
  <c r="AD49" i="42"/>
  <c r="AB49" i="42"/>
  <c r="AA49" i="42" a="1"/>
  <c r="AA49" i="42" s="1"/>
  <c r="Z49" i="42"/>
  <c r="AD48" i="42"/>
  <c r="AB48" i="42"/>
  <c r="AA48" i="42" a="1"/>
  <c r="AA48" i="42" s="1"/>
  <c r="Z48" i="42"/>
  <c r="AD47" i="42"/>
  <c r="AB47" i="42"/>
  <c r="AA47" i="42" a="1"/>
  <c r="AA47" i="42" s="1"/>
  <c r="Z47" i="42"/>
  <c r="AD46" i="42"/>
  <c r="AB46" i="42"/>
  <c r="AA46" i="42" a="1"/>
  <c r="AA46" i="42" s="1"/>
  <c r="Z46" i="42"/>
  <c r="AD45" i="42"/>
  <c r="AB45" i="42"/>
  <c r="AA45" i="42" a="1"/>
  <c r="AA45" i="42" s="1"/>
  <c r="Z45" i="42"/>
  <c r="AD44" i="42"/>
  <c r="AB44" i="42"/>
  <c r="AA44" i="42" a="1"/>
  <c r="AA44" i="42" s="1"/>
  <c r="Z44" i="42"/>
  <c r="AD43" i="42"/>
  <c r="AB43" i="42"/>
  <c r="AA43" i="42" a="1"/>
  <c r="AA43" i="42" s="1"/>
  <c r="Z43" i="42"/>
  <c r="AD42" i="42"/>
  <c r="AB42" i="42"/>
  <c r="AA42" i="42" a="1"/>
  <c r="AA42" i="42" s="1"/>
  <c r="Z42" i="42"/>
  <c r="AD41" i="42"/>
  <c r="AB41" i="42"/>
  <c r="AA41" i="42" a="1"/>
  <c r="AA41" i="42" s="1"/>
  <c r="Z41" i="42"/>
  <c r="AD40" i="42"/>
  <c r="AB40" i="42"/>
  <c r="AA40" i="42" a="1"/>
  <c r="AA40" i="42" s="1"/>
  <c r="Z40" i="42"/>
  <c r="AD39" i="42"/>
  <c r="AB39" i="42"/>
  <c r="AA39" i="42" a="1"/>
  <c r="AA39" i="42" s="1"/>
  <c r="Z39" i="42"/>
  <c r="AD38" i="42"/>
  <c r="AB38" i="42"/>
  <c r="AA38" i="42" a="1"/>
  <c r="AA38" i="42" s="1"/>
  <c r="Z38" i="42"/>
  <c r="AD37" i="42"/>
  <c r="AB37" i="42"/>
  <c r="AA37" i="42" a="1"/>
  <c r="AA37" i="42" s="1"/>
  <c r="Z37" i="42"/>
  <c r="AD36" i="42"/>
  <c r="AB36" i="42"/>
  <c r="AA36" i="42" a="1"/>
  <c r="AA36" i="42" s="1"/>
  <c r="Z36" i="42"/>
  <c r="AD35" i="42"/>
  <c r="AB35" i="42"/>
  <c r="AA35" i="42" a="1"/>
  <c r="AA35" i="42" s="1"/>
  <c r="Z35" i="42"/>
  <c r="AD34" i="42"/>
  <c r="AB34" i="42"/>
  <c r="AA34" i="42" a="1"/>
  <c r="AA34" i="42" s="1"/>
  <c r="Z34" i="42"/>
  <c r="AD33" i="42"/>
  <c r="AB33" i="42"/>
  <c r="AA33" i="42" a="1"/>
  <c r="AA33" i="42" s="1"/>
  <c r="Z33" i="42"/>
  <c r="AD32" i="42"/>
  <c r="AB32" i="42"/>
  <c r="AA32" i="42" a="1"/>
  <c r="AA32" i="42" s="1"/>
  <c r="Z32" i="42"/>
  <c r="AD31" i="42"/>
  <c r="AB31" i="42"/>
  <c r="AA31" i="42" a="1"/>
  <c r="AA31" i="42" s="1"/>
  <c r="Z31" i="42"/>
  <c r="AD30" i="42"/>
  <c r="AB30" i="42"/>
  <c r="AA30" i="42" a="1"/>
  <c r="AA30" i="42" s="1"/>
  <c r="Z30" i="42"/>
  <c r="AA6" i="42" a="1"/>
  <c r="AA6" i="42" s="1"/>
  <c r="Z6" i="42"/>
  <c r="AD18" i="42"/>
  <c r="AB18" i="42"/>
  <c r="AA18" i="42" a="1"/>
  <c r="AA18" i="42" s="1"/>
  <c r="AC18" i="42" s="1"/>
  <c r="Z18" i="42"/>
  <c r="AB27" i="28"/>
  <c r="AA27" i="28" a="1"/>
  <c r="AA27" i="28" s="1"/>
  <c r="Z27" i="28"/>
  <c r="AB26" i="28"/>
  <c r="AA26" i="28" a="1"/>
  <c r="AA26" i="28" s="1"/>
  <c r="Z26" i="28"/>
  <c r="AB25" i="28"/>
  <c r="AA25" i="28" a="1"/>
  <c r="AA25" i="28" s="1"/>
  <c r="Z25" i="28"/>
  <c r="AD24" i="28"/>
  <c r="AB24" i="28"/>
  <c r="AA24" i="28" a="1"/>
  <c r="AA24" i="28" s="1"/>
  <c r="Z24" i="28"/>
  <c r="AD23" i="28"/>
  <c r="AB23" i="28"/>
  <c r="AA23" i="28" a="1"/>
  <c r="AA23" i="28" s="1"/>
  <c r="Z23" i="28"/>
  <c r="AD22" i="28"/>
  <c r="AB22" i="28"/>
  <c r="AA22" i="28" a="1"/>
  <c r="AA22" i="28" s="1"/>
  <c r="Z22" i="28"/>
  <c r="AD21" i="28"/>
  <c r="AB21" i="28"/>
  <c r="AA21" i="28" a="1"/>
  <c r="AA21" i="28" s="1"/>
  <c r="Z21" i="28"/>
  <c r="AD20" i="28"/>
  <c r="AB20" i="28"/>
  <c r="AA20" i="28" a="1"/>
  <c r="AA20" i="28" s="1"/>
  <c r="Z20" i="28"/>
  <c r="AD19" i="28"/>
  <c r="AB19" i="28"/>
  <c r="AA19" i="28" a="1"/>
  <c r="AA19" i="28" s="1"/>
  <c r="Z19" i="28"/>
  <c r="AD18" i="28"/>
  <c r="AB18" i="28"/>
  <c r="AA18" i="28" a="1"/>
  <c r="AA18" i="28" s="1"/>
  <c r="Z18" i="28"/>
  <c r="AD17" i="28"/>
  <c r="AB17" i="28"/>
  <c r="AA17" i="28" a="1"/>
  <c r="AA17" i="28" s="1"/>
  <c r="Z17" i="28"/>
  <c r="AD16" i="28"/>
  <c r="AB16" i="28"/>
  <c r="AA16" i="28" a="1"/>
  <c r="AA16" i="28" s="1"/>
  <c r="Z16" i="28"/>
  <c r="AD15" i="28"/>
  <c r="AB15" i="28"/>
  <c r="AA15" i="28" a="1"/>
  <c r="AA15" i="28" s="1"/>
  <c r="Z15" i="28"/>
  <c r="AD14" i="28"/>
  <c r="AB14" i="28"/>
  <c r="AA14" i="28" a="1"/>
  <c r="AA14" i="28" s="1"/>
  <c r="Z14" i="28"/>
  <c r="AD13" i="28"/>
  <c r="AB13" i="28"/>
  <c r="AA13" i="28" a="1"/>
  <c r="AA13" i="28" s="1"/>
  <c r="Z13" i="28"/>
  <c r="AD12" i="28"/>
  <c r="AB12" i="28"/>
  <c r="AA12" i="28" a="1"/>
  <c r="AA12" i="28" s="1"/>
  <c r="Z12" i="28"/>
  <c r="AD11" i="28"/>
  <c r="AB11" i="28"/>
  <c r="AA11" i="28" a="1"/>
  <c r="AA11" i="28" s="1"/>
  <c r="Z11" i="28"/>
  <c r="AD10" i="28"/>
  <c r="AB10" i="28"/>
  <c r="AA10" i="28" a="1"/>
  <c r="AA10" i="28" s="1"/>
  <c r="Z10" i="28"/>
  <c r="AD9" i="28"/>
  <c r="AB9" i="28"/>
  <c r="AA9" i="28" a="1"/>
  <c r="AA9" i="28" s="1"/>
  <c r="Z9" i="28"/>
  <c r="AD8" i="28"/>
  <c r="AB8" i="28"/>
  <c r="AA8" i="28" a="1"/>
  <c r="AA8" i="28" s="1"/>
  <c r="Z8" i="28"/>
  <c r="AD7" i="28"/>
  <c r="AB7" i="28"/>
  <c r="AA7" i="28" a="1"/>
  <c r="AA7" i="28" s="1"/>
  <c r="Z7" i="28"/>
  <c r="AD6" i="28"/>
  <c r="AB6" i="28"/>
  <c r="AA6" i="28" a="1"/>
  <c r="AA6" i="28" s="1"/>
  <c r="Z6" i="28"/>
  <c r="AD7" i="42"/>
  <c r="AD8" i="42"/>
  <c r="AD25" i="42"/>
  <c r="AD9" i="42"/>
  <c r="AD10" i="42"/>
  <c r="AD11" i="42"/>
  <c r="AD20" i="42"/>
  <c r="AD12" i="42"/>
  <c r="AD13" i="42"/>
  <c r="AD14" i="42"/>
  <c r="AD26" i="42"/>
  <c r="AD15" i="42"/>
  <c r="AD17" i="42"/>
  <c r="AD19" i="42"/>
  <c r="AD16" i="42"/>
  <c r="AD21" i="42"/>
  <c r="AD24" i="42"/>
  <c r="AD27" i="42"/>
  <c r="AD22" i="42"/>
  <c r="AD23" i="42"/>
  <c r="AD28" i="42"/>
  <c r="AD6" i="42"/>
  <c r="AB7" i="42"/>
  <c r="AB8" i="42"/>
  <c r="AB25" i="42"/>
  <c r="AB9" i="42"/>
  <c r="AB10" i="42"/>
  <c r="AB11" i="42"/>
  <c r="AB20" i="42"/>
  <c r="AB12" i="42"/>
  <c r="AB13" i="42"/>
  <c r="AB14" i="42"/>
  <c r="AB26" i="42"/>
  <c r="AB15" i="42"/>
  <c r="AB17" i="42"/>
  <c r="AB19" i="42"/>
  <c r="AB16" i="42"/>
  <c r="AB21" i="42"/>
  <c r="AB24" i="42"/>
  <c r="AB27" i="42"/>
  <c r="AB22" i="42"/>
  <c r="AB23" i="42"/>
  <c r="AB28" i="42"/>
  <c r="AB6" i="42"/>
  <c r="Z28" i="42"/>
  <c r="Z7" i="42"/>
  <c r="Z8" i="42"/>
  <c r="Z25" i="42"/>
  <c r="Z9" i="42"/>
  <c r="Z10" i="42"/>
  <c r="Z11" i="42"/>
  <c r="Z20" i="42"/>
  <c r="Z12" i="42"/>
  <c r="Z13" i="42"/>
  <c r="Z14" i="42"/>
  <c r="Z26" i="42"/>
  <c r="Z15" i="42"/>
  <c r="Z17" i="42"/>
  <c r="Z19" i="42"/>
  <c r="Z16" i="42"/>
  <c r="Z21" i="42"/>
  <c r="Z24" i="42"/>
  <c r="Z27" i="42"/>
  <c r="Z22" i="42"/>
  <c r="Z23" i="42"/>
  <c r="AA28" i="42" a="1"/>
  <c r="AA28" i="42" s="1"/>
  <c r="AA7" i="42" a="1"/>
  <c r="AA7" i="42" s="1"/>
  <c r="AA8" i="42" a="1"/>
  <c r="AA8" i="42" s="1"/>
  <c r="AA25" i="42" a="1"/>
  <c r="AA25" i="42" s="1"/>
  <c r="AA9" i="42" a="1"/>
  <c r="AA9" i="42" s="1"/>
  <c r="AA10" i="42" a="1"/>
  <c r="AA10" i="42" s="1"/>
  <c r="AA11" i="42" a="1"/>
  <c r="AA11" i="42" s="1"/>
  <c r="AA20" i="42" a="1"/>
  <c r="AA20" i="42" s="1"/>
  <c r="AA12" i="42" a="1"/>
  <c r="AA12" i="42" s="1"/>
  <c r="AA13" i="42" a="1"/>
  <c r="AA13" i="42" s="1"/>
  <c r="AA14" i="42" a="1"/>
  <c r="AA14" i="42" s="1"/>
  <c r="AA26" i="42" a="1"/>
  <c r="AA26" i="42" s="1"/>
  <c r="AA15" i="42" a="1"/>
  <c r="AA15" i="42" s="1"/>
  <c r="AA17" i="42" a="1"/>
  <c r="AA17" i="42" s="1"/>
  <c r="AA19" i="42" a="1"/>
  <c r="AA19" i="42" s="1"/>
  <c r="AA16" i="42" a="1"/>
  <c r="AA16" i="42" s="1"/>
  <c r="AA21" i="42" a="1"/>
  <c r="AA21" i="42" s="1"/>
  <c r="AA24" i="42" a="1"/>
  <c r="AA24" i="42" s="1"/>
  <c r="AA27" i="42" a="1"/>
  <c r="AA27" i="42" s="1"/>
  <c r="AA22" i="42" a="1"/>
  <c r="AA22" i="42" s="1"/>
  <c r="AA23" i="42" a="1"/>
  <c r="AA23" i="42" s="1"/>
  <c r="AA336" i="30" l="1" a="1"/>
  <c r="AA336" i="30" s="1"/>
  <c r="AA337" i="30" a="1"/>
  <c r="AA337" i="30" s="1"/>
  <c r="AA385" i="28" a="1"/>
  <c r="AA385" i="28" s="1"/>
  <c r="AC74" i="42"/>
  <c r="AC76" i="42"/>
  <c r="AA329" i="30" a="1"/>
  <c r="AA329" i="30" s="1"/>
  <c r="AB36" i="30"/>
  <c r="X326" i="30"/>
  <c r="AB326" i="30" s="1"/>
  <c r="AB38" i="30"/>
  <c r="X328" i="30"/>
  <c r="AB40" i="30"/>
  <c r="X330" i="30"/>
  <c r="AB330" i="30" s="1"/>
  <c r="AB42" i="30"/>
  <c r="X332" i="30"/>
  <c r="AB332" i="30" s="1"/>
  <c r="AB44" i="30"/>
  <c r="X334" i="30"/>
  <c r="AB334" i="30" s="1"/>
  <c r="AB48" i="30"/>
  <c r="X338" i="30"/>
  <c r="AB338" i="30" s="1"/>
  <c r="AB50" i="30"/>
  <c r="X340" i="30"/>
  <c r="AB340" i="30" s="1"/>
  <c r="AB52" i="30"/>
  <c r="X342" i="30"/>
  <c r="AB342" i="30" s="1"/>
  <c r="AB54" i="30"/>
  <c r="X344" i="30"/>
  <c r="AB344" i="30" s="1"/>
  <c r="AB56" i="30"/>
  <c r="X346" i="30"/>
  <c r="AB346" i="30" s="1"/>
  <c r="Z356" i="28"/>
  <c r="AC193" i="28"/>
  <c r="Z336" i="30"/>
  <c r="AA330" i="30" a="1"/>
  <c r="AA330" i="30" s="1"/>
  <c r="AC330" i="30" s="1"/>
  <c r="AA345" i="30" a="1"/>
  <c r="AA345" i="30" s="1"/>
  <c r="AC345" i="30" s="1"/>
  <c r="Z364" i="28"/>
  <c r="AA384" i="28" a="1"/>
  <c r="AA384" i="28" s="1"/>
  <c r="Z385" i="28"/>
  <c r="AA333" i="30" a="1"/>
  <c r="AA333" i="30" s="1"/>
  <c r="AC333" i="30" s="1"/>
  <c r="AA338" i="30" a="1"/>
  <c r="AA338" i="30" s="1"/>
  <c r="AC338" i="30" s="1"/>
  <c r="Z357" i="28"/>
  <c r="AB37" i="30"/>
  <c r="X327" i="30"/>
  <c r="AB39" i="30"/>
  <c r="X329" i="30"/>
  <c r="AB41" i="30"/>
  <c r="X331" i="30"/>
  <c r="AB331" i="30" s="1"/>
  <c r="AC331" i="30" s="1"/>
  <c r="AB43" i="30"/>
  <c r="X333" i="30"/>
  <c r="AB333" i="30" s="1"/>
  <c r="AB45" i="30"/>
  <c r="X335" i="30"/>
  <c r="AB335" i="30" s="1"/>
  <c r="AB47" i="30"/>
  <c r="X337" i="30"/>
  <c r="AB337" i="30" s="1"/>
  <c r="AB49" i="30"/>
  <c r="X339" i="30"/>
  <c r="AB339" i="30" s="1"/>
  <c r="AB51" i="30"/>
  <c r="X341" i="30"/>
  <c r="AB341" i="30" s="1"/>
  <c r="AB53" i="30"/>
  <c r="X343" i="30"/>
  <c r="AB343" i="30" s="1"/>
  <c r="AB55" i="30"/>
  <c r="X345" i="30"/>
  <c r="AB345" i="30" s="1"/>
  <c r="AB57" i="30"/>
  <c r="X347" i="30"/>
  <c r="AB347" i="30" s="1"/>
  <c r="AB59" i="30"/>
  <c r="X349" i="30"/>
  <c r="AB349" i="30" s="1"/>
  <c r="Z352" i="28"/>
  <c r="Z355" i="28"/>
  <c r="AA357" i="28" a="1"/>
  <c r="AA357" i="28" s="1"/>
  <c r="AA359" i="28" a="1"/>
  <c r="AA359" i="28" s="1"/>
  <c r="AC359" i="28" s="1"/>
  <c r="AA376" i="28" a="1"/>
  <c r="AA376" i="28" s="1"/>
  <c r="AC376" i="28" s="1"/>
  <c r="AA380" i="28" a="1"/>
  <c r="AA380" i="28" s="1"/>
  <c r="AC380" i="28" s="1"/>
  <c r="AA387" i="28" a="1"/>
  <c r="AA387" i="28" s="1"/>
  <c r="AC387" i="28" s="1"/>
  <c r="AA390" i="28" a="1"/>
  <c r="AA390" i="28" s="1"/>
  <c r="AC390" i="28" s="1"/>
  <c r="AB64" i="30"/>
  <c r="X354" i="30"/>
  <c r="AB354" i="30" s="1"/>
  <c r="AA352" i="30" a="1"/>
  <c r="AA352" i="30" s="1"/>
  <c r="AA353" i="30" a="1"/>
  <c r="AA353" i="30" s="1"/>
  <c r="AA351" i="30" a="1"/>
  <c r="AA351" i="30" s="1"/>
  <c r="AB60" i="30"/>
  <c r="X350" i="30"/>
  <c r="AB350" i="30" s="1"/>
  <c r="AC350" i="30" s="1"/>
  <c r="AB62" i="30"/>
  <c r="X352" i="30"/>
  <c r="AB352" i="30" s="1"/>
  <c r="AB61" i="30"/>
  <c r="X351" i="30"/>
  <c r="AB351" i="30" s="1"/>
  <c r="AB63" i="30"/>
  <c r="X353" i="30"/>
  <c r="AB353" i="30" s="1"/>
  <c r="AA386" i="28" a="1"/>
  <c r="AA386" i="28" s="1"/>
  <c r="AC386" i="28" s="1"/>
  <c r="Z390" i="28"/>
  <c r="Z386" i="28"/>
  <c r="AA388" i="28" a="1"/>
  <c r="AA388" i="28" s="1"/>
  <c r="AC388" i="28" s="1"/>
  <c r="AA389" i="28" a="1"/>
  <c r="AA389" i="28" s="1"/>
  <c r="AC389" i="28" s="1"/>
  <c r="AA347" i="30" a="1"/>
  <c r="AA347" i="30" s="1"/>
  <c r="Z360" i="28"/>
  <c r="AA368" i="28" a="1"/>
  <c r="AA368" i="28" s="1"/>
  <c r="AC368" i="28" s="1"/>
  <c r="AA373" i="28" a="1"/>
  <c r="AA373" i="28" s="1"/>
  <c r="AC373" i="28" s="1"/>
  <c r="AA381" i="28" a="1"/>
  <c r="AA381" i="28" s="1"/>
  <c r="AC381" i="28" s="1"/>
  <c r="AA341" i="30" a="1"/>
  <c r="AA341" i="30" s="1"/>
  <c r="AC341" i="30" s="1"/>
  <c r="Z349" i="30"/>
  <c r="AA332" i="30" a="1"/>
  <c r="AA332" i="30" s="1"/>
  <c r="AC332" i="30" s="1"/>
  <c r="AA326" i="30" a="1"/>
  <c r="AA326" i="30" s="1"/>
  <c r="AA340" i="30" a="1"/>
  <c r="AA340" i="30" s="1"/>
  <c r="Z377" i="28"/>
  <c r="AA349" i="30" a="1"/>
  <c r="AA349" i="30" s="1"/>
  <c r="AC349" i="30" s="1"/>
  <c r="Z353" i="28"/>
  <c r="Z341" i="30"/>
  <c r="Z332" i="30"/>
  <c r="Z369" i="28"/>
  <c r="AA342" i="30" a="1"/>
  <c r="AA342" i="30" s="1"/>
  <c r="AC342" i="30" s="1"/>
  <c r="AA346" i="30" a="1"/>
  <c r="AA346" i="30" s="1"/>
  <c r="AC346" i="30" s="1"/>
  <c r="Z354" i="28"/>
  <c r="Z382" i="28"/>
  <c r="Z346" i="30"/>
  <c r="AA351" i="28" a="1"/>
  <c r="AA351" i="28" s="1"/>
  <c r="AC351" i="28" s="1"/>
  <c r="Z388" i="28"/>
  <c r="Z326" i="30"/>
  <c r="AA355" i="28" a="1"/>
  <c r="AA355" i="28" s="1"/>
  <c r="AC355" i="28" s="1"/>
  <c r="AA382" i="28" a="1"/>
  <c r="AA382" i="28" s="1"/>
  <c r="AC382" i="28" s="1"/>
  <c r="Z340" i="30"/>
  <c r="Z342" i="30"/>
  <c r="Z345" i="30"/>
  <c r="Z351" i="28"/>
  <c r="AA348" i="30" a="1"/>
  <c r="AA348" i="30" s="1"/>
  <c r="AC348" i="30" s="1"/>
  <c r="AA344" i="30" a="1"/>
  <c r="AA344" i="30" s="1"/>
  <c r="AA343" i="30" a="1"/>
  <c r="AA343" i="30" s="1"/>
  <c r="AA339" i="30" a="1"/>
  <c r="AA339" i="30" s="1"/>
  <c r="AA372" i="28" a="1"/>
  <c r="AA372" i="28" s="1"/>
  <c r="Z365" i="28"/>
  <c r="AA377" i="28" a="1"/>
  <c r="AA377" i="28" s="1"/>
  <c r="AC377" i="28" s="1"/>
  <c r="Z366" i="28"/>
  <c r="AA370" i="28" a="1"/>
  <c r="AA370" i="28" s="1"/>
  <c r="AC370" i="28" s="1"/>
  <c r="AA378" i="28" a="1"/>
  <c r="AA378" i="28" s="1"/>
  <c r="AC378" i="28" s="1"/>
  <c r="AA379" i="28" a="1"/>
  <c r="AA379" i="28" s="1"/>
  <c r="AC379" i="28" s="1"/>
  <c r="Z378" i="28"/>
  <c r="AA363" i="28" a="1"/>
  <c r="AA363" i="28" s="1"/>
  <c r="AC363" i="28" s="1"/>
  <c r="AA367" i="28" a="1"/>
  <c r="AA367" i="28" s="1"/>
  <c r="AC367" i="28" s="1"/>
  <c r="Z380" i="28"/>
  <c r="AA361" i="28" a="1"/>
  <c r="AA361" i="28" s="1"/>
  <c r="AC361" i="28" s="1"/>
  <c r="AA371" i="28" a="1"/>
  <c r="AA371" i="28" s="1"/>
  <c r="AC371" i="28" s="1"/>
  <c r="AA375" i="28" a="1"/>
  <c r="AA375" i="28" s="1"/>
  <c r="AC375" i="28" s="1"/>
  <c r="AA369" i="28" a="1"/>
  <c r="AA369" i="28" s="1"/>
  <c r="AC369" i="28" s="1"/>
  <c r="AA358" i="28" a="1"/>
  <c r="AA358" i="28" s="1"/>
  <c r="AC358" i="28" s="1"/>
  <c r="AA362" i="28" a="1"/>
  <c r="AA362" i="28" s="1"/>
  <c r="AC362" i="28" s="1"/>
  <c r="AA334" i="30" a="1"/>
  <c r="AA334" i="30" s="1"/>
  <c r="AC334" i="30" s="1"/>
  <c r="Z348" i="30"/>
  <c r="AA374" i="28" a="1"/>
  <c r="AA374" i="28" s="1"/>
  <c r="AC374" i="28" s="1"/>
  <c r="AA366" i="28" a="1"/>
  <c r="AA366" i="28" s="1"/>
  <c r="AC366" i="28" s="1"/>
  <c r="Z370" i="28"/>
  <c r="Z361" i="28"/>
  <c r="AB125" i="42"/>
  <c r="Z125" i="42"/>
  <c r="Z359" i="28"/>
  <c r="AA335" i="30" a="1"/>
  <c r="AA335" i="30" s="1"/>
  <c r="Z335" i="30"/>
  <c r="AA355" i="30"/>
  <c r="AK36" i="30"/>
  <c r="AL129" i="28"/>
  <c r="AA93" i="30" a="1"/>
  <c r="AA93" i="30" s="1"/>
  <c r="AC93" i="30" s="1"/>
  <c r="AA75" i="30" a="1"/>
  <c r="AA75" i="30" s="1"/>
  <c r="AC75" i="30" s="1"/>
  <c r="AA79" i="30" a="1"/>
  <c r="AA79" i="30" s="1"/>
  <c r="AC79" i="30" s="1"/>
  <c r="AA87" i="30" a="1"/>
  <c r="AA87" i="30" s="1"/>
  <c r="AC87" i="30" s="1"/>
  <c r="Z91" i="30"/>
  <c r="AA65" i="30" a="1"/>
  <c r="AA65" i="30" s="1"/>
  <c r="AC65" i="30" s="1"/>
  <c r="AA67" i="30" a="1"/>
  <c r="AA67" i="30" s="1"/>
  <c r="AC67" i="30" s="1"/>
  <c r="AA68" i="30" a="1"/>
  <c r="AA68" i="30" s="1"/>
  <c r="AC68" i="30" s="1"/>
  <c r="AA69" i="30" a="1"/>
  <c r="AA69" i="30" s="1"/>
  <c r="AC69" i="30" s="1"/>
  <c r="AA71" i="30" a="1"/>
  <c r="AA71" i="30" s="1"/>
  <c r="AA72" i="30" a="1"/>
  <c r="AA72" i="30" s="1"/>
  <c r="AC72" i="30" s="1"/>
  <c r="AA73" i="30" a="1"/>
  <c r="AA73" i="30" s="1"/>
  <c r="AC73" i="30" s="1"/>
  <c r="AA76" i="30" a="1"/>
  <c r="AA76" i="30" s="1"/>
  <c r="AC76" i="30" s="1"/>
  <c r="AA77" i="30" a="1"/>
  <c r="AA77" i="30" s="1"/>
  <c r="AC77" i="30" s="1"/>
  <c r="AA80" i="30" a="1"/>
  <c r="AA80" i="30" s="1"/>
  <c r="AC80" i="30" s="1"/>
  <c r="AA81" i="30" a="1"/>
  <c r="AA81" i="30" s="1"/>
  <c r="AC81" i="30" s="1"/>
  <c r="AA83" i="30" a="1"/>
  <c r="AA83" i="30" s="1"/>
  <c r="AC83" i="30" s="1"/>
  <c r="AA84" i="30" a="1"/>
  <c r="AA84" i="30" s="1"/>
  <c r="AC84" i="30" s="1"/>
  <c r="AA85" i="30" a="1"/>
  <c r="AA85" i="30" s="1"/>
  <c r="AC85" i="30" s="1"/>
  <c r="AA88" i="30" a="1"/>
  <c r="AA88" i="30" s="1"/>
  <c r="AC88" i="30" s="1"/>
  <c r="Z89" i="30"/>
  <c r="AA91" i="30" a="1"/>
  <c r="AA91" i="30" s="1"/>
  <c r="AC91" i="30" s="1"/>
  <c r="AA92" i="30" a="1"/>
  <c r="AA92" i="30" s="1"/>
  <c r="AC92" i="30" s="1"/>
  <c r="Z93" i="30"/>
  <c r="Z95" i="30"/>
  <c r="AA96" i="30" a="1"/>
  <c r="AA96" i="30" s="1"/>
  <c r="AC96" i="30" s="1"/>
  <c r="AA97" i="30" a="1"/>
  <c r="AA97" i="30" s="1"/>
  <c r="AC97" i="30" s="1"/>
  <c r="AA100" i="30" a="1"/>
  <c r="AA100" i="30" s="1"/>
  <c r="AC100" i="30" s="1"/>
  <c r="AA101" i="30" a="1"/>
  <c r="AA101" i="30" s="1"/>
  <c r="AC101" i="30" s="1"/>
  <c r="AA103" i="30" a="1"/>
  <c r="AA103" i="30" s="1"/>
  <c r="AC103" i="30" s="1"/>
  <c r="AA104" i="30" a="1"/>
  <c r="AA104" i="30" s="1"/>
  <c r="AC104" i="30" s="1"/>
  <c r="AA95" i="30" a="1"/>
  <c r="AA95" i="30" s="1"/>
  <c r="AC95" i="30" s="1"/>
  <c r="Z99" i="30"/>
  <c r="Z67" i="30"/>
  <c r="Z73" i="30"/>
  <c r="AC188" i="30"/>
  <c r="Z79" i="30"/>
  <c r="AA99" i="30" a="1"/>
  <c r="AA99" i="30" s="1"/>
  <c r="AC99" i="30" s="1"/>
  <c r="Z85" i="30"/>
  <c r="AA66" i="30" a="1"/>
  <c r="AA66" i="30" s="1"/>
  <c r="AC66" i="30" s="1"/>
  <c r="AA70" i="30" a="1"/>
  <c r="AA70" i="30" s="1"/>
  <c r="AC70" i="30" s="1"/>
  <c r="AA74" i="30" a="1"/>
  <c r="AA74" i="30" s="1"/>
  <c r="AC74" i="30" s="1"/>
  <c r="AA78" i="30" a="1"/>
  <c r="AA78" i="30" s="1"/>
  <c r="AC78" i="30" s="1"/>
  <c r="AA82" i="30" a="1"/>
  <c r="AA82" i="30" s="1"/>
  <c r="AC82" i="30" s="1"/>
  <c r="AA86" i="30" a="1"/>
  <c r="AA86" i="30" s="1"/>
  <c r="AC86" i="30" s="1"/>
  <c r="AA90" i="30" a="1"/>
  <c r="AA90" i="30" s="1"/>
  <c r="AC90" i="30" s="1"/>
  <c r="AA94" i="30" a="1"/>
  <c r="AA94" i="30" s="1"/>
  <c r="AC94" i="30" s="1"/>
  <c r="AA98" i="30" a="1"/>
  <c r="AA98" i="30" s="1"/>
  <c r="AC98" i="30" s="1"/>
  <c r="AA102" i="30" a="1"/>
  <c r="AA102" i="30" s="1"/>
  <c r="AC102" i="30" s="1"/>
  <c r="Z65" i="30"/>
  <c r="Z71" i="30"/>
  <c r="Z97" i="30"/>
  <c r="Z103" i="30"/>
  <c r="Z77" i="30"/>
  <c r="Z83" i="30"/>
  <c r="AA37" i="30" a="1"/>
  <c r="AA37" i="30" s="1"/>
  <c r="AC37" i="30" s="1"/>
  <c r="AA38" i="30" a="1"/>
  <c r="AA38" i="30" s="1"/>
  <c r="AC38" i="30" s="1"/>
  <c r="AA39" i="30" a="1"/>
  <c r="AA39" i="30" s="1"/>
  <c r="AA41" i="30" a="1"/>
  <c r="AA41" i="30" s="1"/>
  <c r="AC41" i="30" s="1"/>
  <c r="AA42" i="30" a="1"/>
  <c r="AA42" i="30" s="1"/>
  <c r="AC42" i="30" s="1"/>
  <c r="AA43" i="30" a="1"/>
  <c r="AA43" i="30" s="1"/>
  <c r="AC43" i="30" s="1"/>
  <c r="AA45" i="30" a="1"/>
  <c r="AA45" i="30" s="1"/>
  <c r="AA46" i="30" a="1"/>
  <c r="AA46" i="30" s="1"/>
  <c r="AC46" i="30" s="1"/>
  <c r="AA47" i="30" a="1"/>
  <c r="AA47" i="30" s="1"/>
  <c r="AC47" i="30" s="1"/>
  <c r="AA49" i="30" a="1"/>
  <c r="AA49" i="30" s="1"/>
  <c r="AA50" i="30" a="1"/>
  <c r="AA50" i="30" s="1"/>
  <c r="AA53" i="30" a="1"/>
  <c r="AA53" i="30" s="1"/>
  <c r="AC53" i="30" s="1"/>
  <c r="AA54" i="30" a="1"/>
  <c r="AA54" i="30" s="1"/>
  <c r="AC54" i="30" s="1"/>
  <c r="AA55" i="30" a="1"/>
  <c r="AA55" i="30" s="1"/>
  <c r="AC55" i="30" s="1"/>
  <c r="AA57" i="30" a="1"/>
  <c r="AA57" i="30" s="1"/>
  <c r="AA58" i="30" a="1"/>
  <c r="AA58" i="30" s="1"/>
  <c r="AC58" i="30" s="1"/>
  <c r="AA59" i="30" a="1"/>
  <c r="AA59" i="30" s="1"/>
  <c r="AC59" i="30" s="1"/>
  <c r="AA61" i="30" a="1"/>
  <c r="AA61" i="30" s="1"/>
  <c r="AA62" i="30" a="1"/>
  <c r="AA62" i="30" s="1"/>
  <c r="AA63" i="30" a="1"/>
  <c r="AA63" i="30" s="1"/>
  <c r="AA36" i="30" a="1"/>
  <c r="AA36" i="30" s="1"/>
  <c r="AC36" i="30" s="1"/>
  <c r="Z69" i="30"/>
  <c r="Z75" i="30"/>
  <c r="AA89" i="30" a="1"/>
  <c r="AA89" i="30" s="1"/>
  <c r="AC89" i="30" s="1"/>
  <c r="Z101" i="30"/>
  <c r="Z81" i="30"/>
  <c r="Z87" i="30"/>
  <c r="AA51" i="30" a="1"/>
  <c r="AA51" i="30" s="1"/>
  <c r="AC51" i="30" s="1"/>
  <c r="AA40" i="30" a="1"/>
  <c r="AA40" i="30" s="1"/>
  <c r="AC40" i="30" s="1"/>
  <c r="AA44" i="30" a="1"/>
  <c r="AA44" i="30" s="1"/>
  <c r="AA48" i="30" a="1"/>
  <c r="AA48" i="30" s="1"/>
  <c r="AC48" i="30" s="1"/>
  <c r="AA52" i="30" a="1"/>
  <c r="AA52" i="30" s="1"/>
  <c r="AC52" i="30" s="1"/>
  <c r="AA56" i="30" a="1"/>
  <c r="AA56" i="30" s="1"/>
  <c r="AC56" i="30" s="1"/>
  <c r="AA60" i="30" a="1"/>
  <c r="AA60" i="30" s="1"/>
  <c r="AA64" i="30" a="1"/>
  <c r="AA64" i="30" s="1"/>
  <c r="AA354" i="28" a="1"/>
  <c r="AA354" i="28" s="1"/>
  <c r="AC354" i="28" s="1"/>
  <c r="Z363" i="28"/>
  <c r="AA353" i="28" a="1"/>
  <c r="AA353" i="28" s="1"/>
  <c r="AC353" i="28" s="1"/>
  <c r="Z362" i="28"/>
  <c r="Z358" i="28"/>
  <c r="Z374" i="28"/>
  <c r="Z381" i="28"/>
  <c r="AA352" i="28" a="1"/>
  <c r="AA352" i="28" s="1"/>
  <c r="AC352" i="28" s="1"/>
  <c r="AA356" i="28" a="1"/>
  <c r="AA356" i="28" s="1"/>
  <c r="AC356" i="28" s="1"/>
  <c r="AA360" i="28" a="1"/>
  <c r="AA360" i="28" s="1"/>
  <c r="AC360" i="28" s="1"/>
  <c r="AA364" i="28" a="1"/>
  <c r="AA364" i="28" s="1"/>
  <c r="AC364" i="28" s="1"/>
  <c r="Z367" i="28"/>
  <c r="Z375" i="28"/>
  <c r="Z373" i="28"/>
  <c r="Z389" i="28"/>
  <c r="Z368" i="28"/>
  <c r="Z376" i="28"/>
  <c r="Z384" i="28"/>
  <c r="Z371" i="28"/>
  <c r="Z379" i="28"/>
  <c r="Z387" i="28"/>
  <c r="Z37" i="30"/>
  <c r="Z39" i="30"/>
  <c r="Z41" i="30"/>
  <c r="Z43" i="30"/>
  <c r="Z45" i="30"/>
  <c r="Z47" i="30"/>
  <c r="Z49" i="30"/>
  <c r="Z51" i="30"/>
  <c r="Z53" i="30"/>
  <c r="Z55" i="30"/>
  <c r="Z57" i="30"/>
  <c r="Z59" i="30"/>
  <c r="Z61" i="30"/>
  <c r="Z63" i="30"/>
  <c r="Z36" i="30"/>
  <c r="Z38" i="30"/>
  <c r="Z40" i="30"/>
  <c r="Z42" i="30"/>
  <c r="Z44" i="30"/>
  <c r="Z46" i="30"/>
  <c r="Z48" i="30"/>
  <c r="Z50" i="30"/>
  <c r="Z52" i="30"/>
  <c r="Z54" i="30"/>
  <c r="Z56" i="30"/>
  <c r="Z58" i="30"/>
  <c r="Z60" i="30"/>
  <c r="Z62" i="30"/>
  <c r="Z64" i="30"/>
  <c r="Z66" i="30"/>
  <c r="Z68" i="30"/>
  <c r="Z70" i="30"/>
  <c r="Z72" i="30"/>
  <c r="Z74" i="30"/>
  <c r="Z76" i="30"/>
  <c r="Z78" i="30"/>
  <c r="Z80" i="30"/>
  <c r="Z82" i="30"/>
  <c r="Z84" i="30"/>
  <c r="Z86" i="30"/>
  <c r="Z88" i="30"/>
  <c r="Z90" i="30"/>
  <c r="Z92" i="30"/>
  <c r="Z94" i="30"/>
  <c r="Z96" i="30"/>
  <c r="Z98" i="30"/>
  <c r="Z100" i="30"/>
  <c r="Z102" i="30"/>
  <c r="Z104" i="30"/>
  <c r="AC337" i="30"/>
  <c r="AC267" i="30"/>
  <c r="AC273" i="30"/>
  <c r="AC275" i="30"/>
  <c r="AC289" i="30"/>
  <c r="AC291" i="30"/>
  <c r="AC172" i="30"/>
  <c r="AC176" i="30"/>
  <c r="AC167" i="30"/>
  <c r="AC169" i="30"/>
  <c r="AC171" i="30"/>
  <c r="AC173" i="30"/>
  <c r="AC178" i="30"/>
  <c r="AC179" i="30"/>
  <c r="AC181" i="30"/>
  <c r="AC183" i="30"/>
  <c r="AC185" i="30"/>
  <c r="AC187" i="30"/>
  <c r="AC189" i="30"/>
  <c r="AC182" i="30"/>
  <c r="AC175" i="30"/>
  <c r="AC177" i="30"/>
  <c r="AC186" i="30"/>
  <c r="AC192" i="30"/>
  <c r="AC190" i="30"/>
  <c r="AC196" i="30"/>
  <c r="AC194" i="30"/>
  <c r="AC166" i="30"/>
  <c r="AC198" i="30"/>
  <c r="AC170" i="30"/>
  <c r="AC191" i="30"/>
  <c r="AC193" i="30"/>
  <c r="AC202" i="30"/>
  <c r="AC336" i="30"/>
  <c r="AC354" i="30"/>
  <c r="AC165" i="30"/>
  <c r="AC174" i="30"/>
  <c r="AC180" i="30"/>
  <c r="AC195" i="30"/>
  <c r="AC197" i="30"/>
  <c r="AC71" i="30"/>
  <c r="AC288" i="30"/>
  <c r="AC290" i="30"/>
  <c r="AC207" i="30"/>
  <c r="AC209" i="30"/>
  <c r="AC211" i="30"/>
  <c r="AC213" i="30"/>
  <c r="AC215" i="30"/>
  <c r="AC217" i="30"/>
  <c r="AC266" i="30"/>
  <c r="AC268" i="30"/>
  <c r="AC270" i="30"/>
  <c r="AC272" i="30"/>
  <c r="AC274" i="30"/>
  <c r="AC280" i="30"/>
  <c r="AC281" i="30"/>
  <c r="AC283" i="30"/>
  <c r="AC285" i="30"/>
  <c r="AC287" i="30"/>
  <c r="AC296" i="30"/>
  <c r="AC298" i="30"/>
  <c r="AC300" i="30"/>
  <c r="AC302" i="30"/>
  <c r="AC304" i="30"/>
  <c r="AC306" i="30"/>
  <c r="AC308" i="30"/>
  <c r="AC310" i="30"/>
  <c r="AC312" i="30"/>
  <c r="AC314" i="30"/>
  <c r="AC316" i="30"/>
  <c r="AC318" i="30"/>
  <c r="AC320" i="30"/>
  <c r="AC322" i="30"/>
  <c r="AC324" i="30"/>
  <c r="AC237" i="30"/>
  <c r="AC239" i="30"/>
  <c r="AC241" i="30"/>
  <c r="AC243" i="30"/>
  <c r="AC282" i="30"/>
  <c r="AC284" i="30"/>
  <c r="AC297" i="30"/>
  <c r="AC299" i="30"/>
  <c r="AC301" i="30"/>
  <c r="AC303" i="30"/>
  <c r="AC305" i="30"/>
  <c r="AC307" i="30"/>
  <c r="AC309" i="30"/>
  <c r="AC311" i="30"/>
  <c r="AC313" i="30"/>
  <c r="AC315" i="30"/>
  <c r="AC317" i="30"/>
  <c r="AC319" i="30"/>
  <c r="AC321" i="30"/>
  <c r="AC323" i="30"/>
  <c r="AC7" i="30"/>
  <c r="AC9" i="30"/>
  <c r="AC11" i="30"/>
  <c r="AC13" i="30"/>
  <c r="AC15" i="30"/>
  <c r="AC17" i="30"/>
  <c r="AC19" i="30"/>
  <c r="AC21" i="30"/>
  <c r="AC23" i="30"/>
  <c r="AC25" i="30"/>
  <c r="AC27" i="30"/>
  <c r="AC29" i="30"/>
  <c r="AC31" i="30"/>
  <c r="AC33" i="30"/>
  <c r="AC136" i="30"/>
  <c r="AC138" i="30"/>
  <c r="AC140" i="30"/>
  <c r="AC142" i="30"/>
  <c r="AC144" i="30"/>
  <c r="AC146" i="30"/>
  <c r="AC148" i="30"/>
  <c r="AC150" i="30"/>
  <c r="AC152" i="30"/>
  <c r="AC154" i="30"/>
  <c r="AC277" i="30"/>
  <c r="AC279" i="30"/>
  <c r="AC294" i="30"/>
  <c r="AC292" i="30"/>
  <c r="AC278" i="30"/>
  <c r="AC293" i="30"/>
  <c r="AC276" i="30"/>
  <c r="AC236" i="30"/>
  <c r="AC238" i="30"/>
  <c r="AC240" i="30"/>
  <c r="AC242" i="30"/>
  <c r="AC244" i="30"/>
  <c r="AC246" i="30"/>
  <c r="AC248" i="30"/>
  <c r="AC250" i="30"/>
  <c r="AC269" i="30"/>
  <c r="AC271" i="30"/>
  <c r="AC286" i="30"/>
  <c r="AC252" i="30"/>
  <c r="AC254" i="30"/>
  <c r="AC256" i="30"/>
  <c r="AC258" i="30"/>
  <c r="AC260" i="30"/>
  <c r="AC262" i="30"/>
  <c r="AC264" i="30"/>
  <c r="AC156" i="30"/>
  <c r="AC158" i="30"/>
  <c r="AC160" i="30"/>
  <c r="AC245" i="30"/>
  <c r="AC247" i="30"/>
  <c r="AC249" i="30"/>
  <c r="AC251" i="30"/>
  <c r="AC253" i="30"/>
  <c r="AC255" i="30"/>
  <c r="AC257" i="30"/>
  <c r="AC259" i="30"/>
  <c r="AC261" i="30"/>
  <c r="AC263" i="30"/>
  <c r="AC137" i="30"/>
  <c r="AC139" i="30"/>
  <c r="AC141" i="30"/>
  <c r="AC143" i="30"/>
  <c r="AC145" i="30"/>
  <c r="AC147" i="30"/>
  <c r="AC149" i="30"/>
  <c r="AC151" i="30"/>
  <c r="AC153" i="30"/>
  <c r="AC155" i="30"/>
  <c r="AC157" i="30"/>
  <c r="AC159" i="30"/>
  <c r="AC161" i="30"/>
  <c r="AC206" i="30"/>
  <c r="AC208" i="30"/>
  <c r="AC210" i="30"/>
  <c r="AC212" i="30"/>
  <c r="AC214" i="30"/>
  <c r="AC216" i="30"/>
  <c r="AC218" i="30"/>
  <c r="AC220" i="30"/>
  <c r="AC222" i="30"/>
  <c r="AC224" i="30"/>
  <c r="AC226" i="30"/>
  <c r="AC228" i="30"/>
  <c r="AC230" i="30"/>
  <c r="AC232" i="30"/>
  <c r="AC234" i="30"/>
  <c r="AC219" i="30"/>
  <c r="AC221" i="30"/>
  <c r="AC223" i="30"/>
  <c r="AC225" i="30"/>
  <c r="AC227" i="30"/>
  <c r="AC229" i="30"/>
  <c r="AC231" i="30"/>
  <c r="AC233" i="30"/>
  <c r="AC107" i="30"/>
  <c r="AC109" i="30"/>
  <c r="AC111" i="30"/>
  <c r="AC113" i="30"/>
  <c r="AC115" i="30"/>
  <c r="AC162" i="30"/>
  <c r="AC164" i="30"/>
  <c r="AC163" i="30"/>
  <c r="AC106" i="30"/>
  <c r="AC108" i="30"/>
  <c r="AC110" i="30"/>
  <c r="AC112" i="30"/>
  <c r="AC114" i="30"/>
  <c r="AC116" i="30"/>
  <c r="AC118" i="30"/>
  <c r="AC120" i="30"/>
  <c r="AC122" i="30"/>
  <c r="AC124" i="30"/>
  <c r="AC126" i="30"/>
  <c r="AC128" i="30"/>
  <c r="AC130" i="30"/>
  <c r="AC132" i="30"/>
  <c r="AC134" i="30"/>
  <c r="AC117" i="30"/>
  <c r="AC119" i="30"/>
  <c r="AC121" i="30"/>
  <c r="AC123" i="30"/>
  <c r="AC125" i="30"/>
  <c r="AC127" i="30"/>
  <c r="AC129" i="30"/>
  <c r="AC131" i="30"/>
  <c r="AC133" i="30"/>
  <c r="AC8" i="30"/>
  <c r="AC10" i="30"/>
  <c r="AC12" i="30"/>
  <c r="AC14" i="30"/>
  <c r="AC16" i="30"/>
  <c r="AC18" i="30"/>
  <c r="AC20" i="30"/>
  <c r="AC22" i="30"/>
  <c r="AC24" i="30"/>
  <c r="AC26" i="30"/>
  <c r="AC28" i="30"/>
  <c r="AC30" i="30"/>
  <c r="AC32" i="30"/>
  <c r="AC34" i="30"/>
  <c r="AC6" i="30"/>
  <c r="AC39" i="30"/>
  <c r="AC286" i="28"/>
  <c r="AC288" i="28"/>
  <c r="AC303" i="28"/>
  <c r="AC304" i="28"/>
  <c r="AC280" i="28"/>
  <c r="AC295" i="28"/>
  <c r="AC191" i="28"/>
  <c r="AC190" i="28"/>
  <c r="AC173" i="28"/>
  <c r="AC192" i="28"/>
  <c r="AC211" i="28"/>
  <c r="AC213" i="28"/>
  <c r="AC233" i="28"/>
  <c r="AC315" i="28"/>
  <c r="AC317" i="28"/>
  <c r="AC323" i="28"/>
  <c r="AC129" i="28"/>
  <c r="AC131" i="28"/>
  <c r="AC133" i="28"/>
  <c r="AC135" i="28"/>
  <c r="AC137" i="28"/>
  <c r="AC139" i="28"/>
  <c r="AC259" i="28"/>
  <c r="AC196" i="28"/>
  <c r="AC7" i="28"/>
  <c r="AC9" i="28"/>
  <c r="AC11" i="28"/>
  <c r="AC13" i="28"/>
  <c r="AC27" i="28"/>
  <c r="AC329" i="28"/>
  <c r="AC331" i="28"/>
  <c r="AC164" i="28"/>
  <c r="AC111" i="28"/>
  <c r="AC130" i="28"/>
  <c r="AC132" i="28"/>
  <c r="AC134" i="28"/>
  <c r="AC136" i="28"/>
  <c r="AC140" i="28"/>
  <c r="AC142" i="28"/>
  <c r="AC144" i="28"/>
  <c r="AC146" i="28"/>
  <c r="AC150" i="28"/>
  <c r="AC240" i="28"/>
  <c r="AC242" i="28"/>
  <c r="AC246" i="28"/>
  <c r="AC248" i="28"/>
  <c r="AC250" i="28"/>
  <c r="AC10" i="28"/>
  <c r="AC75" i="28"/>
  <c r="AC83" i="28"/>
  <c r="AC89" i="28"/>
  <c r="AC91" i="28"/>
  <c r="AC93" i="28"/>
  <c r="AC95" i="28"/>
  <c r="AC97" i="28"/>
  <c r="AC99" i="28"/>
  <c r="AC79" i="28"/>
  <c r="AC92" i="28"/>
  <c r="AC94" i="28"/>
  <c r="AC96" i="28"/>
  <c r="AC98" i="28"/>
  <c r="AC100" i="28"/>
  <c r="AC102" i="28"/>
  <c r="AC322" i="28"/>
  <c r="AC330" i="28"/>
  <c r="AC344" i="28"/>
  <c r="AC384" i="28"/>
  <c r="AC74" i="28"/>
  <c r="AC104" i="28"/>
  <c r="AC106" i="28"/>
  <c r="AC108" i="28"/>
  <c r="AC122" i="28"/>
  <c r="AC127" i="28"/>
  <c r="AC226" i="28"/>
  <c r="AC234" i="28"/>
  <c r="AC256" i="28"/>
  <c r="AC263" i="28"/>
  <c r="AC279" i="28"/>
  <c r="AC343" i="28"/>
  <c r="AC85" i="28"/>
  <c r="AC117" i="28"/>
  <c r="AC125" i="28"/>
  <c r="AC212" i="28"/>
  <c r="AC260" i="28"/>
  <c r="AC72" i="28"/>
  <c r="AC160" i="28"/>
  <c r="AC168" i="28"/>
  <c r="AC70" i="28"/>
  <c r="AC107" i="28"/>
  <c r="AC347" i="28"/>
  <c r="AC47" i="28"/>
  <c r="AC49" i="28"/>
  <c r="AC51" i="28"/>
  <c r="AC53" i="28"/>
  <c r="AC55" i="28"/>
  <c r="AC57" i="28"/>
  <c r="AC59" i="28"/>
  <c r="AC76" i="28"/>
  <c r="AC153" i="28"/>
  <c r="AC161" i="28"/>
  <c r="AC199" i="28"/>
  <c r="AC201" i="28"/>
  <c r="AC203" i="28"/>
  <c r="AC251" i="28"/>
  <c r="AC253" i="28"/>
  <c r="AC318" i="28"/>
  <c r="AC333" i="28"/>
  <c r="AC346" i="28"/>
  <c r="AC29" i="28"/>
  <c r="AC149" i="28"/>
  <c r="AC155" i="28"/>
  <c r="AC163" i="28"/>
  <c r="AC277" i="28"/>
  <c r="AC61" i="28"/>
  <c r="AC63" i="28"/>
  <c r="AC109" i="28"/>
  <c r="AC110" i="28"/>
  <c r="AC158" i="28"/>
  <c r="AC227" i="28"/>
  <c r="AC235" i="28"/>
  <c r="AC241" i="28"/>
  <c r="AC264" i="28"/>
  <c r="AC272" i="28"/>
  <c r="AC310" i="28"/>
  <c r="AC312" i="28"/>
  <c r="AC314" i="28"/>
  <c r="AC338" i="28"/>
  <c r="AC12" i="28"/>
  <c r="AC14" i="28"/>
  <c r="AC18" i="28"/>
  <c r="AC20" i="28"/>
  <c r="AC22" i="28"/>
  <c r="AC24" i="28"/>
  <c r="AC26" i="28"/>
  <c r="AC48" i="28"/>
  <c r="AC50" i="28"/>
  <c r="AC52" i="28"/>
  <c r="AC54" i="28"/>
  <c r="AC56" i="28"/>
  <c r="AC58" i="28"/>
  <c r="AC60" i="28"/>
  <c r="AC62" i="28"/>
  <c r="AC64" i="28"/>
  <c r="AC66" i="28"/>
  <c r="AC77" i="28"/>
  <c r="AC84" i="28"/>
  <c r="AC118" i="28"/>
  <c r="AC145" i="28"/>
  <c r="AC147" i="28"/>
  <c r="AC165" i="28"/>
  <c r="AC200" i="28"/>
  <c r="AC202" i="28"/>
  <c r="AC204" i="28"/>
  <c r="AC228" i="28"/>
  <c r="AC236" i="28"/>
  <c r="AC255" i="28"/>
  <c r="AC274" i="28"/>
  <c r="AC319" i="28"/>
  <c r="AC340" i="28"/>
  <c r="AC218" i="28"/>
  <c r="AC65" i="28"/>
  <c r="AC67" i="28"/>
  <c r="AC80" i="28"/>
  <c r="AC205" i="28"/>
  <c r="AC207" i="28"/>
  <c r="AC209" i="28"/>
  <c r="AC224" i="28"/>
  <c r="AC232" i="28"/>
  <c r="AC258" i="28"/>
  <c r="AC262" i="28"/>
  <c r="AC270" i="28"/>
  <c r="AC278" i="28"/>
  <c r="AC320" i="28"/>
  <c r="AC327" i="28"/>
  <c r="AC336" i="28"/>
  <c r="AC215" i="28"/>
  <c r="AC217" i="28"/>
  <c r="AC243" i="28"/>
  <c r="AC245" i="28"/>
  <c r="AC265" i="28"/>
  <c r="AC34" i="28"/>
  <c r="AC82" i="28"/>
  <c r="AC71" i="28"/>
  <c r="AC81" i="28"/>
  <c r="AC86" i="28"/>
  <c r="AC115" i="28"/>
  <c r="AC120" i="28"/>
  <c r="AC148" i="28"/>
  <c r="AC151" i="28"/>
  <c r="AC159" i="28"/>
  <c r="AC167" i="28"/>
  <c r="AC219" i="28"/>
  <c r="AC222" i="28"/>
  <c r="AC238" i="28"/>
  <c r="AC247" i="28"/>
  <c r="AC268" i="28"/>
  <c r="AC311" i="28"/>
  <c r="AC313" i="28"/>
  <c r="AC326" i="28"/>
  <c r="AC334" i="28"/>
  <c r="AC342" i="28"/>
  <c r="AC349" i="28"/>
  <c r="AC385" i="28"/>
  <c r="AC78" i="28"/>
  <c r="AC88" i="28"/>
  <c r="AC90" i="28"/>
  <c r="AC103" i="28"/>
  <c r="AC105" i="28"/>
  <c r="AC112" i="28"/>
  <c r="AC119" i="28"/>
  <c r="AC121" i="28"/>
  <c r="AC124" i="28"/>
  <c r="AC126" i="28"/>
  <c r="AC138" i="28"/>
  <c r="AC143" i="28"/>
  <c r="AC154" i="28"/>
  <c r="AC157" i="28"/>
  <c r="AC214" i="28"/>
  <c r="AC220" i="28"/>
  <c r="AC230" i="28"/>
  <c r="AC237" i="28"/>
  <c r="AC249" i="28"/>
  <c r="AC254" i="28"/>
  <c r="AC257" i="28"/>
  <c r="AC267" i="28"/>
  <c r="AC269" i="28"/>
  <c r="AC271" i="28"/>
  <c r="AC276" i="28"/>
  <c r="AC332" i="28"/>
  <c r="AC341" i="28"/>
  <c r="AC244" i="28"/>
  <c r="AC321" i="28"/>
  <c r="AC324" i="28"/>
  <c r="AC335" i="28"/>
  <c r="AC337" i="28"/>
  <c r="AC339" i="28"/>
  <c r="AC348" i="28"/>
  <c r="AC365" i="28"/>
  <c r="AC44" i="28"/>
  <c r="AC31" i="28"/>
  <c r="AC162" i="28"/>
  <c r="AC113" i="28"/>
  <c r="AC116" i="28"/>
  <c r="AC123" i="28"/>
  <c r="AC156" i="28"/>
  <c r="AC206" i="28"/>
  <c r="AC208" i="28"/>
  <c r="AC261" i="28"/>
  <c r="AC266" i="28"/>
  <c r="AC275" i="28"/>
  <c r="AC229" i="28"/>
  <c r="AC325" i="28"/>
  <c r="AC328" i="28"/>
  <c r="AC345" i="28"/>
  <c r="AC221" i="28"/>
  <c r="AC36" i="28"/>
  <c r="AC68" i="28"/>
  <c r="AC69" i="28"/>
  <c r="AC73" i="28"/>
  <c r="AC101" i="28"/>
  <c r="AC114" i="28"/>
  <c r="AC141" i="28"/>
  <c r="AC152" i="28"/>
  <c r="AC166" i="28"/>
  <c r="AC210" i="28"/>
  <c r="AC216" i="28"/>
  <c r="AC223" i="28"/>
  <c r="AC225" i="28"/>
  <c r="AC252" i="28"/>
  <c r="AC273" i="28"/>
  <c r="AC316" i="28"/>
  <c r="AC357" i="28"/>
  <c r="AC372" i="28"/>
  <c r="AC38" i="28"/>
  <c r="AC30" i="28"/>
  <c r="AC45" i="28"/>
  <c r="AC43" i="28"/>
  <c r="AC33" i="28"/>
  <c r="AC40" i="28"/>
  <c r="AC35" i="28"/>
  <c r="AC28" i="28"/>
  <c r="AC41" i="28"/>
  <c r="AC37" i="28"/>
  <c r="AC42" i="28"/>
  <c r="AC32" i="28"/>
  <c r="AC39" i="28"/>
  <c r="AC30" i="42"/>
  <c r="AC55" i="42"/>
  <c r="AC59" i="42"/>
  <c r="AC62" i="42"/>
  <c r="AC75" i="42"/>
  <c r="AC78" i="42"/>
  <c r="AC80" i="42"/>
  <c r="AC82" i="42"/>
  <c r="AC85" i="42"/>
  <c r="AC87" i="42"/>
  <c r="AC89" i="42"/>
  <c r="AC92" i="42"/>
  <c r="AC94" i="42"/>
  <c r="AC84" i="42"/>
  <c r="AC98" i="42"/>
  <c r="AC100" i="42"/>
  <c r="Z106" i="42"/>
  <c r="AC32" i="42"/>
  <c r="AC34" i="42"/>
  <c r="AC36" i="42"/>
  <c r="AC38" i="42"/>
  <c r="AC40" i="42"/>
  <c r="AC42" i="42"/>
  <c r="AC44" i="42"/>
  <c r="AC46" i="42"/>
  <c r="AC48" i="42"/>
  <c r="AC50" i="42"/>
  <c r="AC52" i="42"/>
  <c r="Z102" i="42"/>
  <c r="AC31" i="42"/>
  <c r="AC35" i="42"/>
  <c r="AC37" i="42"/>
  <c r="AA102" i="42" a="1"/>
  <c r="AA102" i="42" s="1"/>
  <c r="AC102" i="42" s="1"/>
  <c r="AC99" i="42"/>
  <c r="AA104" i="42" a="1"/>
  <c r="AA104" i="42" s="1"/>
  <c r="AC104" i="42" s="1"/>
  <c r="Z118" i="42"/>
  <c r="AC43" i="42"/>
  <c r="AC45" i="42"/>
  <c r="AC47" i="42"/>
  <c r="AC51" i="42"/>
  <c r="AC69" i="42"/>
  <c r="AC71" i="42"/>
  <c r="AC67" i="42"/>
  <c r="AC73" i="42"/>
  <c r="AC88" i="42"/>
  <c r="AC90" i="42"/>
  <c r="AA111" i="42" a="1"/>
  <c r="AA111" i="42" s="1"/>
  <c r="AC111" i="42" s="1"/>
  <c r="AA116" i="42" a="1"/>
  <c r="AA116" i="42" s="1"/>
  <c r="AC116" i="42" s="1"/>
  <c r="AC33" i="42"/>
  <c r="AC57" i="42"/>
  <c r="AA103" i="42" a="1"/>
  <c r="AA103" i="42" s="1"/>
  <c r="AC103" i="42" s="1"/>
  <c r="Z104" i="42"/>
  <c r="AA107" i="42" a="1"/>
  <c r="AA107" i="42" s="1"/>
  <c r="AC107" i="42" s="1"/>
  <c r="AA109" i="42" a="1"/>
  <c r="AA109" i="42" s="1"/>
  <c r="AC109" i="42" s="1"/>
  <c r="Z113" i="42"/>
  <c r="AA117" i="42" a="1"/>
  <c r="AA117" i="42" s="1"/>
  <c r="AC117" i="42" s="1"/>
  <c r="AC39" i="42"/>
  <c r="AC41" i="42"/>
  <c r="AC64" i="42"/>
  <c r="AC66" i="42"/>
  <c r="AC83" i="42"/>
  <c r="AC86" i="42"/>
  <c r="AA105" i="42" a="1"/>
  <c r="AA105" i="42" s="1"/>
  <c r="AC105" i="42" s="1"/>
  <c r="AA106" i="42" a="1"/>
  <c r="AA106" i="42" s="1"/>
  <c r="AC106" i="42" s="1"/>
  <c r="Z107" i="42"/>
  <c r="Z109" i="42"/>
  <c r="AA110" i="42" a="1"/>
  <c r="AA110" i="42" s="1"/>
  <c r="AC110" i="42" s="1"/>
  <c r="Z112" i="42"/>
  <c r="AA113" i="42" a="1"/>
  <c r="AA113" i="42" s="1"/>
  <c r="AC113" i="42" s="1"/>
  <c r="AA114" i="42" a="1"/>
  <c r="AA114" i="42" s="1"/>
  <c r="AC114" i="42" s="1"/>
  <c r="AA118" i="42" a="1"/>
  <c r="AA118" i="42" s="1"/>
  <c r="AC118" i="42" s="1"/>
  <c r="AA119" i="42" a="1"/>
  <c r="AA119" i="42" s="1"/>
  <c r="AC119" i="42" s="1"/>
  <c r="AC19" i="28"/>
  <c r="AC21" i="28"/>
  <c r="AC6" i="28"/>
  <c r="AC8" i="28"/>
  <c r="AC23" i="28"/>
  <c r="AC25" i="28"/>
  <c r="AC16" i="28"/>
  <c r="AC15" i="28"/>
  <c r="AC17" i="28"/>
  <c r="AC91" i="42"/>
  <c r="AC97" i="42"/>
  <c r="AC96" i="42"/>
  <c r="AA121" i="42" a="1"/>
  <c r="AA121" i="42" s="1"/>
  <c r="AC121" i="42" s="1"/>
  <c r="AC72" i="42"/>
  <c r="AA115" i="42" a="1"/>
  <c r="AA115" i="42" s="1"/>
  <c r="AC115" i="42" s="1"/>
  <c r="AA124" i="42" a="1"/>
  <c r="AA124" i="42" s="1"/>
  <c r="AC124" i="42" s="1"/>
  <c r="AA108" i="42" a="1"/>
  <c r="AA108" i="42" s="1"/>
  <c r="AC108" i="42" s="1"/>
  <c r="Z115" i="42"/>
  <c r="AA120" i="42" a="1"/>
  <c r="AA120" i="42" s="1"/>
  <c r="AC120" i="42" s="1"/>
  <c r="AA123" i="42" a="1"/>
  <c r="AA123" i="42" s="1"/>
  <c r="AC123" i="42" s="1"/>
  <c r="AC49" i="42"/>
  <c r="Z121" i="42"/>
  <c r="Z123" i="42"/>
  <c r="Z124" i="42"/>
  <c r="Z108" i="42"/>
  <c r="AA122" i="42" a="1"/>
  <c r="AA122" i="42" s="1"/>
  <c r="AC122" i="42" s="1"/>
  <c r="Z110" i="42"/>
  <c r="Z116" i="42"/>
  <c r="Z114" i="42"/>
  <c r="AA112" i="42" a="1"/>
  <c r="AA112" i="42" s="1"/>
  <c r="AC112" i="42" s="1"/>
  <c r="Z103" i="42"/>
  <c r="Z105" i="42"/>
  <c r="Z111" i="42"/>
  <c r="Z120" i="42"/>
  <c r="Z117" i="42"/>
  <c r="Z119" i="42"/>
  <c r="Z122" i="42"/>
  <c r="AC28" i="42"/>
  <c r="AC19" i="42"/>
  <c r="AC11" i="42"/>
  <c r="AC23" i="42"/>
  <c r="AC17" i="42"/>
  <c r="AC15" i="42"/>
  <c r="AC22" i="42"/>
  <c r="AC9" i="42"/>
  <c r="AC6" i="42"/>
  <c r="AC26" i="42"/>
  <c r="AC24" i="42"/>
  <c r="AC8" i="42"/>
  <c r="AC13" i="42"/>
  <c r="AC20" i="42"/>
  <c r="AC27" i="42"/>
  <c r="AC14" i="42"/>
  <c r="AC21" i="42"/>
  <c r="AC7" i="42"/>
  <c r="AC16" i="42"/>
  <c r="AC12" i="42"/>
  <c r="AC25" i="42"/>
  <c r="AC10" i="42"/>
  <c r="AC63" i="30" l="1"/>
  <c r="AC62" i="30"/>
  <c r="Z343" i="30"/>
  <c r="AC339" i="30"/>
  <c r="Z338" i="30"/>
  <c r="Z333" i="30"/>
  <c r="AB327" i="30"/>
  <c r="AC327" i="30" s="1"/>
  <c r="Z327" i="30"/>
  <c r="AC335" i="30"/>
  <c r="Z334" i="30"/>
  <c r="Z344" i="30"/>
  <c r="AC64" i="30"/>
  <c r="AC57" i="30"/>
  <c r="AC50" i="30"/>
  <c r="AC45" i="30"/>
  <c r="AC344" i="30"/>
  <c r="AC340" i="30"/>
  <c r="AC353" i="30"/>
  <c r="AB329" i="30"/>
  <c r="AC329" i="30" s="1"/>
  <c r="Z329" i="30"/>
  <c r="Z337" i="30"/>
  <c r="Z328" i="30"/>
  <c r="AB328" i="30"/>
  <c r="AC328" i="30" s="1"/>
  <c r="AC343" i="30"/>
  <c r="Z347" i="30"/>
  <c r="AC60" i="30"/>
  <c r="AC44" i="30"/>
  <c r="AC49" i="30"/>
  <c r="Z339" i="30"/>
  <c r="Z330" i="30"/>
  <c r="AC326" i="30"/>
  <c r="AC347" i="30"/>
  <c r="Z331" i="30"/>
  <c r="AC351" i="30"/>
  <c r="AC352" i="30"/>
  <c r="Z352" i="30"/>
  <c r="AB355" i="30"/>
  <c r="Z351" i="30"/>
  <c r="Z353" i="30"/>
  <c r="Z354" i="30"/>
  <c r="Z350" i="30"/>
  <c r="AC61" i="30"/>
  <c r="Z355" i="30"/>
  <c r="AB180" i="28"/>
  <c r="Z180" i="28"/>
  <c r="AC180" i="28" l="1"/>
  <c r="AB188" i="28" l="1"/>
  <c r="AC188" i="28" s="1"/>
  <c r="Z188" i="28"/>
  <c r="AL111" i="32" l="1"/>
  <c r="AB195" i="28" l="1"/>
  <c r="Z195" i="28"/>
  <c r="AB194" i="28"/>
  <c r="Z194" i="28"/>
  <c r="AB189" i="28"/>
  <c r="Z189" i="28"/>
  <c r="AB197" i="28"/>
  <c r="AC197" i="28" s="1"/>
  <c r="Z197" i="28"/>
  <c r="AB186" i="28"/>
  <c r="Z186" i="28"/>
  <c r="AB176" i="28"/>
  <c r="Z176" i="28"/>
  <c r="AB187" i="28"/>
  <c r="Z187" i="28"/>
  <c r="AB184" i="28"/>
  <c r="Z184" i="28"/>
  <c r="AB185" i="28"/>
  <c r="Z185" i="28"/>
  <c r="AB183" i="28"/>
  <c r="Z183" i="28"/>
  <c r="AB182" i="28"/>
  <c r="Z182" i="28"/>
  <c r="AB181" i="28"/>
  <c r="Z181" i="28"/>
  <c r="AB179" i="28"/>
  <c r="Z179" i="28"/>
  <c r="AB178" i="28"/>
  <c r="Z178" i="28"/>
  <c r="AB177" i="28"/>
  <c r="Z177" i="28"/>
  <c r="AB171" i="28"/>
  <c r="Z171" i="28"/>
  <c r="AB175" i="28"/>
  <c r="Z175" i="28"/>
  <c r="AB174" i="28"/>
  <c r="Z174" i="28"/>
  <c r="AB172" i="28"/>
  <c r="Z172" i="28"/>
  <c r="AB170" i="28"/>
  <c r="Z170" i="28"/>
  <c r="AB169" i="28"/>
  <c r="Z169" i="28"/>
  <c r="AC183" i="28" l="1"/>
  <c r="AC177" i="28"/>
  <c r="AC172" i="28"/>
  <c r="AC182" i="28"/>
  <c r="AC189" i="28"/>
  <c r="AC187" i="28"/>
  <c r="AC176" i="28"/>
  <c r="AC169" i="28"/>
  <c r="AC184" i="28"/>
  <c r="AC175" i="28"/>
  <c r="AC186" i="28"/>
  <c r="AC181" i="28"/>
  <c r="AC195" i="28"/>
  <c r="AC174" i="28"/>
  <c r="AC179" i="28"/>
  <c r="AC185" i="28"/>
  <c r="AC194" i="28"/>
  <c r="AC170" i="28"/>
  <c r="AC171" i="28"/>
  <c r="AC178" i="28"/>
  <c r="I383" i="28"/>
  <c r="Z383" i="28" s="1"/>
  <c r="AA231" i="28" a="1"/>
  <c r="AA231" i="28" s="1"/>
  <c r="AC231" i="28" s="1"/>
  <c r="AA391" i="28"/>
  <c r="Z231" i="28"/>
  <c r="Z391" i="28" s="1"/>
  <c r="Z260" i="32"/>
  <c r="AA260" i="32" a="1"/>
  <c r="AA260" i="32" s="1"/>
  <c r="AC260" i="32" s="1"/>
  <c r="E295" i="32"/>
  <c r="AA295" i="32" a="1"/>
  <c r="AA295" i="32" s="1"/>
  <c r="AC295" i="32" s="1"/>
  <c r="AB391" i="28" l="1"/>
  <c r="AA383" i="28" a="1"/>
  <c r="AA383" i="28" s="1"/>
  <c r="AC383" i="28" s="1"/>
  <c r="Z295" i="32"/>
  <c r="Z275" i="32"/>
  <c r="Z315" i="32" s="1"/>
  <c r="AA275" i="32" a="1"/>
  <c r="AA275" i="32" s="1"/>
  <c r="AC275" i="32" s="1"/>
  <c r="O310" i="32"/>
  <c r="AB315" i="32" s="1"/>
  <c r="AA315" i="32"/>
  <c r="Z310" i="32" l="1"/>
  <c r="AA310" i="32" a="1"/>
  <c r="AA310" i="32" s="1"/>
  <c r="AC310" i="3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<sst xmlns="http://schemas.openxmlformats.org/spreadsheetml/2006/main" count="2531" uniqueCount="294">
  <si>
    <t>All-Around</t>
  </si>
  <si>
    <t>Senior Girls</t>
  </si>
  <si>
    <t>Senior Boys</t>
  </si>
  <si>
    <t>Junior Girls</t>
  </si>
  <si>
    <t>Goat Tail Untying - 45 seconds</t>
  </si>
  <si>
    <t>Barrel Racing - 45 seconds</t>
  </si>
  <si>
    <t>Flag Racing - 45 seconds</t>
  </si>
  <si>
    <t>Pole Bending - 45 seconds</t>
  </si>
  <si>
    <t>Trail Course - 60 seconds</t>
  </si>
  <si>
    <t>Bull Riding - 6 seconds</t>
  </si>
  <si>
    <t>Little Wranglers</t>
  </si>
  <si>
    <t>Junior Boys</t>
  </si>
  <si>
    <t>End of Year Placing</t>
  </si>
  <si>
    <t>Bareback Steer Riding - 6 seconds</t>
  </si>
  <si>
    <t>Dally Ribbon Roping - 45 seconds</t>
  </si>
  <si>
    <t>Team Roping - 45 seconds</t>
  </si>
  <si>
    <t>Goat Tying - 30 seconds</t>
  </si>
  <si>
    <t>Breakaway Calf Roping - 30 seconds</t>
  </si>
  <si>
    <t>Tie-Down Calf Roping - 30 seconds</t>
  </si>
  <si>
    <t>Saddle Steer Riding - 6 seconds</t>
  </si>
  <si>
    <t>Points Unofficial</t>
  </si>
  <si>
    <t>Total Points</t>
  </si>
  <si>
    <t>Tom's</t>
  </si>
  <si>
    <t>NM = MI NON-MEMBER</t>
  </si>
  <si>
    <t>Bull Riding - 8 seconds</t>
  </si>
  <si>
    <t>Steer Wrestling - 30 seconds</t>
  </si>
  <si>
    <t>Bareback Bronc Riding - 8 seconds</t>
  </si>
  <si>
    <t>BAHR, ANDREW</t>
  </si>
  <si>
    <t>BECKER, KENT</t>
  </si>
  <si>
    <t xml:space="preserve">BRIDGEWATER, CARSON </t>
  </si>
  <si>
    <t>CATENARO, REECE</t>
  </si>
  <si>
    <t xml:space="preserve">CRAWFORD, DOUGLAS </t>
  </si>
  <si>
    <t xml:space="preserve">HAWLEY, LANDON </t>
  </si>
  <si>
    <t>HOEKWATER, COLBY</t>
  </si>
  <si>
    <t xml:space="preserve">HOEKWATER, LARAMIE </t>
  </si>
  <si>
    <t>MACIBORSKI, JOHN PAUL</t>
  </si>
  <si>
    <t>MACIBORSKI, SAM</t>
  </si>
  <si>
    <t>YOUNG, ELI</t>
  </si>
  <si>
    <t xml:space="preserve">ADRIAN, JUNE </t>
  </si>
  <si>
    <t>BAHR, LILIA</t>
  </si>
  <si>
    <t>BUCHOLTZ, OLIVIA</t>
  </si>
  <si>
    <t xml:space="preserve">CAMPER, CASSIDY </t>
  </si>
  <si>
    <t>DAVIS, GRACE</t>
  </si>
  <si>
    <t>HOEKWATER, BRISTOL</t>
  </si>
  <si>
    <t>HOEKWATER, MESA</t>
  </si>
  <si>
    <t xml:space="preserve">KIRKPATRICK, KENZIE </t>
  </si>
  <si>
    <t xml:space="preserve">MACIBORSKI, LUCIA </t>
  </si>
  <si>
    <t>MACIBORSKI, NADIA</t>
  </si>
  <si>
    <t xml:space="preserve">MARVEL, LILY </t>
  </si>
  <si>
    <t>MATTHEWS, ADALYNN</t>
  </si>
  <si>
    <t>MATTHEWS, EVA</t>
  </si>
  <si>
    <t>MCLEOD, PIPER</t>
  </si>
  <si>
    <t>TIPPMANN, HALLE</t>
  </si>
  <si>
    <t>TIPPMANN, HEIDI</t>
  </si>
  <si>
    <t>ANDIS, BROOKE</t>
  </si>
  <si>
    <t>BALLOR, ALYSON</t>
  </si>
  <si>
    <t>CRAWFORD, LEAH</t>
  </si>
  <si>
    <t xml:space="preserve">DEMENOV, SHELBY </t>
  </si>
  <si>
    <t xml:space="preserve">EFAW, HAYDEN </t>
  </si>
  <si>
    <t>FUNK, ADDISON</t>
  </si>
  <si>
    <t xml:space="preserve">KERN, LEAH </t>
  </si>
  <si>
    <t>KERR, SIENNA</t>
  </si>
  <si>
    <t>RASMUSSEN, GRACIE</t>
  </si>
  <si>
    <t>SHATTUCK, MADISON</t>
  </si>
  <si>
    <t xml:space="preserve">SHERMAN, KENDRA </t>
  </si>
  <si>
    <t>TIPPMANN, MAGGIE</t>
  </si>
  <si>
    <t xml:space="preserve">HAWKINS, JAYDEN </t>
  </si>
  <si>
    <t>MACIBORSKI, STEPHEN</t>
  </si>
  <si>
    <t>TIPPMANN, LUKE</t>
  </si>
  <si>
    <t>VONDEYLEN, ZANE</t>
  </si>
  <si>
    <t>WINDON, SAM</t>
  </si>
  <si>
    <t xml:space="preserve">NICHOLS, ELLIE </t>
  </si>
  <si>
    <t>H'water</t>
  </si>
  <si>
    <t>HOBBS, AVA</t>
  </si>
  <si>
    <t>RIVERA, JEREMIAH</t>
  </si>
  <si>
    <t>RIVERA, JOEL</t>
  </si>
  <si>
    <t>All Around</t>
  </si>
  <si>
    <t>Breakaway</t>
  </si>
  <si>
    <t>Bareback Steer</t>
  </si>
  <si>
    <t>Steer Wrestling</t>
  </si>
  <si>
    <t>Pole Bending</t>
  </si>
  <si>
    <t>Goat Tail Untying</t>
  </si>
  <si>
    <t>Barrel Racing</t>
  </si>
  <si>
    <t xml:space="preserve">Flag Racing </t>
  </si>
  <si>
    <t>Ribbon Roping</t>
  </si>
  <si>
    <t>Goat Tying</t>
  </si>
  <si>
    <t>Team Roping</t>
  </si>
  <si>
    <t>Bull Riding</t>
  </si>
  <si>
    <t>Saddle Steer</t>
  </si>
  <si>
    <t>Trail Course</t>
  </si>
  <si>
    <t>Tie-Down</t>
  </si>
  <si>
    <t xml:space="preserve">BUCHOLTZ, MACKENZIE </t>
  </si>
  <si>
    <t>CARHART, PYPER</t>
  </si>
  <si>
    <t>HOEKWATER, LEVI</t>
  </si>
  <si>
    <t xml:space="preserve">HOEKWATER, TATE </t>
  </si>
  <si>
    <t xml:space="preserve">HOEKWATER, RYLIE  </t>
  </si>
  <si>
    <t xml:space="preserve">KOEHN, ISABELL </t>
  </si>
  <si>
    <t>MARVEL, CHARLOTTE</t>
  </si>
  <si>
    <t xml:space="preserve">MATTHEWS, JOHN ROY </t>
  </si>
  <si>
    <t>RIVERA, GRACE</t>
  </si>
  <si>
    <t>Bareback Bronc</t>
  </si>
  <si>
    <t>Saddle Bronc - 8 seconds</t>
  </si>
  <si>
    <t>Saddle Bronc</t>
  </si>
  <si>
    <t xml:space="preserve">BAHR, CALEB </t>
  </si>
  <si>
    <t xml:space="preserve">BECKER, COLT </t>
  </si>
  <si>
    <t xml:space="preserve">BLACKBURN, PEYTON </t>
  </si>
  <si>
    <t xml:space="preserve">BLAKE, KAIDEN </t>
  </si>
  <si>
    <t>BUCHOLTZ, WYATT</t>
  </si>
  <si>
    <t xml:space="preserve">DAVIS, AVERIE </t>
  </si>
  <si>
    <t xml:space="preserve">HART, BEN </t>
  </si>
  <si>
    <t>MACIBORSKI, DEBRA</t>
  </si>
  <si>
    <t xml:space="preserve">RIVERA, KATHERINE </t>
  </si>
  <si>
    <t xml:space="preserve">TIPPMANN, MATTHEW </t>
  </si>
  <si>
    <t xml:space="preserve">WOLFROM, TAYLOR </t>
  </si>
  <si>
    <t xml:space="preserve">JERRETT, JUNE </t>
  </si>
  <si>
    <t xml:space="preserve">STANLEY, LYDIA </t>
  </si>
  <si>
    <t xml:space="preserve">TYLER, TY MARIE </t>
  </si>
  <si>
    <t xml:space="preserve">HOBBS, GABRIEL </t>
  </si>
  <si>
    <t xml:space="preserve">TYLER, TRACE </t>
  </si>
  <si>
    <t>WIROSTEK, KATIE</t>
  </si>
  <si>
    <t xml:space="preserve">WYLIE, HUNTER </t>
  </si>
  <si>
    <t>BLACKBURN, BRAYDEN</t>
  </si>
  <si>
    <t>FULLHART, WYATT</t>
  </si>
  <si>
    <t>KOLAR, CODI LYNN</t>
  </si>
  <si>
    <t xml:space="preserve">STRAUER, SIENNA </t>
  </si>
  <si>
    <t>BRANNING, HOLLY</t>
  </si>
  <si>
    <t>FREED, KATIE</t>
  </si>
  <si>
    <t>WEBER, ALYSSA</t>
  </si>
  <si>
    <t>NM</t>
  </si>
  <si>
    <t>ENTER TEAM POINTS ONLY IN GIRLS</t>
  </si>
  <si>
    <t>FORMULA WILL COPY TO BOYS</t>
  </si>
  <si>
    <t>MADDIN, ALEXIS</t>
  </si>
  <si>
    <t>WILSON, ADDIE</t>
  </si>
  <si>
    <t>VANHOUTEN, CROSS</t>
  </si>
  <si>
    <t>VANHOUTEN, WYNN</t>
  </si>
  <si>
    <t>BOYS</t>
  </si>
  <si>
    <t>GIRLS</t>
  </si>
  <si>
    <t>DEFEVER, BAILEY</t>
  </si>
  <si>
    <t>DEFEVER, MACKENZIE</t>
  </si>
  <si>
    <t>LITTLE, BENTLEY</t>
  </si>
  <si>
    <t>RYAN, SAVANAH</t>
  </si>
  <si>
    <t>ALCINI, AUBREY</t>
  </si>
  <si>
    <t xml:space="preserve">SUCHEK, KYLIE </t>
  </si>
  <si>
    <t>BEACH, TROY</t>
  </si>
  <si>
    <t>CUMMINGS, NATALIE</t>
  </si>
  <si>
    <t>WILLIAMS, RYDER</t>
  </si>
  <si>
    <t>HALL, ADISON</t>
  </si>
  <si>
    <t>GOODENOW, KELSEY</t>
  </si>
  <si>
    <t>CUMMINGS, LILLY</t>
  </si>
  <si>
    <t>YARBROUGH, NORA</t>
  </si>
  <si>
    <t>YODER, KINLEY</t>
  </si>
  <si>
    <t>YODER, LANE</t>
  </si>
  <si>
    <t>RICHMOND, JENSEN</t>
  </si>
  <si>
    <t>Michigan Members</t>
  </si>
  <si>
    <t>Paid partial membership but haven't been very frequently</t>
  </si>
  <si>
    <t>Need to find out if they are joining</t>
  </si>
  <si>
    <t>Non-Members</t>
  </si>
  <si>
    <t>Not Returning</t>
  </si>
  <si>
    <t>NELSEN, BENJAMIN</t>
  </si>
  <si>
    <t>GOODENOW, ROBERT</t>
  </si>
  <si>
    <t>LW</t>
  </si>
  <si>
    <t>JR G</t>
  </si>
  <si>
    <t>JR B</t>
  </si>
  <si>
    <t xml:space="preserve">JR </t>
  </si>
  <si>
    <t>Ribbon Roper</t>
  </si>
  <si>
    <t>Team Header</t>
  </si>
  <si>
    <t>SR G</t>
  </si>
  <si>
    <t>Rop</t>
  </si>
  <si>
    <t>Run</t>
  </si>
  <si>
    <t>rop</t>
  </si>
  <si>
    <t>heel</t>
  </si>
  <si>
    <t>head</t>
  </si>
  <si>
    <t>POLES</t>
  </si>
  <si>
    <t>TRAIL</t>
  </si>
  <si>
    <t>GOATS</t>
  </si>
  <si>
    <t>BREAKAWAY</t>
  </si>
  <si>
    <t>BARRELS</t>
  </si>
  <si>
    <t>ALL AROUND</t>
  </si>
  <si>
    <t>FLAGS</t>
  </si>
  <si>
    <t>BAREBACK STEER</t>
  </si>
  <si>
    <t>BULLS</t>
  </si>
  <si>
    <t>Ribbon Runner</t>
  </si>
  <si>
    <t>Team Heeler</t>
  </si>
  <si>
    <t>heel NE</t>
  </si>
  <si>
    <t>head NM</t>
  </si>
  <si>
    <t>rope</t>
  </si>
  <si>
    <t>run</t>
  </si>
  <si>
    <t>run NE</t>
  </si>
  <si>
    <t>SR</t>
  </si>
  <si>
    <t>SB</t>
  </si>
  <si>
    <t>TIE-DOWN</t>
  </si>
  <si>
    <t>STEER WRESTLING</t>
  </si>
  <si>
    <t>ADRIAN, JOLENE</t>
  </si>
  <si>
    <t>BAHR, LEVI</t>
  </si>
  <si>
    <t>BECKER, CALEB</t>
  </si>
  <si>
    <t>CRAWFORD, AMELIA</t>
  </si>
  <si>
    <t>DEATON, LYLA</t>
  </si>
  <si>
    <t>HOEKWATER, KASHTON</t>
  </si>
  <si>
    <t>HOEKWATER, BLAINE</t>
  </si>
  <si>
    <t>HOEKWATER, WAYLYNE</t>
  </si>
  <si>
    <t>MANDELSTAMM, TULSA</t>
  </si>
  <si>
    <t>PECK, KALLI</t>
  </si>
  <si>
    <t>STANLEY, AYLA</t>
  </si>
  <si>
    <t>BUCHOLTZ, MACKENZIE</t>
  </si>
  <si>
    <t>DAVIS, AVERIE</t>
  </si>
  <si>
    <t>STRAUER, SIENNA</t>
  </si>
  <si>
    <t>BAHR, CALEB</t>
  </si>
  <si>
    <t>BECKER, COLT</t>
  </si>
  <si>
    <t>HART, BEN</t>
  </si>
  <si>
    <t>MORRIS, CARTER</t>
  </si>
  <si>
    <t>TIPPMANN, MATTHEW</t>
  </si>
  <si>
    <t>YODER, OWEN</t>
  </si>
  <si>
    <t>MACIBORSKI, MAGGIE</t>
  </si>
  <si>
    <t>SMITH, ELAINNA</t>
  </si>
  <si>
    <t>HARDEN, SARAH</t>
  </si>
  <si>
    <t>POWELL, ALAINA</t>
  </si>
  <si>
    <t>ROCKEY, LILY</t>
  </si>
  <si>
    <t>CURNS, MYLEE</t>
  </si>
  <si>
    <t>LONGSTREET, BROOKLYN</t>
  </si>
  <si>
    <t>DEVUYST, AVA</t>
  </si>
  <si>
    <t>GOODRICH, ABIGAIL</t>
  </si>
  <si>
    <t>TBD</t>
  </si>
  <si>
    <t>Top 12 Plus 
TBD, 1.5 Points</t>
  </si>
  <si>
    <t>TBD, 2025
Points * 1.5</t>
  </si>
  <si>
    <t>Top 12 Points thru TBD, 2024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</si>
  <si>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</si>
  <si>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</si>
  <si>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</si>
  <si>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</si>
  <si>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</si>
  <si>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</si>
  <si>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</si>
  <si>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</si>
  <si>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</si>
  <si>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</si>
  <si>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</si>
  <si>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</si>
  <si>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</si>
  <si>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</si>
  <si>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</si>
  <si>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</si>
  <si>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</si>
  <si>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</si>
  <si>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</si>
  <si>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</si>
  <si>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BECKER, KYLE</t>
  </si>
  <si>
    <t>BROOKS, MADISON</t>
  </si>
  <si>
    <t>LEANNA, CASH</t>
  </si>
  <si>
    <t>MACIBORSKI, SARAH</t>
  </si>
  <si>
    <t>NICHOLS, SADIE</t>
  </si>
  <si>
    <t>PECK, MADDIE</t>
  </si>
  <si>
    <t>NEW NAME 1</t>
  </si>
  <si>
    <t>NEW NAME 2</t>
  </si>
  <si>
    <t>NEW NAME 3</t>
  </si>
  <si>
    <t>NEW NAME 4</t>
  </si>
  <si>
    <t>NEW NAME 5</t>
  </si>
  <si>
    <t>RIVERA, KATHERINE</t>
  </si>
  <si>
    <t>THOMAS, ADELEIN</t>
  </si>
  <si>
    <t>NEW NAME 6</t>
  </si>
  <si>
    <t>NEW NAME 7</t>
  </si>
  <si>
    <t>NEW NAME 8</t>
  </si>
  <si>
    <t>NEW NAME 9</t>
  </si>
  <si>
    <t>HARDEN, LUKE</t>
  </si>
  <si>
    <t>HOEKWATER, TATE</t>
  </si>
  <si>
    <t>HEAD</t>
  </si>
  <si>
    <t>RUN</t>
  </si>
  <si>
    <t>ROPE</t>
  </si>
  <si>
    <t>HEEL</t>
  </si>
  <si>
    <t>FORMULA WILL COPY POINTS TO BOYS</t>
  </si>
  <si>
    <t>TEAM ROPING</t>
  </si>
  <si>
    <t>RIBBON ROPING</t>
  </si>
  <si>
    <t>CAMPER, CASSIDY</t>
  </si>
  <si>
    <t>KERN, LEAH</t>
  </si>
  <si>
    <t>MARANTETTE, ALINA</t>
  </si>
  <si>
    <t>MATTHEWS, ADDY</t>
  </si>
  <si>
    <t>PAGE, SOPHIA</t>
  </si>
  <si>
    <t>Dally Ribbon Roping - 30 seconds</t>
  </si>
  <si>
    <t>METZGER,ADDISON</t>
  </si>
  <si>
    <t>POWELL, ADELINE</t>
  </si>
  <si>
    <t>YOUMANS,OLIVIA</t>
  </si>
  <si>
    <t>BURGESS,LILY</t>
  </si>
  <si>
    <t>HOBBS, ISLA</t>
  </si>
  <si>
    <t>MORRIS, HUNTER</t>
  </si>
  <si>
    <t>DEKUIPER, EPHREM</t>
  </si>
  <si>
    <t>YARBROUGH,KATE</t>
  </si>
  <si>
    <t>YARBROUGH, MEG</t>
  </si>
  <si>
    <t>GUILMETTE, REED</t>
  </si>
  <si>
    <t>METZGER, CLARE</t>
  </si>
  <si>
    <t>WILT, KATY</t>
  </si>
  <si>
    <t>ZMRZLIK, TUCKER</t>
  </si>
  <si>
    <t>EAGAN, HENRY</t>
  </si>
  <si>
    <t>BRUMMETTE, QUINN</t>
  </si>
  <si>
    <t>HOBBS, VIVIAN</t>
  </si>
  <si>
    <t>BECKER, 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</si>
</sst>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mmmm\ d\,\ yyyy;@"/>
  </numFmts>
  <fonts count="2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75DB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9999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9F77A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5D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9F77A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64" fontId="1" fillId="0" borderId="6" xfId="0" applyNumberFormat="1" applyFont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1" fillId="0" borderId="2" xfId="0" applyNumberFormat="1" applyFont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5" xfId="0" applyFont="1" applyBorder="1" applyAlignment="1">
      <alignment vertical="top"/>
    </xf>
    <xf numFmtId="164" fontId="1" fillId="0" borderId="3" xfId="0" applyNumberFormat="1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/>
    <xf numFmtId="0" fontId="5" fillId="0" borderId="0" xfId="0" applyFont="1"/>
    <xf numFmtId="0" fontId="1" fillId="0" borderId="0" xfId="0" applyFont="1"/>
    <xf numFmtId="164" fontId="1" fillId="0" borderId="8" xfId="0" applyNumberFormat="1" applyFont="1" applyBorder="1" applyAlignment="1">
      <alignment horizontal="center" vertical="center" textRotation="90"/>
    </xf>
    <xf numFmtId="164" fontId="1" fillId="0" borderId="7" xfId="0" applyNumberFormat="1" applyFont="1" applyBorder="1" applyAlignment="1">
      <alignment horizontal="center" vertical="center" textRotation="90"/>
    </xf>
    <xf numFmtId="164" fontId="1" fillId="0" borderId="1" xfId="0" applyNumberFormat="1" applyFont="1" applyBorder="1" applyAlignment="1">
      <alignment vertical="center" textRotation="70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164" fontId="8" fillId="0" borderId="0" xfId="0" applyNumberFormat="1" applyFont="1" applyAlignment="1">
      <alignment textRotation="70"/>
    </xf>
    <xf numFmtId="164" fontId="7" fillId="0" borderId="0" xfId="0" applyNumberFormat="1" applyFont="1" applyAlignment="1">
      <alignment textRotation="70"/>
    </xf>
    <xf numFmtId="164" fontId="7" fillId="0" borderId="0" xfId="0" applyNumberFormat="1" applyFont="1" applyAlignment="1">
      <alignment horizontal="right" textRotation="70"/>
    </xf>
    <xf numFmtId="0" fontId="1" fillId="2" borderId="6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9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textRotation="70"/>
    </xf>
    <xf numFmtId="0" fontId="10" fillId="0" borderId="13" xfId="0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2" fillId="2" borderId="11" xfId="0" applyFont="1" applyFill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11" xfId="0" applyFont="1" applyFill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 applyAlignment="1">
      <alignment vertical="center"/>
    </xf>
    <xf numFmtId="0" fontId="13" fillId="0" borderId="0" xfId="0" applyFont="1"/>
    <xf numFmtId="0" fontId="13" fillId="0" borderId="2" xfId="0" applyFont="1" applyBorder="1"/>
    <xf numFmtId="0" fontId="15" fillId="0" borderId="2" xfId="0" applyFont="1" applyBorder="1"/>
    <xf numFmtId="0" fontId="15" fillId="2" borderId="2" xfId="0" applyFont="1" applyFill="1" applyBorder="1" applyAlignment="1">
      <alignment vertical="center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7" fillId="4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/>
    <xf numFmtId="0" fontId="15" fillId="0" borderId="0" xfId="0" applyFont="1"/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/>
    <xf numFmtId="0" fontId="1" fillId="0" borderId="1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textRotation="90"/>
    </xf>
    <xf numFmtId="0" fontId="18" fillId="2" borderId="11" xfId="0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2" borderId="13" xfId="0" applyFont="1" applyFill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textRotation="90"/>
    </xf>
    <xf numFmtId="164" fontId="1" fillId="3" borderId="6" xfId="0" applyNumberFormat="1" applyFont="1" applyFill="1" applyBorder="1" applyAlignment="1">
      <alignment horizontal="center" vertical="center" textRotation="90" wrapText="1"/>
    </xf>
    <xf numFmtId="164" fontId="1" fillId="5" borderId="6" xfId="0" applyNumberFormat="1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textRotation="70"/>
    </xf>
    <xf numFmtId="165" fontId="1" fillId="0" borderId="2" xfId="0" applyNumberFormat="1" applyFont="1" applyBorder="1" applyAlignment="1">
      <alignment horizontal="center" textRotation="90"/>
    </xf>
    <xf numFmtId="165" fontId="1" fillId="0" borderId="15" xfId="0" applyNumberFormat="1" applyFont="1" applyBorder="1" applyAlignment="1">
      <alignment vertical="top"/>
    </xf>
    <xf numFmtId="165" fontId="1" fillId="6" borderId="2" xfId="0" applyNumberFormat="1" applyFont="1" applyFill="1" applyBorder="1" applyAlignment="1">
      <alignment horizontal="center" textRotation="90"/>
    </xf>
    <xf numFmtId="0" fontId="19" fillId="0" borderId="0" xfId="0" applyFont="1"/>
    <xf numFmtId="0" fontId="19" fillId="2" borderId="11" xfId="0" applyFont="1" applyFill="1" applyBorder="1"/>
    <xf numFmtId="0" fontId="19" fillId="0" borderId="15" xfId="0" applyFont="1" applyBorder="1"/>
    <xf numFmtId="0" fontId="19" fillId="0" borderId="8" xfId="0" applyFont="1" applyBorder="1"/>
    <xf numFmtId="0" fontId="19" fillId="2" borderId="11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164" fontId="2" fillId="0" borderId="0" xfId="0" applyNumberFormat="1" applyFont="1" applyAlignment="1">
      <alignment textRotation="70"/>
    </xf>
    <xf numFmtId="164" fontId="1" fillId="0" borderId="0" xfId="0" applyNumberFormat="1" applyFont="1" applyAlignment="1">
      <alignment horizontal="right" textRotation="70"/>
    </xf>
    <xf numFmtId="0" fontId="1" fillId="3" borderId="25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19" fillId="2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23" xfId="0" applyFont="1" applyBorder="1"/>
    <xf numFmtId="0" fontId="5" fillId="2" borderId="19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textRotation="90"/>
    </xf>
    <xf numFmtId="0" fontId="1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textRotation="90"/>
    </xf>
    <xf numFmtId="0" fontId="1" fillId="4" borderId="11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5DBFF"/>
      <color rgb="FFFF3399"/>
      <color rgb="FF09F77A"/>
      <color rgb="FF2BC9D1"/>
      <color rgb="FFFF0066"/>
      <color rgb="FF9999FF"/>
      <color rgb="FF6666FF"/>
      <color rgb="FFF2AA0A"/>
      <color rgb="FFFFFF99"/>
      <color rgb="FFF01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8335-3633-B849-A9A0-9D211BCD9F76}">
  <sheetPr>
    <tabColor theme="2"/>
    <pageSetUpPr fitToPage="1"/>
  </sheetPr>
  <dimension ref="A1:N45"/>
  <sheetViews>
    <sheetView view="pageBreakPreview" zoomScale="60" zoomScaleNormal="100" workbookViewId="0">
      <selection activeCell="L27" sqref="L27"/>
    </sheetView>
  </sheetViews>
  <sheetFormatPr defaultColWidth="8.7109375" defaultRowHeight="21" x14ac:dyDescent="0.35"/>
  <cols>
    <col min="1" max="1" width="5.140625" style="71" bestFit="1" customWidth="1"/>
    <col min="2" max="2" width="6.7109375" style="71" customWidth="1"/>
    <col min="3" max="3" width="25.28515625" style="71" customWidth="1"/>
    <col min="4" max="4" width="4.7109375" style="71" customWidth="1"/>
    <col min="5" max="5" width="3.28515625" style="71" customWidth="1"/>
    <col min="6" max="6" width="5.140625" style="71" customWidth="1"/>
    <col min="7" max="7" width="6.7109375" style="71" customWidth="1"/>
    <col min="8" max="8" width="26" style="71" customWidth="1"/>
    <col min="9" max="9" width="4.7109375" style="71" customWidth="1"/>
    <col min="10" max="10" width="3.28515625" style="71" customWidth="1"/>
    <col min="11" max="11" width="5.28515625" style="71" customWidth="1"/>
    <col min="12" max="12" width="6.7109375" style="71" customWidth="1"/>
    <col min="13" max="13" width="25.140625" style="71" customWidth="1"/>
    <col min="14" max="14" width="7.7109375" style="71" customWidth="1"/>
    <col min="15" max="15" width="2.7109375" style="71" customWidth="1"/>
    <col min="16" max="16" width="5.140625" style="71" bestFit="1" customWidth="1"/>
    <col min="17" max="17" width="5.7109375" style="71" customWidth="1"/>
    <col min="18" max="18" width="21.7109375" style="71" bestFit="1" customWidth="1"/>
    <col min="19" max="19" width="2.7109375" style="71" customWidth="1"/>
    <col min="20" max="20" width="5.140625" style="71" bestFit="1" customWidth="1"/>
    <col min="21" max="21" width="7.7109375" style="71" customWidth="1"/>
    <col min="22" max="22" width="21.7109375" style="71" bestFit="1" customWidth="1"/>
    <col min="23" max="16384" width="8.7109375" style="71"/>
  </cols>
  <sheetData>
    <row r="1" spans="1:14" x14ac:dyDescent="0.35">
      <c r="A1" s="104" t="s">
        <v>160</v>
      </c>
      <c r="B1" s="176" t="s">
        <v>172</v>
      </c>
      <c r="C1" s="176"/>
      <c r="D1" s="176"/>
      <c r="E1" s="107"/>
      <c r="F1" s="73" t="s">
        <v>160</v>
      </c>
      <c r="G1" s="176" t="s">
        <v>174</v>
      </c>
      <c r="H1" s="176"/>
      <c r="I1" s="176"/>
      <c r="J1" s="107"/>
      <c r="K1" s="73" t="s">
        <v>160</v>
      </c>
      <c r="L1" s="177" t="s">
        <v>178</v>
      </c>
      <c r="M1" s="177"/>
      <c r="N1" s="178"/>
    </row>
    <row r="2" spans="1:14" x14ac:dyDescent="0.35">
      <c r="A2" s="73">
        <v>1</v>
      </c>
      <c r="B2" s="106">
        <v>848</v>
      </c>
      <c r="C2" s="91" t="s">
        <v>97</v>
      </c>
      <c r="D2" s="106"/>
      <c r="E2" s="89"/>
      <c r="F2" s="92">
        <v>1</v>
      </c>
      <c r="G2" s="106">
        <v>966</v>
      </c>
      <c r="H2" s="91" t="s">
        <v>104</v>
      </c>
      <c r="I2" s="106"/>
      <c r="J2" s="89"/>
      <c r="K2" s="92">
        <v>1</v>
      </c>
      <c r="L2" s="80">
        <v>938</v>
      </c>
      <c r="M2" s="81" t="s">
        <v>104</v>
      </c>
      <c r="N2" s="80"/>
    </row>
    <row r="3" spans="1:14" x14ac:dyDescent="0.35">
      <c r="A3" s="73">
        <v>2</v>
      </c>
      <c r="B3" s="80">
        <v>838</v>
      </c>
      <c r="C3" s="81" t="s">
        <v>110</v>
      </c>
      <c r="D3" s="80"/>
      <c r="E3" s="89"/>
      <c r="F3" s="73">
        <v>2</v>
      </c>
      <c r="G3" s="80">
        <v>673</v>
      </c>
      <c r="H3" s="81" t="s">
        <v>103</v>
      </c>
      <c r="I3" s="80"/>
      <c r="J3" s="89"/>
      <c r="K3" s="73">
        <v>2</v>
      </c>
      <c r="L3" s="80">
        <v>568</v>
      </c>
      <c r="M3" s="81" t="s">
        <v>91</v>
      </c>
      <c r="N3" s="80"/>
    </row>
    <row r="4" spans="1:14" x14ac:dyDescent="0.35">
      <c r="A4" s="73">
        <v>3</v>
      </c>
      <c r="B4" s="80">
        <v>757</v>
      </c>
      <c r="C4" s="81" t="s">
        <v>91</v>
      </c>
      <c r="D4" s="80"/>
      <c r="E4" s="89"/>
      <c r="F4" s="73">
        <v>3</v>
      </c>
      <c r="G4" s="80">
        <v>629</v>
      </c>
      <c r="H4" s="81" t="s">
        <v>112</v>
      </c>
      <c r="I4" s="80"/>
      <c r="J4" s="89"/>
      <c r="K4" s="73">
        <v>3</v>
      </c>
      <c r="L4" s="80">
        <v>528</v>
      </c>
      <c r="M4" s="81" t="s">
        <v>94</v>
      </c>
      <c r="N4" s="80"/>
    </row>
    <row r="5" spans="1:14" x14ac:dyDescent="0.35">
      <c r="A5" s="73">
        <v>4</v>
      </c>
      <c r="B5" s="80">
        <v>614</v>
      </c>
      <c r="C5" s="81" t="s">
        <v>94</v>
      </c>
      <c r="D5" s="80"/>
      <c r="E5" s="89"/>
      <c r="F5" s="73">
        <v>4</v>
      </c>
      <c r="G5" s="80">
        <v>622</v>
      </c>
      <c r="H5" s="81" t="s">
        <v>133</v>
      </c>
      <c r="I5" s="80"/>
      <c r="J5" s="89"/>
      <c r="K5" s="73">
        <v>4</v>
      </c>
      <c r="L5" s="80">
        <v>526</v>
      </c>
      <c r="M5" s="81" t="s">
        <v>97</v>
      </c>
      <c r="N5" s="80"/>
    </row>
    <row r="6" spans="1:14" x14ac:dyDescent="0.35">
      <c r="A6" s="73">
        <v>5</v>
      </c>
      <c r="B6" s="80">
        <v>565</v>
      </c>
      <c r="C6" s="81" t="s">
        <v>112</v>
      </c>
      <c r="D6" s="80"/>
      <c r="E6" s="89"/>
      <c r="F6" s="73">
        <v>5</v>
      </c>
      <c r="G6" s="103">
        <v>585</v>
      </c>
      <c r="H6" s="81" t="s">
        <v>111</v>
      </c>
      <c r="I6" s="80"/>
      <c r="J6" s="89"/>
      <c r="K6" s="73">
        <v>5</v>
      </c>
      <c r="L6" s="80">
        <v>460</v>
      </c>
      <c r="M6" s="81" t="s">
        <v>110</v>
      </c>
      <c r="N6" s="80"/>
    </row>
    <row r="7" spans="1:14" x14ac:dyDescent="0.35">
      <c r="A7" s="73">
        <v>6</v>
      </c>
      <c r="B7" s="80">
        <v>403</v>
      </c>
      <c r="C7" s="81" t="s">
        <v>137</v>
      </c>
      <c r="D7" s="80"/>
      <c r="E7" s="89"/>
      <c r="F7" s="104">
        <v>6</v>
      </c>
      <c r="G7" s="80">
        <v>565</v>
      </c>
      <c r="H7" s="105" t="s">
        <v>94</v>
      </c>
      <c r="I7" s="80"/>
      <c r="J7" s="89"/>
      <c r="K7" s="73">
        <v>6</v>
      </c>
      <c r="L7" s="80">
        <v>439</v>
      </c>
      <c r="M7" s="81" t="s">
        <v>112</v>
      </c>
      <c r="N7" s="80"/>
    </row>
    <row r="8" spans="1:14" x14ac:dyDescent="0.35">
      <c r="A8" s="73">
        <v>7</v>
      </c>
      <c r="B8" s="80">
        <v>368</v>
      </c>
      <c r="C8" s="81" t="s">
        <v>108</v>
      </c>
      <c r="D8" s="80"/>
      <c r="E8" s="89"/>
      <c r="F8" s="73">
        <v>7</v>
      </c>
      <c r="G8" s="106">
        <v>444</v>
      </c>
      <c r="H8" s="81" t="s">
        <v>110</v>
      </c>
      <c r="I8" s="80"/>
      <c r="J8" s="89"/>
      <c r="K8" s="73">
        <v>7</v>
      </c>
      <c r="L8" s="80">
        <v>409</v>
      </c>
      <c r="M8" s="81" t="s">
        <v>103</v>
      </c>
      <c r="N8" s="80"/>
    </row>
    <row r="9" spans="1:14" x14ac:dyDescent="0.35">
      <c r="A9" s="73"/>
      <c r="B9" s="80">
        <v>365</v>
      </c>
      <c r="C9" s="81" t="s">
        <v>104</v>
      </c>
      <c r="D9" s="80"/>
      <c r="E9" s="89"/>
      <c r="F9" s="73"/>
      <c r="G9" s="80">
        <v>346</v>
      </c>
      <c r="H9" s="81" t="s">
        <v>91</v>
      </c>
      <c r="I9" s="80"/>
      <c r="J9" s="89"/>
      <c r="K9" s="73"/>
      <c r="L9" s="80">
        <v>373</v>
      </c>
      <c r="M9" s="81" t="s">
        <v>106</v>
      </c>
      <c r="N9" s="80"/>
    </row>
    <row r="10" spans="1:14" x14ac:dyDescent="0.35">
      <c r="A10" s="73"/>
      <c r="B10" s="80">
        <v>361</v>
      </c>
      <c r="C10" s="81" t="s">
        <v>111</v>
      </c>
      <c r="D10" s="80"/>
      <c r="E10" s="89"/>
      <c r="F10" s="73"/>
      <c r="G10" s="80">
        <v>252</v>
      </c>
      <c r="H10" s="81" t="s">
        <v>124</v>
      </c>
      <c r="I10" s="80"/>
      <c r="J10" s="89"/>
      <c r="K10" s="73"/>
      <c r="L10" s="80">
        <v>368</v>
      </c>
      <c r="M10" s="81" t="s">
        <v>133</v>
      </c>
      <c r="N10" s="80"/>
    </row>
    <row r="11" spans="1:14" x14ac:dyDescent="0.35">
      <c r="A11" s="73"/>
      <c r="B11" s="80">
        <v>242</v>
      </c>
      <c r="C11" s="81" t="s">
        <v>107</v>
      </c>
      <c r="D11" s="80"/>
      <c r="E11" s="89"/>
      <c r="F11" s="73"/>
      <c r="G11" s="80">
        <v>229</v>
      </c>
      <c r="H11" s="81" t="s">
        <v>105</v>
      </c>
      <c r="I11" s="80"/>
      <c r="J11" s="89"/>
      <c r="K11" s="73"/>
      <c r="L11" s="80">
        <v>348</v>
      </c>
      <c r="M11" s="81" t="s">
        <v>111</v>
      </c>
      <c r="N11" s="80"/>
    </row>
    <row r="12" spans="1:14" x14ac:dyDescent="0.35">
      <c r="A12" s="73"/>
      <c r="B12" s="80">
        <v>195</v>
      </c>
      <c r="C12" s="81" t="s">
        <v>138</v>
      </c>
      <c r="D12" s="80"/>
      <c r="E12" s="89"/>
      <c r="F12" s="73"/>
      <c r="G12" s="80">
        <v>208</v>
      </c>
      <c r="H12" s="81" t="s">
        <v>107</v>
      </c>
      <c r="I12" s="80"/>
      <c r="J12" s="89"/>
      <c r="K12" s="73"/>
      <c r="L12" s="80">
        <v>205</v>
      </c>
      <c r="M12" s="81" t="s">
        <v>137</v>
      </c>
      <c r="N12" s="80"/>
    </row>
    <row r="13" spans="1:14" x14ac:dyDescent="0.35">
      <c r="A13" s="73"/>
      <c r="B13" s="80">
        <v>159</v>
      </c>
      <c r="C13" s="81" t="s">
        <v>105</v>
      </c>
      <c r="D13" s="80"/>
      <c r="E13" s="89"/>
      <c r="F13" s="73"/>
      <c r="G13" s="80">
        <v>163</v>
      </c>
      <c r="H13" s="81" t="s">
        <v>137</v>
      </c>
      <c r="I13" s="80"/>
      <c r="J13" s="89"/>
      <c r="K13" s="73"/>
      <c r="L13" s="80">
        <v>183</v>
      </c>
      <c r="M13" s="81" t="s">
        <v>124</v>
      </c>
      <c r="N13" s="80"/>
    </row>
    <row r="14" spans="1:14" x14ac:dyDescent="0.35">
      <c r="A14" s="73"/>
      <c r="B14" s="80">
        <v>74</v>
      </c>
      <c r="C14" s="81" t="s">
        <v>106</v>
      </c>
      <c r="D14" s="80"/>
      <c r="E14" s="89"/>
      <c r="F14" s="73"/>
      <c r="G14" s="80">
        <v>80</v>
      </c>
      <c r="H14" s="81" t="s">
        <v>113</v>
      </c>
      <c r="I14" s="80"/>
      <c r="J14" s="89"/>
      <c r="K14" s="73"/>
      <c r="L14" s="80">
        <v>116</v>
      </c>
      <c r="M14" s="81" t="s">
        <v>105</v>
      </c>
      <c r="N14" s="80"/>
    </row>
    <row r="15" spans="1:14" x14ac:dyDescent="0.35">
      <c r="A15" s="73"/>
      <c r="B15" s="80">
        <v>56</v>
      </c>
      <c r="C15" s="81" t="s">
        <v>113</v>
      </c>
      <c r="D15" s="80"/>
      <c r="E15" s="89"/>
      <c r="F15" s="73"/>
      <c r="G15" s="80">
        <v>58</v>
      </c>
      <c r="H15" s="81" t="s">
        <v>97</v>
      </c>
      <c r="I15" s="80"/>
      <c r="J15" s="89"/>
      <c r="K15" s="73"/>
      <c r="L15" s="80">
        <v>68</v>
      </c>
      <c r="M15" s="81" t="s">
        <v>107</v>
      </c>
      <c r="N15" s="80"/>
    </row>
    <row r="16" spans="1:14" x14ac:dyDescent="0.35">
      <c r="A16" s="73"/>
      <c r="B16" s="80">
        <v>13</v>
      </c>
      <c r="C16" s="81" t="s">
        <v>124</v>
      </c>
      <c r="D16" s="80"/>
      <c r="E16" s="89"/>
      <c r="F16" s="73"/>
      <c r="G16" s="80">
        <v>47</v>
      </c>
      <c r="H16" s="81" t="s">
        <v>143</v>
      </c>
      <c r="I16" s="80"/>
      <c r="J16" s="89"/>
      <c r="K16" s="73"/>
      <c r="L16" s="80">
        <v>61</v>
      </c>
      <c r="M16" s="81" t="s">
        <v>138</v>
      </c>
      <c r="N16" s="80"/>
    </row>
    <row r="17" spans="1:14" x14ac:dyDescent="0.35">
      <c r="A17" s="73"/>
      <c r="B17" s="80">
        <v>0</v>
      </c>
      <c r="C17" s="81" t="s">
        <v>103</v>
      </c>
      <c r="D17" s="80"/>
      <c r="E17" s="89"/>
      <c r="F17" s="73"/>
      <c r="G17" s="80">
        <v>12</v>
      </c>
      <c r="H17" s="81" t="s">
        <v>138</v>
      </c>
      <c r="I17" s="80"/>
      <c r="J17" s="89"/>
      <c r="K17" s="73"/>
      <c r="L17" s="80">
        <v>42</v>
      </c>
      <c r="M17" s="81" t="s">
        <v>108</v>
      </c>
      <c r="N17" s="80"/>
    </row>
    <row r="18" spans="1:14" x14ac:dyDescent="0.35">
      <c r="A18" s="73"/>
      <c r="B18" s="80">
        <v>0</v>
      </c>
      <c r="C18" s="81" t="s">
        <v>143</v>
      </c>
      <c r="D18" s="80"/>
      <c r="E18" s="89"/>
      <c r="F18" s="73"/>
      <c r="G18" s="80">
        <v>0</v>
      </c>
      <c r="H18" s="81" t="s">
        <v>106</v>
      </c>
      <c r="I18" s="80"/>
      <c r="J18" s="89"/>
      <c r="K18" s="73"/>
      <c r="L18" s="80">
        <v>36</v>
      </c>
      <c r="M18" s="81" t="s">
        <v>113</v>
      </c>
      <c r="N18" s="80"/>
    </row>
    <row r="19" spans="1:14" x14ac:dyDescent="0.35">
      <c r="A19" s="73"/>
      <c r="B19" s="80">
        <v>0</v>
      </c>
      <c r="C19" s="81" t="s">
        <v>159</v>
      </c>
      <c r="D19" s="80" t="s">
        <v>128</v>
      </c>
      <c r="E19" s="89"/>
      <c r="F19" s="73"/>
      <c r="G19" s="80">
        <v>0</v>
      </c>
      <c r="H19" s="81" t="s">
        <v>159</v>
      </c>
      <c r="I19" s="80" t="s">
        <v>128</v>
      </c>
      <c r="J19" s="89"/>
      <c r="K19" s="73"/>
      <c r="L19" s="80">
        <v>0</v>
      </c>
      <c r="M19" s="81" t="s">
        <v>143</v>
      </c>
      <c r="N19" s="80"/>
    </row>
    <row r="20" spans="1:14" x14ac:dyDescent="0.35">
      <c r="A20" s="73"/>
      <c r="B20" s="80">
        <v>0</v>
      </c>
      <c r="C20" s="81" t="s">
        <v>109</v>
      </c>
      <c r="D20" s="80"/>
      <c r="E20" s="89"/>
      <c r="F20" s="73"/>
      <c r="G20" s="80">
        <v>0</v>
      </c>
      <c r="H20" s="81" t="s">
        <v>109</v>
      </c>
      <c r="I20" s="80"/>
      <c r="J20" s="89"/>
      <c r="K20" s="73"/>
      <c r="L20" s="80">
        <v>0</v>
      </c>
      <c r="M20" s="81" t="s">
        <v>159</v>
      </c>
      <c r="N20" s="80" t="s">
        <v>128</v>
      </c>
    </row>
    <row r="21" spans="1:14" x14ac:dyDescent="0.35">
      <c r="A21" s="73"/>
      <c r="B21" s="80"/>
      <c r="C21" s="81"/>
      <c r="D21" s="80"/>
      <c r="E21" s="89"/>
      <c r="F21" s="73"/>
      <c r="G21" s="80">
        <v>0</v>
      </c>
      <c r="H21" s="81" t="s">
        <v>152</v>
      </c>
      <c r="I21" s="80" t="s">
        <v>128</v>
      </c>
      <c r="J21" s="89"/>
      <c r="K21" s="73"/>
      <c r="L21" s="80">
        <v>0</v>
      </c>
      <c r="M21" s="81" t="s">
        <v>109</v>
      </c>
      <c r="N21" s="80"/>
    </row>
    <row r="22" spans="1:14" x14ac:dyDescent="0.35">
      <c r="A22" s="73"/>
      <c r="B22" s="80"/>
      <c r="C22" s="81"/>
      <c r="D22" s="80"/>
      <c r="E22" s="89"/>
      <c r="F22" s="73"/>
      <c r="G22" s="80"/>
      <c r="H22" s="81"/>
      <c r="I22" s="80"/>
      <c r="J22" s="89"/>
      <c r="K22" s="73"/>
      <c r="L22" s="80"/>
      <c r="M22" s="81"/>
      <c r="N22" s="80"/>
    </row>
    <row r="23" spans="1:14" x14ac:dyDescent="0.3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35">
      <c r="A24" s="73" t="s">
        <v>160</v>
      </c>
      <c r="B24" s="179" t="s">
        <v>176</v>
      </c>
      <c r="C24" s="177"/>
      <c r="D24" s="178"/>
      <c r="E24" s="102"/>
      <c r="F24" s="73" t="s">
        <v>160</v>
      </c>
      <c r="G24" s="179" t="s">
        <v>177</v>
      </c>
      <c r="H24" s="177"/>
      <c r="I24" s="178"/>
      <c r="J24" s="89"/>
      <c r="K24" s="89"/>
      <c r="L24" s="89"/>
      <c r="M24" s="89"/>
      <c r="N24" s="89"/>
    </row>
    <row r="25" spans="1:14" x14ac:dyDescent="0.35">
      <c r="A25" s="73">
        <v>1</v>
      </c>
      <c r="B25" s="80">
        <v>850</v>
      </c>
      <c r="C25" s="81" t="s">
        <v>91</v>
      </c>
      <c r="D25" s="80"/>
      <c r="E25" s="89"/>
      <c r="F25" s="73">
        <v>1</v>
      </c>
      <c r="G25" s="80">
        <v>2362</v>
      </c>
      <c r="H25" s="81" t="s">
        <v>104</v>
      </c>
      <c r="I25" s="80"/>
      <c r="J25" s="89"/>
      <c r="K25" s="89"/>
      <c r="L25" s="89"/>
      <c r="M25" s="89"/>
      <c r="N25" s="89"/>
    </row>
    <row r="26" spans="1:14" x14ac:dyDescent="0.35">
      <c r="A26" s="73">
        <v>2</v>
      </c>
      <c r="B26" s="80">
        <v>705</v>
      </c>
      <c r="C26" s="81" t="s">
        <v>110</v>
      </c>
      <c r="D26" s="80"/>
      <c r="E26" s="89"/>
      <c r="F26" s="73">
        <v>2</v>
      </c>
      <c r="G26" s="80">
        <v>2285</v>
      </c>
      <c r="H26" s="81" t="s">
        <v>110</v>
      </c>
      <c r="I26" s="80"/>
      <c r="J26" s="89"/>
      <c r="K26" s="89"/>
      <c r="L26" s="89"/>
      <c r="M26" s="89"/>
      <c r="N26" s="89"/>
    </row>
    <row r="27" spans="1:14" x14ac:dyDescent="0.35">
      <c r="A27" s="73">
        <v>3</v>
      </c>
      <c r="B27" s="80">
        <v>702</v>
      </c>
      <c r="C27" s="81" t="s">
        <v>97</v>
      </c>
      <c r="D27" s="80"/>
      <c r="E27" s="89"/>
      <c r="F27" s="73">
        <v>3</v>
      </c>
      <c r="G27" s="80">
        <v>2232</v>
      </c>
      <c r="H27" s="81" t="s">
        <v>91</v>
      </c>
      <c r="I27" s="80"/>
      <c r="J27" s="89"/>
      <c r="K27" s="89"/>
      <c r="L27" s="89"/>
      <c r="M27" s="89"/>
      <c r="N27" s="89"/>
    </row>
    <row r="28" spans="1:14" x14ac:dyDescent="0.35">
      <c r="A28" s="73">
        <v>4</v>
      </c>
      <c r="B28" s="80">
        <v>675</v>
      </c>
      <c r="C28" s="81" t="s">
        <v>108</v>
      </c>
      <c r="D28" s="80"/>
      <c r="E28" s="89"/>
      <c r="F28" s="73">
        <v>4</v>
      </c>
      <c r="G28" s="80">
        <v>2212</v>
      </c>
      <c r="H28" s="81" t="s">
        <v>94</v>
      </c>
      <c r="I28" s="80"/>
      <c r="J28" s="89"/>
      <c r="K28" s="89"/>
      <c r="L28" s="89"/>
      <c r="M28" s="89"/>
      <c r="N28" s="89"/>
    </row>
    <row r="29" spans="1:14" x14ac:dyDescent="0.35">
      <c r="A29" s="73">
        <v>5</v>
      </c>
      <c r="B29" s="80">
        <v>648</v>
      </c>
      <c r="C29" s="81" t="s">
        <v>94</v>
      </c>
      <c r="D29" s="80"/>
      <c r="E29" s="89"/>
      <c r="F29" s="73">
        <v>5</v>
      </c>
      <c r="G29" s="80">
        <v>1968</v>
      </c>
      <c r="H29" s="81" t="s">
        <v>112</v>
      </c>
      <c r="I29" s="80"/>
      <c r="J29" s="89"/>
      <c r="K29" s="89"/>
      <c r="L29" s="89"/>
      <c r="M29" s="89"/>
      <c r="N29" s="89"/>
    </row>
    <row r="30" spans="1:14" x14ac:dyDescent="0.35">
      <c r="A30" s="73">
        <v>6</v>
      </c>
      <c r="B30" s="80">
        <v>591</v>
      </c>
      <c r="C30" s="81" t="s">
        <v>112</v>
      </c>
      <c r="D30" s="80"/>
      <c r="E30" s="89"/>
      <c r="F30" s="73">
        <v>6</v>
      </c>
      <c r="G30" s="80">
        <v>1891</v>
      </c>
      <c r="H30" s="81" t="s">
        <v>97</v>
      </c>
      <c r="I30" s="80"/>
      <c r="J30" s="89"/>
      <c r="K30" s="89"/>
      <c r="L30" s="89"/>
      <c r="M30" s="89"/>
      <c r="N30" s="89"/>
    </row>
    <row r="31" spans="1:14" x14ac:dyDescent="0.35">
      <c r="A31" s="73">
        <v>7</v>
      </c>
      <c r="B31" s="80">
        <v>399</v>
      </c>
      <c r="C31" s="81" t="s">
        <v>107</v>
      </c>
      <c r="D31" s="80"/>
      <c r="E31" s="89"/>
      <c r="F31" s="73">
        <v>7</v>
      </c>
      <c r="G31" s="80">
        <v>1489</v>
      </c>
      <c r="H31" s="81" t="s">
        <v>111</v>
      </c>
      <c r="I31" s="80"/>
      <c r="J31" s="89"/>
      <c r="K31" s="89"/>
      <c r="L31" s="89"/>
      <c r="M31" s="89"/>
      <c r="N31" s="89"/>
    </row>
    <row r="32" spans="1:14" x14ac:dyDescent="0.35">
      <c r="A32" s="73"/>
      <c r="B32" s="80">
        <v>336</v>
      </c>
      <c r="C32" s="81" t="s">
        <v>137</v>
      </c>
      <c r="D32" s="80"/>
      <c r="E32" s="89"/>
      <c r="F32" s="73"/>
      <c r="G32" s="80">
        <v>1140</v>
      </c>
      <c r="H32" s="81" t="s">
        <v>103</v>
      </c>
      <c r="I32" s="80"/>
      <c r="J32" s="89"/>
      <c r="K32" s="89"/>
      <c r="L32" s="89"/>
      <c r="M32" s="89"/>
      <c r="N32" s="89"/>
    </row>
    <row r="33" spans="1:14" x14ac:dyDescent="0.35">
      <c r="A33" s="73"/>
      <c r="B33" s="80">
        <v>252</v>
      </c>
      <c r="C33" s="81" t="s">
        <v>104</v>
      </c>
      <c r="D33" s="80"/>
      <c r="E33" s="89"/>
      <c r="F33" s="73"/>
      <c r="G33" s="80">
        <v>1107</v>
      </c>
      <c r="H33" s="81" t="s">
        <v>137</v>
      </c>
      <c r="I33" s="80"/>
      <c r="J33" s="89"/>
      <c r="K33" s="89"/>
      <c r="L33" s="89"/>
      <c r="M33" s="89"/>
      <c r="N33" s="89"/>
    </row>
    <row r="34" spans="1:14" x14ac:dyDescent="0.35">
      <c r="A34" s="73"/>
      <c r="B34" s="80">
        <v>195</v>
      </c>
      <c r="C34" s="81" t="s">
        <v>111</v>
      </c>
      <c r="D34" s="80"/>
      <c r="E34" s="89"/>
      <c r="F34" s="73"/>
      <c r="G34" s="80">
        <v>1002</v>
      </c>
      <c r="H34" s="81" t="s">
        <v>108</v>
      </c>
      <c r="I34" s="80"/>
      <c r="J34" s="89"/>
      <c r="K34" s="89"/>
      <c r="L34" s="89"/>
      <c r="M34" s="89"/>
      <c r="N34" s="89"/>
    </row>
    <row r="35" spans="1:14" x14ac:dyDescent="0.35">
      <c r="A35" s="73"/>
      <c r="B35" s="80">
        <v>120</v>
      </c>
      <c r="C35" s="81" t="s">
        <v>106</v>
      </c>
      <c r="D35" s="80"/>
      <c r="E35" s="89"/>
      <c r="F35" s="73"/>
      <c r="G35" s="80">
        <v>990</v>
      </c>
      <c r="H35" s="81" t="s">
        <v>133</v>
      </c>
      <c r="I35" s="80"/>
      <c r="J35" s="89"/>
      <c r="K35" s="89"/>
      <c r="L35" s="89"/>
      <c r="M35" s="89"/>
      <c r="N35" s="89"/>
    </row>
    <row r="36" spans="1:14" x14ac:dyDescent="0.35">
      <c r="A36" s="73"/>
      <c r="B36" s="80">
        <v>119</v>
      </c>
      <c r="C36" s="81" t="s">
        <v>105</v>
      </c>
      <c r="D36" s="80"/>
      <c r="E36" s="89"/>
      <c r="F36" s="73"/>
      <c r="G36" s="80">
        <v>895</v>
      </c>
      <c r="H36" s="81" t="s">
        <v>107</v>
      </c>
      <c r="I36" s="80"/>
      <c r="J36" s="89"/>
      <c r="K36" s="89"/>
      <c r="L36" s="89"/>
      <c r="M36" s="89"/>
      <c r="N36" s="89"/>
    </row>
    <row r="37" spans="1:14" x14ac:dyDescent="0.35">
      <c r="A37" s="73"/>
      <c r="B37" s="80">
        <v>81</v>
      </c>
      <c r="C37" s="81" t="s">
        <v>103</v>
      </c>
      <c r="D37" s="80"/>
      <c r="E37" s="89"/>
      <c r="F37" s="73"/>
      <c r="G37" s="80">
        <v>623</v>
      </c>
      <c r="H37" s="81" t="s">
        <v>105</v>
      </c>
      <c r="I37" s="80"/>
      <c r="J37" s="89"/>
      <c r="K37" s="89"/>
      <c r="L37" s="89"/>
      <c r="M37" s="89"/>
      <c r="N37" s="89"/>
    </row>
    <row r="38" spans="1:14" x14ac:dyDescent="0.35">
      <c r="A38" s="73"/>
      <c r="B38" s="80">
        <v>67</v>
      </c>
      <c r="C38" s="81" t="s">
        <v>124</v>
      </c>
      <c r="D38" s="80"/>
      <c r="E38" s="89"/>
      <c r="F38" s="73"/>
      <c r="G38" s="80">
        <v>528</v>
      </c>
      <c r="H38" s="81" t="s">
        <v>106</v>
      </c>
      <c r="I38" s="80"/>
      <c r="J38" s="89"/>
      <c r="K38" s="89"/>
      <c r="L38" s="89"/>
      <c r="M38" s="89"/>
      <c r="N38" s="89"/>
    </row>
    <row r="39" spans="1:14" x14ac:dyDescent="0.35">
      <c r="A39" s="73"/>
      <c r="B39" s="80">
        <v>36</v>
      </c>
      <c r="C39" s="81" t="s">
        <v>138</v>
      </c>
      <c r="D39" s="80"/>
      <c r="E39" s="89"/>
      <c r="F39" s="73"/>
      <c r="G39" s="80">
        <v>515</v>
      </c>
      <c r="H39" s="81" t="s">
        <v>124</v>
      </c>
      <c r="I39" s="80"/>
      <c r="J39" s="89"/>
      <c r="K39" s="89"/>
      <c r="L39" s="89"/>
      <c r="M39" s="89"/>
      <c r="N39" s="89"/>
    </row>
    <row r="40" spans="1:14" x14ac:dyDescent="0.35">
      <c r="A40" s="73"/>
      <c r="B40" s="80">
        <v>27</v>
      </c>
      <c r="C40" s="81" t="s">
        <v>113</v>
      </c>
      <c r="D40" s="80"/>
      <c r="E40" s="89"/>
      <c r="F40" s="73"/>
      <c r="G40" s="80">
        <v>304</v>
      </c>
      <c r="H40" s="81" t="s">
        <v>138</v>
      </c>
      <c r="I40" s="80"/>
      <c r="J40" s="89"/>
      <c r="K40" s="89"/>
      <c r="L40" s="89"/>
      <c r="M40" s="89"/>
      <c r="N40" s="89"/>
    </row>
    <row r="41" spans="1:14" x14ac:dyDescent="0.35">
      <c r="A41" s="73"/>
      <c r="B41" s="80">
        <v>0</v>
      </c>
      <c r="C41" s="81" t="s">
        <v>143</v>
      </c>
      <c r="D41" s="80"/>
      <c r="E41" s="89"/>
      <c r="F41" s="73"/>
      <c r="G41" s="80">
        <v>199</v>
      </c>
      <c r="H41" s="81" t="s">
        <v>113</v>
      </c>
      <c r="I41" s="80"/>
      <c r="J41" s="89"/>
      <c r="K41" s="89"/>
      <c r="L41" s="89"/>
      <c r="M41" s="89"/>
      <c r="N41" s="89"/>
    </row>
    <row r="42" spans="1:14" x14ac:dyDescent="0.35">
      <c r="A42" s="73"/>
      <c r="B42" s="80">
        <v>0</v>
      </c>
      <c r="C42" s="81" t="s">
        <v>159</v>
      </c>
      <c r="D42" s="80" t="s">
        <v>128</v>
      </c>
      <c r="E42" s="89"/>
      <c r="F42" s="73"/>
      <c r="G42" s="80">
        <v>47</v>
      </c>
      <c r="H42" s="81" t="s">
        <v>143</v>
      </c>
      <c r="I42" s="80"/>
      <c r="J42" s="89"/>
      <c r="K42" s="89"/>
      <c r="L42" s="89"/>
      <c r="M42" s="89"/>
      <c r="N42" s="89"/>
    </row>
    <row r="43" spans="1:14" x14ac:dyDescent="0.35">
      <c r="A43" s="73"/>
      <c r="B43" s="80">
        <v>0</v>
      </c>
      <c r="C43" s="81" t="s">
        <v>109</v>
      </c>
      <c r="D43" s="80"/>
      <c r="E43" s="89"/>
      <c r="F43" s="73"/>
      <c r="G43" s="80">
        <v>0</v>
      </c>
      <c r="H43" s="81" t="s">
        <v>159</v>
      </c>
      <c r="I43" s="80" t="s">
        <v>128</v>
      </c>
      <c r="J43" s="89"/>
      <c r="K43" s="89"/>
      <c r="L43" s="89"/>
      <c r="M43" s="89"/>
      <c r="N43" s="89"/>
    </row>
    <row r="44" spans="1:14" x14ac:dyDescent="0.35">
      <c r="A44" s="73"/>
      <c r="B44" s="80">
        <v>0</v>
      </c>
      <c r="C44" s="81" t="s">
        <v>152</v>
      </c>
      <c r="D44" s="80" t="s">
        <v>128</v>
      </c>
      <c r="E44" s="89"/>
      <c r="F44" s="73"/>
      <c r="G44" s="80">
        <v>0</v>
      </c>
      <c r="H44" s="81" t="s">
        <v>109</v>
      </c>
      <c r="I44" s="80"/>
      <c r="J44" s="89"/>
      <c r="K44" s="89"/>
      <c r="L44" s="89"/>
      <c r="M44" s="89"/>
      <c r="N44" s="89"/>
    </row>
    <row r="45" spans="1:14" x14ac:dyDescent="0.35">
      <c r="A45" s="73"/>
      <c r="B45" s="80"/>
      <c r="C45" s="81"/>
      <c r="D45" s="80"/>
      <c r="E45" s="89"/>
      <c r="F45" s="73"/>
      <c r="G45" s="80">
        <v>0</v>
      </c>
      <c r="H45" s="81" t="s">
        <v>152</v>
      </c>
      <c r="I45" s="80" t="s">
        <v>128</v>
      </c>
      <c r="J45" s="89"/>
      <c r="K45" s="89"/>
      <c r="L45" s="89"/>
      <c r="M45" s="89"/>
      <c r="N45" s="89"/>
    </row>
  </sheetData>
  <sortState xmlns:xlrd2="http://schemas.microsoft.com/office/spreadsheetml/2017/richdata2" ref="G25:I45">
    <sortCondition descending="1" ref="G25:G45"/>
  </sortState>
  <mergeCells count="5">
    <mergeCell ref="B1:D1"/>
    <mergeCell ref="G1:I1"/>
    <mergeCell ref="L1:N1"/>
    <mergeCell ref="B24:D24"/>
    <mergeCell ref="G24:I24"/>
  </mergeCells>
  <pageMargins left="0.2" right="0.2" top="0.25" bottom="0.25" header="0.3" footer="0.3"/>
  <pageSetup scale="74" fitToHeight="2" orientation="portrait" r:id="rId1"/>
  <rowBreaks count="2" manualBreakCount="2">
    <brk id="13" max="14" man="1"/>
    <brk id="22" max="16383" man="1"/>
  </rowBreaks>
  <colBreaks count="1" manualBreakCount="1">
    <brk id="2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1FD1-FB9C-E340-B5A5-66BFC92B0442}">
  <sheetPr>
    <tabColor rgb="FFFFFF00"/>
  </sheetPr>
  <dimension ref="A1:AE126"/>
  <sheetViews>
    <sheetView zoomScale="78" zoomScaleNormal="100" zoomScaleSheetLayoutView="100" workbookViewId="0">
      <pane xSplit="1" ySplit="4" topLeftCell="P103" activePane="bottomRight" state="frozen"/>
      <selection activeCell="AF2" sqref="AF2"/>
      <selection pane="topRight" activeCell="AF2" sqref="AF2"/>
      <selection pane="bottomLeft" activeCell="AF2" sqref="AF2"/>
      <selection pane="bottomRight" activeCell="AG103" sqref="AG103"/>
    </sheetView>
  </sheetViews>
  <sheetFormatPr defaultColWidth="9.140625" defaultRowHeight="15.75" x14ac:dyDescent="0.25"/>
  <cols>
    <col min="1" max="1" width="23.42578125" style="51" customWidth="1"/>
    <col min="2" max="2" width="4.42578125" style="52" customWidth="1"/>
    <col min="3" max="3" width="1.7109375" style="149" hidden="1" customWidth="1"/>
    <col min="4" max="4" width="5.28515625" style="53" customWidth="1"/>
    <col min="5" max="5" width="4.5703125" style="54" customWidth="1"/>
    <col min="6" max="6" width="5.140625" style="53" customWidth="1"/>
    <col min="7" max="7" width="4.7109375" style="54" customWidth="1"/>
    <col min="8" max="8" width="4.5703125" style="53" bestFit="1" customWidth="1"/>
    <col min="9" max="9" width="4.7109375" style="54" bestFit="1" customWidth="1"/>
    <col min="10" max="10" width="4.140625" style="53" customWidth="1"/>
    <col min="11" max="11" width="4.7109375" style="54" bestFit="1" customWidth="1"/>
    <col min="12" max="12" width="6.140625" style="53" customWidth="1"/>
    <col min="13" max="13" width="4.7109375" style="54" bestFit="1" customWidth="1"/>
    <col min="14" max="14" width="4.140625" style="53" customWidth="1"/>
    <col min="15" max="15" width="4.7109375" style="54" bestFit="1" customWidth="1"/>
    <col min="16" max="16" width="4.140625" style="190" customWidth="1"/>
    <col min="17" max="17" width="4.7109375" style="197" bestFit="1" customWidth="1"/>
    <col min="18" max="18" width="4.140625" style="53" customWidth="1"/>
    <col min="19" max="19" width="4.140625" style="54" customWidth="1"/>
    <col min="20" max="20" width="4.140625" style="53" customWidth="1"/>
    <col min="21" max="21" width="4.140625" style="54" customWidth="1"/>
    <col min="22" max="22" width="1.7109375" style="11" customWidth="1"/>
    <col min="23" max="23" width="4.7109375" style="55" customWidth="1"/>
    <col min="24" max="24" width="5" style="54" customWidth="1"/>
    <col min="25" max="25" width="1.7109375" style="11" customWidth="1"/>
    <col min="26" max="26" width="10.85546875" style="53" customWidth="1"/>
    <col min="27" max="27" width="7.28515625" style="53" customWidth="1"/>
    <col min="28" max="29" width="7.7109375" style="53" customWidth="1"/>
    <col min="30" max="30" width="24.140625" style="56" customWidth="1"/>
    <col min="31" max="31" width="9.140625" style="57" customWidth="1"/>
    <col min="32" max="16384" width="9.140625" style="11"/>
  </cols>
  <sheetData>
    <row r="1" spans="1:31" ht="21" x14ac:dyDescent="0.35">
      <c r="B1" s="65"/>
      <c r="D1" s="64">
        <v>1</v>
      </c>
      <c r="E1" s="66">
        <v>70</v>
      </c>
      <c r="F1" s="64">
        <v>2</v>
      </c>
      <c r="G1" s="66">
        <v>60</v>
      </c>
      <c r="H1" s="64">
        <v>3</v>
      </c>
      <c r="I1" s="66">
        <v>50</v>
      </c>
      <c r="J1" s="53">
        <v>4</v>
      </c>
      <c r="K1" s="66">
        <v>40</v>
      </c>
      <c r="L1" s="64">
        <v>5</v>
      </c>
      <c r="M1" s="66">
        <v>30</v>
      </c>
      <c r="N1" s="53">
        <v>6</v>
      </c>
      <c r="O1" s="66">
        <v>20</v>
      </c>
      <c r="P1" s="184">
        <v>7</v>
      </c>
      <c r="Q1" s="191">
        <v>10</v>
      </c>
      <c r="R1" s="64"/>
      <c r="S1" s="64"/>
      <c r="T1" s="64"/>
      <c r="U1" s="64"/>
      <c r="W1" s="64"/>
      <c r="X1" s="64"/>
      <c r="Z1" s="11"/>
      <c r="AA1" s="11"/>
      <c r="AB1" s="64"/>
      <c r="AC1" s="64"/>
      <c r="AD1" s="11"/>
    </row>
    <row r="2" spans="1:31" x14ac:dyDescent="0.25">
      <c r="A2" s="30" t="s">
        <v>20</v>
      </c>
      <c r="B2" s="31"/>
      <c r="C2" s="150"/>
      <c r="D2" s="144" t="s">
        <v>225</v>
      </c>
      <c r="E2" s="144" t="s">
        <v>226</v>
      </c>
      <c r="F2" s="144" t="s">
        <v>227</v>
      </c>
      <c r="G2" s="144" t="s">
        <v>228</v>
      </c>
      <c r="H2" s="144" t="s">
        <v>229</v>
      </c>
      <c r="I2" s="144" t="s">
        <v>230</v>
      </c>
      <c r="J2" s="144" t="s">
        <v>231</v>
      </c>
      <c r="K2" s="144" t="s">
        <v>232</v>
      </c>
      <c r="L2" s="144" t="s">
        <v>233</v>
      </c>
      <c r="M2" s="144" t="s">
        <v>234</v>
      </c>
      <c r="N2" s="144" t="s">
        <v>235</v>
      </c>
      <c r="O2" s="144" t="s">
        <v>236</v>
      </c>
      <c r="P2" s="185" t="s">
        <v>237</v>
      </c>
      <c r="Q2" s="192" t="s">
        <v>238</v>
      </c>
      <c r="R2" s="144" t="s">
        <v>239</v>
      </c>
      <c r="S2" s="144" t="s">
        <v>240</v>
      </c>
      <c r="T2" s="144" t="s">
        <v>241</v>
      </c>
      <c r="U2" s="144" t="s">
        <v>242</v>
      </c>
      <c r="V2" s="144"/>
      <c r="W2" s="144" t="s">
        <v>243</v>
      </c>
      <c r="X2" s="144" t="s">
        <v>244</v>
      </c>
      <c r="Y2" s="31"/>
      <c r="Z2" s="31" t="s">
        <v>20</v>
      </c>
      <c r="AA2" s="31"/>
      <c r="AB2" s="31"/>
      <c r="AC2" s="31"/>
      <c r="AD2" s="31"/>
      <c r="AE2" s="32"/>
    </row>
    <row r="3" spans="1:31" s="145" customFormat="1" ht="114" customHeight="1" x14ac:dyDescent="0.25">
      <c r="A3" s="18" t="s">
        <v>10</v>
      </c>
      <c r="B3" s="137"/>
      <c r="C3" s="151"/>
      <c r="D3" s="110">
        <v>45507</v>
      </c>
      <c r="E3" s="148">
        <v>45508</v>
      </c>
      <c r="F3" s="146">
        <v>45521</v>
      </c>
      <c r="G3" s="146">
        <v>45522</v>
      </c>
      <c r="H3" s="146">
        <v>45542</v>
      </c>
      <c r="I3" s="146">
        <v>45543</v>
      </c>
      <c r="J3" s="146">
        <v>45563</v>
      </c>
      <c r="K3" s="146">
        <v>45564</v>
      </c>
      <c r="L3" s="146">
        <v>45577</v>
      </c>
      <c r="M3" s="146">
        <v>45578</v>
      </c>
      <c r="N3" s="146">
        <v>45745</v>
      </c>
      <c r="O3" s="146">
        <v>45746</v>
      </c>
      <c r="P3" s="186">
        <v>45759</v>
      </c>
      <c r="Q3" s="193">
        <v>45760</v>
      </c>
      <c r="R3" s="146">
        <v>45780</v>
      </c>
      <c r="S3" s="146">
        <v>45781</v>
      </c>
      <c r="T3" s="146">
        <v>45794</v>
      </c>
      <c r="U3" s="146">
        <v>45795</v>
      </c>
      <c r="V3" s="147"/>
      <c r="W3" s="146">
        <v>45808</v>
      </c>
      <c r="X3" s="141">
        <v>45809</v>
      </c>
      <c r="Y3" s="5"/>
      <c r="Z3" s="1" t="s">
        <v>21</v>
      </c>
      <c r="AA3" s="143" t="s">
        <v>224</v>
      </c>
      <c r="AB3" s="142" t="s">
        <v>223</v>
      </c>
      <c r="AC3" s="3" t="s">
        <v>222</v>
      </c>
      <c r="AD3" s="19" t="s">
        <v>10</v>
      </c>
      <c r="AE3" s="6" t="s">
        <v>12</v>
      </c>
    </row>
    <row r="4" spans="1:31" s="145" customFormat="1" ht="12.75" customHeight="1" x14ac:dyDescent="0.25">
      <c r="A4" s="7" t="s">
        <v>23</v>
      </c>
      <c r="B4" s="8"/>
      <c r="C4" s="152"/>
      <c r="D4" s="182" t="s">
        <v>22</v>
      </c>
      <c r="E4" s="183"/>
      <c r="F4" s="182" t="s">
        <v>22</v>
      </c>
      <c r="G4" s="183"/>
      <c r="H4" s="182" t="s">
        <v>22</v>
      </c>
      <c r="I4" s="183"/>
      <c r="J4" s="182" t="s">
        <v>72</v>
      </c>
      <c r="K4" s="183"/>
      <c r="L4" s="182" t="s">
        <v>72</v>
      </c>
      <c r="M4" s="183"/>
      <c r="N4" s="180" t="s">
        <v>221</v>
      </c>
      <c r="O4" s="181"/>
      <c r="P4" s="180" t="s">
        <v>221</v>
      </c>
      <c r="Q4" s="181"/>
      <c r="R4" s="180" t="s">
        <v>221</v>
      </c>
      <c r="S4" s="181"/>
      <c r="T4" s="180" t="s">
        <v>221</v>
      </c>
      <c r="U4" s="181"/>
      <c r="V4" s="10"/>
      <c r="W4" s="180" t="s">
        <v>221</v>
      </c>
      <c r="X4" s="181"/>
      <c r="Y4" s="11"/>
      <c r="Z4" s="12"/>
      <c r="AA4" s="12"/>
      <c r="AB4" s="12"/>
      <c r="AC4" s="13"/>
      <c r="AD4" s="13"/>
      <c r="AE4" s="14"/>
    </row>
    <row r="5" spans="1:31" ht="19.899999999999999" customHeight="1" x14ac:dyDescent="0.25">
      <c r="A5" s="20" t="s">
        <v>7</v>
      </c>
      <c r="B5" s="21"/>
      <c r="C5" s="15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87"/>
      <c r="Q5" s="194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 t="s">
        <v>80</v>
      </c>
      <c r="AE5" s="22"/>
    </row>
    <row r="6" spans="1:31" s="60" customFormat="1" ht="19.899999999999999" customHeight="1" x14ac:dyDescent="0.25">
      <c r="A6" s="47" t="s">
        <v>192</v>
      </c>
      <c r="B6" s="16"/>
      <c r="C6" s="138">
        <v>0</v>
      </c>
      <c r="D6" s="48"/>
      <c r="E6" s="17"/>
      <c r="F6" s="48"/>
      <c r="G6" s="17"/>
      <c r="H6" s="48"/>
      <c r="I6" s="17"/>
      <c r="J6" s="48"/>
      <c r="K6" s="17"/>
      <c r="L6" s="48">
        <v>13</v>
      </c>
      <c r="M6" s="17"/>
      <c r="N6" s="48"/>
      <c r="O6" s="17"/>
      <c r="P6" s="188"/>
      <c r="Q6" s="195"/>
      <c r="R6" s="48"/>
      <c r="S6" s="17"/>
      <c r="T6" s="48"/>
      <c r="U6" s="17"/>
      <c r="V6" s="16"/>
      <c r="W6" s="15"/>
      <c r="X6" s="17"/>
      <c r="Y6" s="16"/>
      <c r="Z6" s="25">
        <f>SUM(D6:X6)</f>
        <v>13</v>
      </c>
      <c r="AA6" s="25" cm="1">
        <f t="array" ref="AA6">SUM(LARGE(C6:W6,_xlfn.SEQUENCE(IF(COUNT(C6:W6)&lt;12,COUNT(C6:W6),12))))</f>
        <v>13</v>
      </c>
      <c r="AB6" s="15">
        <f>X6*1.5</f>
        <v>0</v>
      </c>
      <c r="AC6" s="17">
        <f>AA6+AB6</f>
        <v>13</v>
      </c>
      <c r="AD6" s="47" t="str">
        <f>A6</f>
        <v>ADRIAN, JOLENE</v>
      </c>
      <c r="AE6" s="17"/>
    </row>
    <row r="7" spans="1:31" s="60" customFormat="1" ht="19.899999999999999" customHeight="1" x14ac:dyDescent="0.25">
      <c r="A7" s="47" t="s">
        <v>245</v>
      </c>
      <c r="B7" s="16"/>
      <c r="C7" s="138">
        <v>0</v>
      </c>
      <c r="D7" s="48"/>
      <c r="E7" s="17"/>
      <c r="F7" s="48"/>
      <c r="G7" s="17"/>
      <c r="H7" s="48"/>
      <c r="I7" s="17"/>
      <c r="J7" s="48"/>
      <c r="K7" s="17"/>
      <c r="L7" s="48"/>
      <c r="M7" s="17">
        <v>13</v>
      </c>
      <c r="N7" s="48">
        <v>53</v>
      </c>
      <c r="O7" s="17"/>
      <c r="P7" s="188"/>
      <c r="Q7" s="195"/>
      <c r="R7" s="48"/>
      <c r="S7" s="17"/>
      <c r="T7" s="48"/>
      <c r="U7" s="17"/>
      <c r="V7" s="16"/>
      <c r="W7" s="15"/>
      <c r="X7" s="17"/>
      <c r="Y7" s="16"/>
      <c r="Z7" s="25">
        <f t="shared" ref="Z7:Z28" si="0">SUM(D7:X7)</f>
        <v>66</v>
      </c>
      <c r="AA7" s="25" cm="1">
        <f t="array" ref="AA7">SUM(LARGE(C7:W7,_xlfn.SEQUENCE(IF(COUNT(C7:W7)&lt;12,COUNT(C7:W7),12))))</f>
        <v>66</v>
      </c>
      <c r="AB7" s="15">
        <f t="shared" ref="AB7:AB28" si="1">X7*1.5</f>
        <v>0</v>
      </c>
      <c r="AC7" s="17">
        <f t="shared" ref="AC7:AC28" si="2">AA7+AB7</f>
        <v>66</v>
      </c>
      <c r="AD7" s="47" t="str">
        <f t="shared" ref="AD7:AD28" si="3">A7</f>
        <v>BECKER, KYLE</v>
      </c>
      <c r="AE7" s="17"/>
    </row>
    <row r="8" spans="1:31" s="60" customFormat="1" ht="19.899999999999999" customHeight="1" x14ac:dyDescent="0.25">
      <c r="A8" s="47" t="s">
        <v>246</v>
      </c>
      <c r="B8" s="16"/>
      <c r="C8" s="138">
        <v>0</v>
      </c>
      <c r="D8" s="48"/>
      <c r="E8" s="17"/>
      <c r="F8" s="48"/>
      <c r="G8" s="17"/>
      <c r="H8" s="48"/>
      <c r="I8" s="17"/>
      <c r="J8" s="48"/>
      <c r="K8" s="17">
        <v>12</v>
      </c>
      <c r="L8" s="48"/>
      <c r="M8" s="17"/>
      <c r="N8" s="48"/>
      <c r="O8" s="17"/>
      <c r="P8" s="188"/>
      <c r="Q8" s="195"/>
      <c r="R8" s="48"/>
      <c r="S8" s="17"/>
      <c r="T8" s="48"/>
      <c r="U8" s="17"/>
      <c r="V8" s="16"/>
      <c r="W8" s="15"/>
      <c r="X8" s="17"/>
      <c r="Y8" s="16"/>
      <c r="Z8" s="25">
        <f t="shared" si="0"/>
        <v>12</v>
      </c>
      <c r="AA8" s="25" cm="1">
        <f t="array" ref="AA8">SUM(LARGE(C8:W8,_xlfn.SEQUENCE(IF(COUNT(C8:W8)&lt;12,COUNT(C8:W8),12))))</f>
        <v>12</v>
      </c>
      <c r="AB8" s="15">
        <f t="shared" si="1"/>
        <v>0</v>
      </c>
      <c r="AC8" s="17">
        <f t="shared" si="2"/>
        <v>12</v>
      </c>
      <c r="AD8" s="47" t="str">
        <f t="shared" si="3"/>
        <v>BROOKS, MADISON</v>
      </c>
      <c r="AE8" s="17"/>
    </row>
    <row r="9" spans="1:31" s="60" customFormat="1" ht="19.899999999999999" customHeight="1" x14ac:dyDescent="0.25">
      <c r="A9" s="47" t="s">
        <v>195</v>
      </c>
      <c r="B9" s="16"/>
      <c r="C9" s="138">
        <v>0</v>
      </c>
      <c r="D9" s="48">
        <v>43</v>
      </c>
      <c r="E9" s="17">
        <v>53</v>
      </c>
      <c r="F9" s="48">
        <v>73</v>
      </c>
      <c r="G9" s="17"/>
      <c r="H9" s="48">
        <v>63</v>
      </c>
      <c r="I9" s="17">
        <v>73</v>
      </c>
      <c r="J9" s="48">
        <v>23</v>
      </c>
      <c r="K9" s="17"/>
      <c r="L9" s="48"/>
      <c r="M9" s="17">
        <v>53</v>
      </c>
      <c r="N9" s="48"/>
      <c r="O9" s="17">
        <v>63</v>
      </c>
      <c r="P9" s="188">
        <v>23</v>
      </c>
      <c r="Q9" s="195">
        <v>53</v>
      </c>
      <c r="R9" s="48"/>
      <c r="S9" s="17"/>
      <c r="T9" s="48"/>
      <c r="U9" s="17"/>
      <c r="V9" s="16"/>
      <c r="W9" s="15"/>
      <c r="X9" s="17"/>
      <c r="Y9" s="16"/>
      <c r="Z9" s="25">
        <f t="shared" si="0"/>
        <v>520</v>
      </c>
      <c r="AA9" s="25" cm="1">
        <f t="array" ref="AA9">SUM(LARGE(C9:W9,_xlfn.SEQUENCE(IF(COUNT(C9:W9)&lt;12,COUNT(C9:W9),12))))</f>
        <v>520</v>
      </c>
      <c r="AB9" s="15">
        <f t="shared" si="1"/>
        <v>0</v>
      </c>
      <c r="AC9" s="17">
        <f t="shared" si="2"/>
        <v>520</v>
      </c>
      <c r="AD9" s="47" t="str">
        <f t="shared" si="3"/>
        <v>CRAWFORD, AMELIA</v>
      </c>
      <c r="AE9" s="17"/>
    </row>
    <row r="10" spans="1:31" s="60" customFormat="1" ht="19.899999999999999" customHeight="1" x14ac:dyDescent="0.25">
      <c r="A10" s="47" t="s">
        <v>196</v>
      </c>
      <c r="B10" s="16"/>
      <c r="C10" s="138">
        <v>0</v>
      </c>
      <c r="D10" s="48">
        <v>33</v>
      </c>
      <c r="E10" s="17">
        <v>33</v>
      </c>
      <c r="F10" s="48">
        <v>53</v>
      </c>
      <c r="G10" s="17">
        <v>43</v>
      </c>
      <c r="H10" s="48">
        <v>53</v>
      </c>
      <c r="I10" s="17">
        <v>63</v>
      </c>
      <c r="J10" s="48">
        <v>63</v>
      </c>
      <c r="K10" s="17">
        <v>62</v>
      </c>
      <c r="L10" s="48">
        <v>43</v>
      </c>
      <c r="M10" s="17">
        <v>43</v>
      </c>
      <c r="N10" s="48"/>
      <c r="O10" s="17">
        <v>53</v>
      </c>
      <c r="P10" s="188">
        <v>33</v>
      </c>
      <c r="Q10" s="195">
        <v>13</v>
      </c>
      <c r="R10" s="48"/>
      <c r="S10" s="17"/>
      <c r="T10" s="48"/>
      <c r="U10" s="17"/>
      <c r="V10" s="16"/>
      <c r="W10" s="15"/>
      <c r="X10" s="17"/>
      <c r="Y10" s="16"/>
      <c r="Z10" s="25">
        <f t="shared" si="0"/>
        <v>588</v>
      </c>
      <c r="AA10" s="25" cm="1">
        <f t="array" ref="AA10">SUM(LARGE(C10:W10,_xlfn.SEQUENCE(IF(COUNT(C10:W10)&lt;12,COUNT(C10:W10),12))))</f>
        <v>575</v>
      </c>
      <c r="AB10" s="15">
        <f t="shared" si="1"/>
        <v>0</v>
      </c>
      <c r="AC10" s="17">
        <f t="shared" si="2"/>
        <v>575</v>
      </c>
      <c r="AD10" s="47" t="str">
        <f t="shared" si="3"/>
        <v>DEATON, LYLA</v>
      </c>
      <c r="AE10" s="17"/>
    </row>
    <row r="11" spans="1:31" s="60" customFormat="1" ht="19.899999999999999" customHeight="1" x14ac:dyDescent="0.25">
      <c r="A11" s="47" t="s">
        <v>138</v>
      </c>
      <c r="B11" s="16"/>
      <c r="C11" s="138">
        <v>0</v>
      </c>
      <c r="D11" s="48">
        <v>63</v>
      </c>
      <c r="E11" s="17">
        <v>73</v>
      </c>
      <c r="F11" s="48"/>
      <c r="G11" s="17">
        <v>33</v>
      </c>
      <c r="H11" s="48"/>
      <c r="I11" s="17"/>
      <c r="J11" s="48"/>
      <c r="K11" s="17"/>
      <c r="L11" s="48"/>
      <c r="M11" s="17"/>
      <c r="N11" s="48"/>
      <c r="O11" s="17">
        <v>73</v>
      </c>
      <c r="P11" s="188">
        <v>13</v>
      </c>
      <c r="Q11" s="195">
        <v>43</v>
      </c>
      <c r="R11" s="48"/>
      <c r="S11" s="17"/>
      <c r="T11" s="48"/>
      <c r="U11" s="17"/>
      <c r="V11" s="16"/>
      <c r="W11" s="15"/>
      <c r="X11" s="17"/>
      <c r="Y11" s="16"/>
      <c r="Z11" s="25">
        <f t="shared" si="0"/>
        <v>298</v>
      </c>
      <c r="AA11" s="25" cm="1">
        <f t="array" ref="AA11">SUM(LARGE(C11:W11,_xlfn.SEQUENCE(IF(COUNT(C11:W11)&lt;12,COUNT(C11:W11),12))))</f>
        <v>298</v>
      </c>
      <c r="AB11" s="15">
        <f t="shared" si="1"/>
        <v>0</v>
      </c>
      <c r="AC11" s="17">
        <f t="shared" si="2"/>
        <v>298</v>
      </c>
      <c r="AD11" s="47" t="str">
        <f t="shared" si="3"/>
        <v>DEFEVER, MACKENZIE</v>
      </c>
      <c r="AE11" s="17"/>
    </row>
    <row r="12" spans="1:31" s="60" customFormat="1" ht="19.899999999999999" customHeight="1" x14ac:dyDescent="0.25">
      <c r="A12" s="47" t="s">
        <v>281</v>
      </c>
      <c r="B12" s="16"/>
      <c r="C12" s="138">
        <v>0</v>
      </c>
      <c r="D12" s="48"/>
      <c r="E12" s="17"/>
      <c r="F12" s="48"/>
      <c r="G12" s="17"/>
      <c r="H12" s="48"/>
      <c r="I12" s="17"/>
      <c r="J12" s="48">
        <v>13</v>
      </c>
      <c r="K12" s="17"/>
      <c r="L12" s="48">
        <v>23</v>
      </c>
      <c r="M12" s="17"/>
      <c r="N12" s="48"/>
      <c r="O12" s="17">
        <v>23</v>
      </c>
      <c r="P12" s="188"/>
      <c r="Q12" s="195"/>
      <c r="R12" s="48"/>
      <c r="S12" s="17"/>
      <c r="T12" s="48"/>
      <c r="U12" s="17"/>
      <c r="V12" s="16"/>
      <c r="W12" s="15"/>
      <c r="X12" s="17"/>
      <c r="Y12" s="16"/>
      <c r="Z12" s="25">
        <f>SUM(D12:X12)</f>
        <v>59</v>
      </c>
      <c r="AA12" s="25" cm="1">
        <f t="array" ref="AA12">SUM(LARGE(C12:W12,_xlfn.SEQUENCE(IF(COUNT(C12:W12)&lt;12,COUNT(C12:W12),12))))</f>
        <v>59</v>
      </c>
      <c r="AB12" s="15">
        <f>X12*1.5</f>
        <v>0</v>
      </c>
      <c r="AC12" s="17">
        <f>AA12+AB12</f>
        <v>59</v>
      </c>
      <c r="AD12" s="47" t="str">
        <f>A12</f>
        <v>HOBBS, ISLA</v>
      </c>
      <c r="AE12" s="17"/>
    </row>
    <row r="13" spans="1:31" ht="19.899999999999999" customHeight="1" x14ac:dyDescent="0.25">
      <c r="A13" s="47" t="s">
        <v>198</v>
      </c>
      <c r="B13" s="16"/>
      <c r="C13" s="138">
        <v>0</v>
      </c>
      <c r="D13" s="48"/>
      <c r="E13" s="17"/>
      <c r="F13" s="48"/>
      <c r="G13" s="17"/>
      <c r="H13" s="48"/>
      <c r="I13" s="17"/>
      <c r="J13" s="48"/>
      <c r="K13" s="17"/>
      <c r="L13" s="48"/>
      <c r="M13" s="17"/>
      <c r="N13" s="48"/>
      <c r="O13" s="17"/>
      <c r="P13" s="188"/>
      <c r="Q13" s="195"/>
      <c r="R13" s="48"/>
      <c r="S13" s="17"/>
      <c r="T13" s="48"/>
      <c r="U13" s="17"/>
      <c r="V13" s="16"/>
      <c r="W13" s="15"/>
      <c r="X13" s="17"/>
      <c r="Y13" s="16"/>
      <c r="Z13" s="25">
        <f t="shared" si="0"/>
        <v>0</v>
      </c>
      <c r="AA13" s="25" cm="1">
        <f t="array" ref="AA13">SUM(LARGE(C13:W13,_xlfn.SEQUENCE(IF(COUNT(C13:W13)&lt;12,COUNT(C13:W13),12))))</f>
        <v>0</v>
      </c>
      <c r="AB13" s="15">
        <f t="shared" si="1"/>
        <v>0</v>
      </c>
      <c r="AC13" s="17">
        <f t="shared" si="2"/>
        <v>0</v>
      </c>
      <c r="AD13" s="47" t="str">
        <f t="shared" si="3"/>
        <v>HOEKWATER, BLAINE</v>
      </c>
      <c r="AE13" s="17"/>
    </row>
    <row r="14" spans="1:31" ht="19.899999999999999" customHeight="1" x14ac:dyDescent="0.25">
      <c r="A14" s="47" t="s">
        <v>197</v>
      </c>
      <c r="B14" s="16"/>
      <c r="C14" s="138">
        <v>0</v>
      </c>
      <c r="D14" s="48"/>
      <c r="E14" s="17"/>
      <c r="F14" s="48"/>
      <c r="G14" s="17"/>
      <c r="H14" s="48"/>
      <c r="I14" s="17"/>
      <c r="J14" s="48"/>
      <c r="K14" s="17"/>
      <c r="L14" s="48"/>
      <c r="M14" s="17"/>
      <c r="N14" s="48"/>
      <c r="O14" s="17"/>
      <c r="P14" s="188"/>
      <c r="Q14" s="195"/>
      <c r="R14" s="48"/>
      <c r="S14" s="17"/>
      <c r="T14" s="48"/>
      <c r="U14" s="17"/>
      <c r="V14" s="16"/>
      <c r="W14" s="15"/>
      <c r="X14" s="17"/>
      <c r="Y14" s="16"/>
      <c r="Z14" s="25">
        <f>SUM(D14:X14)</f>
        <v>0</v>
      </c>
      <c r="AA14" s="25" cm="1">
        <f t="array" ref="AA14">SUM(LARGE(C14:W14,_xlfn.SEQUENCE(IF(COUNT(C14:W14)&lt;12,COUNT(C14:W14),12))))</f>
        <v>0</v>
      </c>
      <c r="AB14" s="15">
        <f>X14*1.5</f>
        <v>0</v>
      </c>
      <c r="AC14" s="17">
        <f>AA14+AB14</f>
        <v>0</v>
      </c>
      <c r="AD14" s="47" t="str">
        <f>A14</f>
        <v>HOEKWATER, KASHTON</v>
      </c>
      <c r="AE14" s="17"/>
    </row>
    <row r="15" spans="1:31" s="60" customFormat="1" ht="19.899999999999999" customHeight="1" x14ac:dyDescent="0.25">
      <c r="A15" s="47" t="s">
        <v>199</v>
      </c>
      <c r="B15" s="16"/>
      <c r="C15" s="138">
        <v>0</v>
      </c>
      <c r="D15" s="48"/>
      <c r="E15" s="17"/>
      <c r="F15" s="48"/>
      <c r="G15" s="17"/>
      <c r="H15" s="48"/>
      <c r="I15" s="17"/>
      <c r="J15" s="48"/>
      <c r="K15" s="17"/>
      <c r="L15" s="48"/>
      <c r="M15" s="17"/>
      <c r="N15" s="48"/>
      <c r="O15" s="17"/>
      <c r="P15" s="188"/>
      <c r="Q15" s="195"/>
      <c r="R15" s="48"/>
      <c r="S15" s="17"/>
      <c r="T15" s="48"/>
      <c r="U15" s="17"/>
      <c r="V15" s="16"/>
      <c r="W15" s="15"/>
      <c r="X15" s="17"/>
      <c r="Y15" s="16"/>
      <c r="Z15" s="25">
        <f t="shared" si="0"/>
        <v>0</v>
      </c>
      <c r="AA15" s="25" cm="1">
        <f t="array" ref="AA15">SUM(LARGE(C15:W15,_xlfn.SEQUENCE(IF(COUNT(C15:W15)&lt;12,COUNT(C15:W15),12))))</f>
        <v>0</v>
      </c>
      <c r="AB15" s="15">
        <f t="shared" si="1"/>
        <v>0</v>
      </c>
      <c r="AC15" s="17">
        <f t="shared" si="2"/>
        <v>0</v>
      </c>
      <c r="AD15" s="47" t="str">
        <f t="shared" si="3"/>
        <v>HOEKWATER, WAYLYNE</v>
      </c>
      <c r="AE15" s="17"/>
    </row>
    <row r="16" spans="1:31" s="60" customFormat="1" ht="19.899999999999999" customHeight="1" x14ac:dyDescent="0.25">
      <c r="A16" s="47" t="s">
        <v>247</v>
      </c>
      <c r="B16" s="16"/>
      <c r="C16" s="138">
        <v>0</v>
      </c>
      <c r="D16" s="48"/>
      <c r="E16" s="17"/>
      <c r="F16" s="48"/>
      <c r="G16" s="17">
        <v>13</v>
      </c>
      <c r="H16" s="48"/>
      <c r="I16" s="17">
        <v>13</v>
      </c>
      <c r="J16" s="48"/>
      <c r="K16" s="17"/>
      <c r="L16" s="48"/>
      <c r="M16" s="17"/>
      <c r="N16" s="48"/>
      <c r="O16" s="17"/>
      <c r="P16" s="188">
        <v>73</v>
      </c>
      <c r="Q16" s="195">
        <v>73</v>
      </c>
      <c r="R16" s="48"/>
      <c r="S16" s="17"/>
      <c r="T16" s="48"/>
      <c r="U16" s="17"/>
      <c r="V16" s="16"/>
      <c r="W16" s="15"/>
      <c r="X16" s="17"/>
      <c r="Y16" s="16"/>
      <c r="Z16" s="25">
        <f t="shared" ref="Z16:Z23" si="4">SUM(D16:X16)</f>
        <v>172</v>
      </c>
      <c r="AA16" s="25" cm="1">
        <f t="array" ref="AA16">SUM(LARGE(C16:W16,_xlfn.SEQUENCE(IF(COUNT(C16:W16)&lt;12,COUNT(C16:W16),12))))</f>
        <v>172</v>
      </c>
      <c r="AB16" s="15">
        <f t="shared" ref="AB16:AB23" si="5">X16*1.5</f>
        <v>0</v>
      </c>
      <c r="AC16" s="17">
        <f t="shared" ref="AC16:AC23" si="6">AA16+AB16</f>
        <v>172</v>
      </c>
      <c r="AD16" s="47" t="str">
        <f t="shared" ref="AD16:AD23" si="7">A16</f>
        <v>LEANNA, CASH</v>
      </c>
      <c r="AE16" s="17"/>
    </row>
    <row r="17" spans="1:31" s="60" customFormat="1" ht="19.899999999999999" customHeight="1" x14ac:dyDescent="0.25">
      <c r="A17" s="47" t="s">
        <v>212</v>
      </c>
      <c r="B17" s="16"/>
      <c r="C17" s="138">
        <v>0</v>
      </c>
      <c r="D17" s="48">
        <v>73</v>
      </c>
      <c r="E17" s="17">
        <v>43</v>
      </c>
      <c r="F17" s="48">
        <v>33</v>
      </c>
      <c r="G17" s="17">
        <v>73</v>
      </c>
      <c r="H17" s="48">
        <v>43</v>
      </c>
      <c r="I17" s="17">
        <v>53</v>
      </c>
      <c r="J17" s="48">
        <v>53</v>
      </c>
      <c r="K17" s="17">
        <v>42</v>
      </c>
      <c r="L17" s="48">
        <v>73</v>
      </c>
      <c r="M17" s="17">
        <v>33</v>
      </c>
      <c r="N17" s="48">
        <v>63</v>
      </c>
      <c r="O17" s="17">
        <v>33</v>
      </c>
      <c r="P17" s="188">
        <v>63</v>
      </c>
      <c r="Q17" s="195">
        <v>33</v>
      </c>
      <c r="R17" s="48"/>
      <c r="S17" s="17"/>
      <c r="T17" s="48"/>
      <c r="U17" s="17"/>
      <c r="V17" s="16"/>
      <c r="W17" s="15"/>
      <c r="X17" s="17"/>
      <c r="Y17" s="16"/>
      <c r="Z17" s="25">
        <f t="shared" si="4"/>
        <v>711</v>
      </c>
      <c r="AA17" s="25" cm="1">
        <f t="array" ref="AA17">SUM(LARGE(C17:W17,_xlfn.SEQUENCE(IF(COUNT(C17:W17)&lt;12,COUNT(C17:W17),12))))</f>
        <v>645</v>
      </c>
      <c r="AB17" s="15">
        <f t="shared" si="5"/>
        <v>0</v>
      </c>
      <c r="AC17" s="17">
        <f t="shared" si="6"/>
        <v>645</v>
      </c>
      <c r="AD17" s="47" t="str">
        <f t="shared" si="7"/>
        <v>MACIBORSKI, MAGGIE</v>
      </c>
      <c r="AE17" s="17"/>
    </row>
    <row r="18" spans="1:31" s="60" customFormat="1" ht="19.899999999999999" customHeight="1" x14ac:dyDescent="0.25">
      <c r="A18" s="47" t="s">
        <v>248</v>
      </c>
      <c r="B18" s="16"/>
      <c r="C18" s="138">
        <v>0</v>
      </c>
      <c r="D18" s="48">
        <v>23</v>
      </c>
      <c r="E18" s="17"/>
      <c r="F18" s="48">
        <v>43</v>
      </c>
      <c r="G18" s="17">
        <v>63</v>
      </c>
      <c r="H18" s="48">
        <v>73</v>
      </c>
      <c r="I18" s="17">
        <v>43</v>
      </c>
      <c r="J18" s="48">
        <v>33</v>
      </c>
      <c r="K18" s="17">
        <v>52</v>
      </c>
      <c r="L18" s="48">
        <v>63</v>
      </c>
      <c r="M18" s="17">
        <v>63</v>
      </c>
      <c r="N18" s="48">
        <v>73</v>
      </c>
      <c r="O18" s="17">
        <v>43</v>
      </c>
      <c r="P18" s="188">
        <v>43</v>
      </c>
      <c r="Q18" s="195">
        <v>63</v>
      </c>
      <c r="R18" s="48"/>
      <c r="S18" s="17"/>
      <c r="T18" s="48"/>
      <c r="U18" s="17"/>
      <c r="V18" s="16"/>
      <c r="W18" s="15"/>
      <c r="X18" s="17"/>
      <c r="Y18" s="16"/>
      <c r="Z18" s="25">
        <f t="shared" si="4"/>
        <v>678</v>
      </c>
      <c r="AA18" s="25" cm="1">
        <f t="array" ref="AA18">SUM(LARGE(C18:W18,_xlfn.SEQUENCE(IF(COUNT(C18:W18)&lt;12,COUNT(C18:W18),12))))</f>
        <v>655</v>
      </c>
      <c r="AB18" s="15">
        <f t="shared" si="5"/>
        <v>0</v>
      </c>
      <c r="AC18" s="17">
        <f t="shared" si="6"/>
        <v>655</v>
      </c>
      <c r="AD18" s="47" t="str">
        <f t="shared" si="7"/>
        <v>MACIBORSKI, SARAH</v>
      </c>
      <c r="AE18" s="17"/>
    </row>
    <row r="19" spans="1:31" ht="19.899999999999999" customHeight="1" x14ac:dyDescent="0.25">
      <c r="A19" s="47" t="s">
        <v>200</v>
      </c>
      <c r="B19" s="16"/>
      <c r="C19" s="138">
        <v>0</v>
      </c>
      <c r="D19" s="48"/>
      <c r="E19" s="17"/>
      <c r="F19" s="48"/>
      <c r="G19" s="17"/>
      <c r="H19" s="48"/>
      <c r="I19" s="17"/>
      <c r="J19" s="48"/>
      <c r="K19" s="17"/>
      <c r="L19" s="48"/>
      <c r="M19" s="17"/>
      <c r="N19" s="48"/>
      <c r="O19" s="17"/>
      <c r="P19" s="188"/>
      <c r="Q19" s="195"/>
      <c r="R19" s="48"/>
      <c r="S19" s="17"/>
      <c r="T19" s="48"/>
      <c r="U19" s="17"/>
      <c r="V19" s="16"/>
      <c r="W19" s="15"/>
      <c r="X19" s="17"/>
      <c r="Y19" s="16"/>
      <c r="Z19" s="25">
        <f t="shared" si="4"/>
        <v>0</v>
      </c>
      <c r="AA19" s="25" cm="1">
        <f t="array" ref="AA19">SUM(LARGE(C19:W19,_xlfn.SEQUENCE(IF(COUNT(C19:W19)&lt;12,COUNT(C19:W19),12))))</f>
        <v>0</v>
      </c>
      <c r="AB19" s="15">
        <f t="shared" si="5"/>
        <v>0</v>
      </c>
      <c r="AC19" s="17">
        <f t="shared" si="6"/>
        <v>0</v>
      </c>
      <c r="AD19" s="47" t="str">
        <f t="shared" si="7"/>
        <v>MANDELSTAMM, TULSA</v>
      </c>
      <c r="AE19" s="17"/>
    </row>
    <row r="20" spans="1:31" s="60" customFormat="1" ht="19.899999999999999" customHeight="1" x14ac:dyDescent="0.25">
      <c r="A20" s="47" t="s">
        <v>249</v>
      </c>
      <c r="B20" s="16"/>
      <c r="C20" s="138">
        <v>0</v>
      </c>
      <c r="D20" s="48"/>
      <c r="E20" s="17"/>
      <c r="F20" s="48"/>
      <c r="G20" s="17"/>
      <c r="H20" s="48">
        <v>23</v>
      </c>
      <c r="I20" s="17"/>
      <c r="J20" s="48"/>
      <c r="K20" s="17"/>
      <c r="L20" s="48"/>
      <c r="M20" s="17"/>
      <c r="N20" s="48"/>
      <c r="O20" s="17"/>
      <c r="P20" s="188"/>
      <c r="Q20" s="195"/>
      <c r="R20" s="48"/>
      <c r="S20" s="17"/>
      <c r="T20" s="48"/>
      <c r="U20" s="17"/>
      <c r="V20" s="16"/>
      <c r="W20" s="15"/>
      <c r="X20" s="17"/>
      <c r="Y20" s="16"/>
      <c r="Z20" s="25">
        <f t="shared" si="4"/>
        <v>23</v>
      </c>
      <c r="AA20" s="25" cm="1">
        <f t="array" ref="AA20">SUM(LARGE(C20:W20,_xlfn.SEQUENCE(IF(COUNT(C20:W20)&lt;12,COUNT(C20:W20),12))))</f>
        <v>23</v>
      </c>
      <c r="AB20" s="15">
        <f t="shared" si="5"/>
        <v>0</v>
      </c>
      <c r="AC20" s="17">
        <f t="shared" si="6"/>
        <v>23</v>
      </c>
      <c r="AD20" s="47" t="str">
        <f t="shared" si="7"/>
        <v>NICHOLS, SADIE</v>
      </c>
      <c r="AE20" s="17"/>
    </row>
    <row r="21" spans="1:31" s="64" customFormat="1" ht="19.899999999999999" customHeight="1" x14ac:dyDescent="0.25">
      <c r="A21" s="47" t="s">
        <v>250</v>
      </c>
      <c r="B21" s="16"/>
      <c r="C21" s="138">
        <v>0</v>
      </c>
      <c r="D21" s="48"/>
      <c r="E21" s="17">
        <v>13</v>
      </c>
      <c r="F21" s="48">
        <v>13</v>
      </c>
      <c r="G21" s="17"/>
      <c r="H21" s="48">
        <v>13</v>
      </c>
      <c r="I21" s="17">
        <v>23</v>
      </c>
      <c r="J21" s="48"/>
      <c r="K21" s="17">
        <v>22</v>
      </c>
      <c r="L21" s="48"/>
      <c r="M21" s="17"/>
      <c r="N21" s="48">
        <v>23</v>
      </c>
      <c r="O21" s="17">
        <v>13</v>
      </c>
      <c r="P21" s="188"/>
      <c r="Q21" s="195">
        <v>23</v>
      </c>
      <c r="R21" s="48"/>
      <c r="S21" s="17"/>
      <c r="T21" s="48"/>
      <c r="U21" s="17"/>
      <c r="V21" s="16"/>
      <c r="W21" s="15"/>
      <c r="X21" s="17"/>
      <c r="Y21" s="16"/>
      <c r="Z21" s="25">
        <f t="shared" si="4"/>
        <v>143</v>
      </c>
      <c r="AA21" s="25" cm="1">
        <f t="array" ref="AA21">SUM(LARGE(C21:W21,_xlfn.SEQUENCE(IF(COUNT(C21:W21)&lt;12,COUNT(C21:W21),12))))</f>
        <v>143</v>
      </c>
      <c r="AB21" s="15">
        <f t="shared" si="5"/>
        <v>0</v>
      </c>
      <c r="AC21" s="17">
        <f t="shared" si="6"/>
        <v>143</v>
      </c>
      <c r="AD21" s="47" t="str">
        <f t="shared" si="7"/>
        <v>PECK, MADDIE</v>
      </c>
      <c r="AE21" s="17"/>
    </row>
    <row r="22" spans="1:31" s="60" customFormat="1" ht="19.899999999999999" customHeight="1" x14ac:dyDescent="0.25">
      <c r="A22" s="47" t="s">
        <v>213</v>
      </c>
      <c r="B22" s="16"/>
      <c r="C22" s="138">
        <v>0</v>
      </c>
      <c r="D22" s="48">
        <v>13</v>
      </c>
      <c r="E22" s="17">
        <v>23</v>
      </c>
      <c r="F22" s="48">
        <v>23</v>
      </c>
      <c r="G22" s="17">
        <v>23</v>
      </c>
      <c r="H22" s="48">
        <v>33</v>
      </c>
      <c r="I22" s="17">
        <v>33</v>
      </c>
      <c r="J22" s="48">
        <v>43</v>
      </c>
      <c r="K22" s="17">
        <v>32</v>
      </c>
      <c r="L22" s="48">
        <v>33</v>
      </c>
      <c r="M22" s="17">
        <v>23</v>
      </c>
      <c r="N22" s="48">
        <v>33</v>
      </c>
      <c r="O22" s="17"/>
      <c r="P22" s="188"/>
      <c r="Q22" s="195"/>
      <c r="R22" s="48"/>
      <c r="S22" s="17"/>
      <c r="T22" s="48"/>
      <c r="U22" s="17"/>
      <c r="V22" s="16"/>
      <c r="W22" s="15"/>
      <c r="X22" s="17"/>
      <c r="Y22" s="16"/>
      <c r="Z22" s="25">
        <f t="shared" si="4"/>
        <v>312</v>
      </c>
      <c r="AA22" s="25" cm="1">
        <f t="array" ref="AA22">SUM(LARGE(C22:W22,_xlfn.SEQUENCE(IF(COUNT(C22:W22)&lt;12,COUNT(C22:W22),12))))</f>
        <v>312</v>
      </c>
      <c r="AB22" s="15">
        <f t="shared" si="5"/>
        <v>0</v>
      </c>
      <c r="AC22" s="17">
        <f t="shared" si="6"/>
        <v>312</v>
      </c>
      <c r="AD22" s="47" t="str">
        <f t="shared" si="7"/>
        <v>SMITH, ELAINNA</v>
      </c>
      <c r="AE22" s="17"/>
    </row>
    <row r="23" spans="1:31" s="60" customFormat="1" ht="19.899999999999999" customHeight="1" x14ac:dyDescent="0.25">
      <c r="A23" s="47" t="s">
        <v>202</v>
      </c>
      <c r="B23" s="16"/>
      <c r="C23" s="138">
        <v>0</v>
      </c>
      <c r="D23" s="48">
        <v>53</v>
      </c>
      <c r="E23" s="17">
        <v>63</v>
      </c>
      <c r="F23" s="48">
        <v>63</v>
      </c>
      <c r="G23" s="17">
        <v>53</v>
      </c>
      <c r="H23" s="48"/>
      <c r="I23" s="17">
        <v>0</v>
      </c>
      <c r="J23" s="48">
        <v>73</v>
      </c>
      <c r="K23" s="17">
        <v>72</v>
      </c>
      <c r="L23" s="48">
        <v>53</v>
      </c>
      <c r="M23" s="17">
        <v>73</v>
      </c>
      <c r="N23" s="48">
        <v>43</v>
      </c>
      <c r="O23" s="17"/>
      <c r="P23" s="188">
        <v>53</v>
      </c>
      <c r="Q23" s="195"/>
      <c r="R23" s="48"/>
      <c r="S23" s="17"/>
      <c r="T23" s="48"/>
      <c r="U23" s="17"/>
      <c r="V23" s="16"/>
      <c r="W23" s="15"/>
      <c r="X23" s="17"/>
      <c r="Y23" s="16"/>
      <c r="Z23" s="25">
        <f t="shared" si="4"/>
        <v>599</v>
      </c>
      <c r="AA23" s="25" cm="1">
        <f t="array" ref="AA23">SUM(LARGE(C23:W23,_xlfn.SEQUENCE(IF(COUNT(C23:W23)&lt;12,COUNT(C23:W23),12))))</f>
        <v>599</v>
      </c>
      <c r="AB23" s="15">
        <f t="shared" si="5"/>
        <v>0</v>
      </c>
      <c r="AC23" s="17">
        <f t="shared" si="6"/>
        <v>599</v>
      </c>
      <c r="AD23" s="47" t="str">
        <f t="shared" si="7"/>
        <v>STANLEY, AYLA</v>
      </c>
      <c r="AE23" s="17"/>
    </row>
    <row r="24" spans="1:31" s="60" customFormat="1" ht="19.899999999999999" customHeight="1" x14ac:dyDescent="0.25">
      <c r="A24" s="47" t="s">
        <v>282</v>
      </c>
      <c r="B24" s="16"/>
      <c r="C24" s="138">
        <v>0</v>
      </c>
      <c r="D24" s="48"/>
      <c r="E24" s="17"/>
      <c r="F24" s="48"/>
      <c r="G24" s="17"/>
      <c r="H24" s="48"/>
      <c r="I24" s="17"/>
      <c r="J24" s="48"/>
      <c r="K24" s="17"/>
      <c r="L24" s="48"/>
      <c r="M24" s="17"/>
      <c r="N24" s="48"/>
      <c r="O24" s="17"/>
      <c r="P24" s="188"/>
      <c r="Q24" s="195"/>
      <c r="R24" s="48"/>
      <c r="S24" s="17"/>
      <c r="T24" s="48"/>
      <c r="U24" s="17"/>
      <c r="V24" s="16"/>
      <c r="W24" s="15"/>
      <c r="X24" s="17"/>
      <c r="Y24" s="16"/>
      <c r="Z24" s="25">
        <f t="shared" si="0"/>
        <v>0</v>
      </c>
      <c r="AA24" s="25" cm="1">
        <f t="array" ref="AA24">SUM(LARGE(C24:W24,_xlfn.SEQUENCE(IF(COUNT(C24:W24)&lt;12,COUNT(C24:W24),12))))</f>
        <v>0</v>
      </c>
      <c r="AB24" s="15">
        <f t="shared" si="1"/>
        <v>0</v>
      </c>
      <c r="AC24" s="17">
        <f t="shared" si="2"/>
        <v>0</v>
      </c>
      <c r="AD24" s="47" t="str">
        <f t="shared" si="3"/>
        <v>MORRIS, HUNTER</v>
      </c>
      <c r="AE24" s="17"/>
    </row>
    <row r="25" spans="1:31" s="60" customFormat="1" ht="19.899999999999999" customHeight="1" x14ac:dyDescent="0.25">
      <c r="A25" s="47" t="s">
        <v>290</v>
      </c>
      <c r="B25" s="16"/>
      <c r="C25" s="138">
        <v>0</v>
      </c>
      <c r="D25" s="48"/>
      <c r="E25" s="17"/>
      <c r="F25" s="48"/>
      <c r="G25" s="17"/>
      <c r="H25" s="48"/>
      <c r="I25" s="17"/>
      <c r="J25" s="48"/>
      <c r="K25" s="17"/>
      <c r="L25" s="48"/>
      <c r="M25" s="17"/>
      <c r="N25" s="48">
        <v>13</v>
      </c>
      <c r="O25" s="17"/>
      <c r="P25" s="188"/>
      <c r="Q25" s="195"/>
      <c r="R25" s="48"/>
      <c r="S25" s="17"/>
      <c r="T25" s="48"/>
      <c r="U25" s="17"/>
      <c r="V25" s="16"/>
      <c r="W25" s="15"/>
      <c r="X25" s="17"/>
      <c r="Y25" s="16"/>
      <c r="Z25" s="25">
        <f>SUM(D25:X25)</f>
        <v>13</v>
      </c>
      <c r="AA25" s="25" cm="1">
        <f t="array" ref="AA25">SUM(LARGE(C25:W25,_xlfn.SEQUENCE(IF(COUNT(C25:W25)&lt;12,COUNT(C25:W25),12))))</f>
        <v>13</v>
      </c>
      <c r="AB25" s="15">
        <f>X25*1.5</f>
        <v>0</v>
      </c>
      <c r="AC25" s="17">
        <f>AA25+AB25</f>
        <v>13</v>
      </c>
      <c r="AD25" s="47" t="str">
        <f>A25</f>
        <v>EAGAN, HENRY</v>
      </c>
      <c r="AE25" s="17"/>
    </row>
    <row r="26" spans="1:31" ht="19.899999999999999" customHeight="1" x14ac:dyDescent="0.25">
      <c r="A26" s="47" t="s">
        <v>293</v>
      </c>
      <c r="B26" s="16"/>
      <c r="C26" s="138">
        <v>0</v>
      </c>
      <c r="D26" s="48"/>
      <c r="E26" s="17"/>
      <c r="F26" s="48"/>
      <c r="G26" s="17"/>
      <c r="H26" s="48"/>
      <c r="I26" s="17"/>
      <c r="J26" s="48"/>
      <c r="K26" s="17"/>
      <c r="L26" s="48"/>
      <c r="M26" s="17"/>
      <c r="N26" s="48"/>
      <c r="O26" s="17"/>
      <c r="P26" s="188"/>
      <c r="Q26" s="195"/>
      <c r="R26" s="48"/>
      <c r="S26" s="17"/>
      <c r="T26" s="48"/>
      <c r="U26" s="17"/>
      <c r="V26" s="16"/>
      <c r="W26" s="15"/>
      <c r="X26" s="17"/>
      <c r="Y26" s="16"/>
      <c r="Z26" s="25">
        <f>SUM(D26:X26)</f>
        <v>0</v>
      </c>
      <c r="AA26" s="25" cm="1">
        <f t="array" ref="AA26">SUM(LARGE(C26:W26,_xlfn.SEQUENCE(IF(COUNT(C26:W26)&lt;12,COUNT(C26:W26),12))))</f>
        <v>0</v>
      </c>
      <c r="AB26" s="15">
        <f>X26*1.5</f>
        <v>0</v>
      </c>
      <c r="AC26" s="17">
        <f>AA26+AB26</f>
        <v>0</v>
      </c>
      <c r="AD26" s="47" t="str">
        <f>A26</f>
        <v>BECKER, CAM</v>
      </c>
      <c r="AE26" s="17"/>
    </row>
    <row r="27" spans="1:31" ht="19.899999999999999" hidden="1" customHeight="1" x14ac:dyDescent="0.25">
      <c r="A27" s="47" t="s">
        <v>254</v>
      </c>
      <c r="B27" s="16"/>
      <c r="C27" s="138">
        <v>0</v>
      </c>
      <c r="D27" s="48"/>
      <c r="E27" s="17"/>
      <c r="F27" s="48"/>
      <c r="G27" s="17"/>
      <c r="H27" s="48"/>
      <c r="I27" s="17"/>
      <c r="J27" s="48"/>
      <c r="K27" s="17"/>
      <c r="L27" s="48"/>
      <c r="M27" s="17"/>
      <c r="N27" s="48"/>
      <c r="O27" s="17"/>
      <c r="P27" s="188"/>
      <c r="Q27" s="195"/>
      <c r="R27" s="48"/>
      <c r="S27" s="17"/>
      <c r="T27" s="48"/>
      <c r="U27" s="17"/>
      <c r="V27" s="16"/>
      <c r="W27" s="15"/>
      <c r="X27" s="17"/>
      <c r="Y27" s="16"/>
      <c r="Z27" s="25">
        <f t="shared" si="0"/>
        <v>0</v>
      </c>
      <c r="AA27" s="25" cm="1">
        <f t="array" ref="AA27">SUM(LARGE(C27:W27,_xlfn.SEQUENCE(IF(COUNT(C27:W27)&lt;12,COUNT(C27:W27),12))))</f>
        <v>0</v>
      </c>
      <c r="AB27" s="15">
        <f t="shared" si="1"/>
        <v>0</v>
      </c>
      <c r="AC27" s="17">
        <f t="shared" si="2"/>
        <v>0</v>
      </c>
      <c r="AD27" s="47" t="str">
        <f t="shared" si="3"/>
        <v>NEW NAME 4</v>
      </c>
      <c r="AE27" s="17"/>
    </row>
    <row r="28" spans="1:31" s="60" customFormat="1" ht="19.899999999999999" hidden="1" customHeight="1" x14ac:dyDescent="0.25">
      <c r="A28" s="47" t="s">
        <v>255</v>
      </c>
      <c r="B28" s="16"/>
      <c r="C28" s="138">
        <v>0</v>
      </c>
      <c r="D28" s="48"/>
      <c r="E28" s="17"/>
      <c r="F28" s="48"/>
      <c r="G28" s="17"/>
      <c r="H28" s="48"/>
      <c r="I28" s="17"/>
      <c r="J28" s="48"/>
      <c r="K28" s="17"/>
      <c r="L28" s="48"/>
      <c r="M28" s="17"/>
      <c r="N28" s="48"/>
      <c r="O28" s="17"/>
      <c r="P28" s="188"/>
      <c r="Q28" s="195"/>
      <c r="R28" s="48"/>
      <c r="S28" s="17"/>
      <c r="T28" s="48"/>
      <c r="U28" s="17"/>
      <c r="V28" s="16"/>
      <c r="W28" s="15"/>
      <c r="X28" s="17"/>
      <c r="Y28" s="16"/>
      <c r="Z28" s="25">
        <f t="shared" si="0"/>
        <v>0</v>
      </c>
      <c r="AA28" s="25" cm="1">
        <f t="array" ref="AA28">SUM(LARGE(C28:W28,_xlfn.SEQUENCE(IF(COUNT(C28:W28)&lt;12,COUNT(C28:W28),12))))</f>
        <v>0</v>
      </c>
      <c r="AB28" s="15">
        <f t="shared" si="1"/>
        <v>0</v>
      </c>
      <c r="AC28" s="17">
        <f t="shared" si="2"/>
        <v>0</v>
      </c>
      <c r="AD28" s="47" t="str">
        <f t="shared" si="3"/>
        <v>NEW NAME 5</v>
      </c>
      <c r="AE28" s="17"/>
    </row>
    <row r="29" spans="1:31" ht="19.899999999999999" customHeight="1" x14ac:dyDescent="0.25">
      <c r="A29" s="20" t="s">
        <v>4</v>
      </c>
      <c r="B29" s="21"/>
      <c r="C29" s="15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87"/>
      <c r="Q29" s="194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 t="s">
        <v>81</v>
      </c>
      <c r="AE29" s="22"/>
    </row>
    <row r="30" spans="1:31" s="60" customFormat="1" ht="19.899999999999999" customHeight="1" x14ac:dyDescent="0.25">
      <c r="A30" s="47" t="s">
        <v>192</v>
      </c>
      <c r="B30" s="16"/>
      <c r="C30" s="138">
        <v>0</v>
      </c>
      <c r="D30" s="48"/>
      <c r="E30" s="17"/>
      <c r="F30" s="48"/>
      <c r="G30" s="17"/>
      <c r="H30" s="48"/>
      <c r="I30" s="17"/>
      <c r="J30" s="48"/>
      <c r="K30" s="17"/>
      <c r="L30" s="48"/>
      <c r="M30" s="17">
        <v>43</v>
      </c>
      <c r="N30" s="48"/>
      <c r="O30" s="17"/>
      <c r="P30" s="188"/>
      <c r="Q30" s="195"/>
      <c r="R30" s="48"/>
      <c r="S30" s="17"/>
      <c r="T30" s="48"/>
      <c r="U30" s="17"/>
      <c r="V30" s="16"/>
      <c r="W30" s="15"/>
      <c r="X30" s="17"/>
      <c r="Y30" s="16"/>
      <c r="Z30" s="25">
        <f>SUM(D30:X30)</f>
        <v>43</v>
      </c>
      <c r="AA30" s="25" cm="1">
        <f t="array" ref="AA30">SUM(LARGE(C30:W30,_xlfn.SEQUENCE(IF(COUNT(C30:W30)&lt;12,COUNT(C30:W30),12))))</f>
        <v>43</v>
      </c>
      <c r="AB30" s="15">
        <f>X30*1.5</f>
        <v>0</v>
      </c>
      <c r="AC30" s="17">
        <f>AA30+AB30</f>
        <v>43</v>
      </c>
      <c r="AD30" s="47" t="str">
        <f>A30</f>
        <v>ADRIAN, JOLENE</v>
      </c>
      <c r="AE30" s="17"/>
    </row>
    <row r="31" spans="1:31" s="60" customFormat="1" ht="19.899999999999999" customHeight="1" x14ac:dyDescent="0.25">
      <c r="A31" s="47" t="s">
        <v>245</v>
      </c>
      <c r="B31" s="16"/>
      <c r="C31" s="138">
        <v>0</v>
      </c>
      <c r="D31" s="48">
        <v>34</v>
      </c>
      <c r="E31" s="17">
        <v>33</v>
      </c>
      <c r="F31" s="48"/>
      <c r="G31" s="17">
        <v>43</v>
      </c>
      <c r="H31" s="48">
        <v>53</v>
      </c>
      <c r="I31" s="17">
        <v>23</v>
      </c>
      <c r="J31" s="48"/>
      <c r="K31" s="17"/>
      <c r="L31" s="48">
        <v>33</v>
      </c>
      <c r="M31" s="17">
        <v>53</v>
      </c>
      <c r="N31" s="48">
        <v>44</v>
      </c>
      <c r="O31" s="17">
        <v>63</v>
      </c>
      <c r="P31" s="188">
        <v>74</v>
      </c>
      <c r="Q31" s="195">
        <v>64</v>
      </c>
      <c r="R31" s="48"/>
      <c r="S31" s="17"/>
      <c r="T31" s="48"/>
      <c r="U31" s="17"/>
      <c r="V31" s="16"/>
      <c r="W31" s="15"/>
      <c r="X31" s="17"/>
      <c r="Y31" s="16"/>
      <c r="Z31" s="25">
        <f t="shared" ref="Z31:Z36" si="8">SUM(D31:X31)</f>
        <v>517</v>
      </c>
      <c r="AA31" s="25" cm="1">
        <f t="array" ref="AA31">SUM(LARGE(C31:W31,_xlfn.SEQUENCE(IF(COUNT(C31:W31)&lt;12,COUNT(C31:W31),12))))</f>
        <v>517</v>
      </c>
      <c r="AB31" s="15">
        <f t="shared" ref="AB31:AB36" si="9">X31*1.5</f>
        <v>0</v>
      </c>
      <c r="AC31" s="17">
        <f t="shared" ref="AC31:AC36" si="10">AA31+AB31</f>
        <v>517</v>
      </c>
      <c r="AD31" s="47" t="str">
        <f t="shared" ref="AD31:AD36" si="11">A31</f>
        <v>BECKER, KYLE</v>
      </c>
      <c r="AE31" s="17"/>
    </row>
    <row r="32" spans="1:31" s="60" customFormat="1" ht="19.899999999999999" customHeight="1" x14ac:dyDescent="0.25">
      <c r="A32" s="47" t="s">
        <v>246</v>
      </c>
      <c r="B32" s="16"/>
      <c r="C32" s="138">
        <v>0</v>
      </c>
      <c r="D32" s="48"/>
      <c r="E32" s="17"/>
      <c r="F32" s="48"/>
      <c r="G32" s="17"/>
      <c r="H32" s="48"/>
      <c r="I32" s="17"/>
      <c r="J32" s="48"/>
      <c r="K32" s="17"/>
      <c r="L32" s="48"/>
      <c r="M32" s="17"/>
      <c r="N32" s="48"/>
      <c r="O32" s="17"/>
      <c r="P32" s="188"/>
      <c r="Q32" s="195"/>
      <c r="R32" s="48"/>
      <c r="S32" s="17"/>
      <c r="T32" s="48"/>
      <c r="U32" s="17"/>
      <c r="V32" s="16"/>
      <c r="W32" s="15"/>
      <c r="X32" s="17"/>
      <c r="Y32" s="16"/>
      <c r="Z32" s="25">
        <f t="shared" si="8"/>
        <v>0</v>
      </c>
      <c r="AA32" s="25" cm="1">
        <f t="array" ref="AA32">SUM(LARGE(C32:W32,_xlfn.SEQUENCE(IF(COUNT(C32:W32)&lt;12,COUNT(C32:W32),12))))</f>
        <v>0</v>
      </c>
      <c r="AB32" s="15">
        <f t="shared" si="9"/>
        <v>0</v>
      </c>
      <c r="AC32" s="17">
        <f t="shared" si="10"/>
        <v>0</v>
      </c>
      <c r="AD32" s="47" t="str">
        <f t="shared" si="11"/>
        <v>BROOKS, MADISON</v>
      </c>
      <c r="AE32" s="17"/>
    </row>
    <row r="33" spans="1:31" s="60" customFormat="1" ht="19.899999999999999" customHeight="1" x14ac:dyDescent="0.25">
      <c r="A33" s="47" t="s">
        <v>195</v>
      </c>
      <c r="B33" s="16"/>
      <c r="C33" s="138">
        <v>0</v>
      </c>
      <c r="D33" s="48"/>
      <c r="E33" s="17"/>
      <c r="F33" s="48"/>
      <c r="G33" s="17">
        <v>23</v>
      </c>
      <c r="H33" s="48">
        <v>33</v>
      </c>
      <c r="I33" s="17"/>
      <c r="J33" s="48"/>
      <c r="K33" s="17">
        <v>33</v>
      </c>
      <c r="L33" s="48">
        <v>43</v>
      </c>
      <c r="M33" s="17">
        <v>23</v>
      </c>
      <c r="N33" s="48"/>
      <c r="O33" s="17">
        <v>13</v>
      </c>
      <c r="P33" s="188">
        <v>64</v>
      </c>
      <c r="Q33" s="195">
        <v>34</v>
      </c>
      <c r="R33" s="48"/>
      <c r="S33" s="17"/>
      <c r="T33" s="48"/>
      <c r="U33" s="17"/>
      <c r="V33" s="16"/>
      <c r="W33" s="15"/>
      <c r="X33" s="17"/>
      <c r="Y33" s="16"/>
      <c r="Z33" s="25">
        <f t="shared" si="8"/>
        <v>266</v>
      </c>
      <c r="AA33" s="25" cm="1">
        <f t="array" ref="AA33">SUM(LARGE(C33:W33,_xlfn.SEQUENCE(IF(COUNT(C33:W33)&lt;12,COUNT(C33:W33),12))))</f>
        <v>266</v>
      </c>
      <c r="AB33" s="15">
        <f t="shared" si="9"/>
        <v>0</v>
      </c>
      <c r="AC33" s="17">
        <f t="shared" si="10"/>
        <v>266</v>
      </c>
      <c r="AD33" s="47" t="str">
        <f t="shared" si="11"/>
        <v>CRAWFORD, AMELIA</v>
      </c>
      <c r="AE33" s="17"/>
    </row>
    <row r="34" spans="1:31" s="60" customFormat="1" ht="19.899999999999999" customHeight="1" x14ac:dyDescent="0.25">
      <c r="A34" s="47" t="s">
        <v>196</v>
      </c>
      <c r="B34" s="16"/>
      <c r="C34" s="138">
        <v>0</v>
      </c>
      <c r="D34" s="48"/>
      <c r="E34" s="17"/>
      <c r="F34" s="48"/>
      <c r="G34" s="17"/>
      <c r="H34" s="48"/>
      <c r="I34" s="17"/>
      <c r="J34" s="48"/>
      <c r="K34" s="17"/>
      <c r="L34" s="48"/>
      <c r="M34" s="17"/>
      <c r="N34" s="48"/>
      <c r="O34" s="17"/>
      <c r="P34" s="188"/>
      <c r="Q34" s="195"/>
      <c r="R34" s="48"/>
      <c r="S34" s="17"/>
      <c r="T34" s="48"/>
      <c r="U34" s="17"/>
      <c r="V34" s="16"/>
      <c r="W34" s="15"/>
      <c r="X34" s="17"/>
      <c r="Y34" s="16"/>
      <c r="Z34" s="25">
        <f t="shared" si="8"/>
        <v>0</v>
      </c>
      <c r="AA34" s="25" cm="1">
        <f t="array" ref="AA34">SUM(LARGE(C34:W34,_xlfn.SEQUENCE(IF(COUNT(C34:W34)&lt;12,COUNT(C34:W34),12))))</f>
        <v>0</v>
      </c>
      <c r="AB34" s="15">
        <f t="shared" si="9"/>
        <v>0</v>
      </c>
      <c r="AC34" s="17">
        <f t="shared" si="10"/>
        <v>0</v>
      </c>
      <c r="AD34" s="47" t="str">
        <f t="shared" si="11"/>
        <v>DEATON, LYLA</v>
      </c>
      <c r="AE34" s="17"/>
    </row>
    <row r="35" spans="1:31" s="60" customFormat="1" ht="19.899999999999999" customHeight="1" x14ac:dyDescent="0.25">
      <c r="A35" s="47" t="s">
        <v>138</v>
      </c>
      <c r="B35" s="16"/>
      <c r="C35" s="138">
        <v>0</v>
      </c>
      <c r="D35" s="48"/>
      <c r="E35" s="17"/>
      <c r="F35" s="48">
        <v>24</v>
      </c>
      <c r="G35" s="17"/>
      <c r="H35" s="48"/>
      <c r="I35" s="17"/>
      <c r="J35" s="48"/>
      <c r="K35" s="17"/>
      <c r="L35" s="48"/>
      <c r="M35" s="17"/>
      <c r="N35" s="48">
        <v>54</v>
      </c>
      <c r="O35" s="17"/>
      <c r="P35" s="188"/>
      <c r="Q35" s="195"/>
      <c r="R35" s="48"/>
      <c r="S35" s="17"/>
      <c r="T35" s="48"/>
      <c r="U35" s="17"/>
      <c r="V35" s="16"/>
      <c r="W35" s="15"/>
      <c r="X35" s="17"/>
      <c r="Y35" s="16"/>
      <c r="Z35" s="25">
        <f t="shared" si="8"/>
        <v>78</v>
      </c>
      <c r="AA35" s="25" cm="1">
        <f t="array" ref="AA35">SUM(LARGE(C35:W35,_xlfn.SEQUENCE(IF(COUNT(C35:W35)&lt;12,COUNT(C35:W35),12))))</f>
        <v>78</v>
      </c>
      <c r="AB35" s="15">
        <f t="shared" si="9"/>
        <v>0</v>
      </c>
      <c r="AC35" s="17">
        <f t="shared" si="10"/>
        <v>78</v>
      </c>
      <c r="AD35" s="47" t="str">
        <f t="shared" si="11"/>
        <v>DEFEVER, MACKENZIE</v>
      </c>
      <c r="AE35" s="17"/>
    </row>
    <row r="36" spans="1:31" ht="19.899999999999999" customHeight="1" x14ac:dyDescent="0.25">
      <c r="A36" s="47" t="s">
        <v>198</v>
      </c>
      <c r="B36" s="16"/>
      <c r="C36" s="138">
        <v>0</v>
      </c>
      <c r="D36" s="48">
        <v>14</v>
      </c>
      <c r="E36" s="17"/>
      <c r="F36" s="48">
        <v>34</v>
      </c>
      <c r="G36" s="17"/>
      <c r="H36" s="48"/>
      <c r="I36" s="17">
        <v>53</v>
      </c>
      <c r="J36" s="48">
        <v>23</v>
      </c>
      <c r="K36" s="17">
        <v>73</v>
      </c>
      <c r="L36" s="48"/>
      <c r="M36" s="17">
        <v>13</v>
      </c>
      <c r="N36" s="48">
        <v>24</v>
      </c>
      <c r="O36" s="17">
        <v>33</v>
      </c>
      <c r="P36" s="188">
        <v>44</v>
      </c>
      <c r="Q36" s="195">
        <v>44</v>
      </c>
      <c r="R36" s="48"/>
      <c r="S36" s="17"/>
      <c r="T36" s="48"/>
      <c r="U36" s="17"/>
      <c r="V36" s="16"/>
      <c r="W36" s="15"/>
      <c r="X36" s="17"/>
      <c r="Y36" s="16"/>
      <c r="Z36" s="25">
        <f t="shared" si="8"/>
        <v>355</v>
      </c>
      <c r="AA36" s="25" cm="1">
        <f t="array" ref="AA36">SUM(LARGE(C36:W36,_xlfn.SEQUENCE(IF(COUNT(C36:W36)&lt;12,COUNT(C36:W36),12))))</f>
        <v>355</v>
      </c>
      <c r="AB36" s="15">
        <f t="shared" si="9"/>
        <v>0</v>
      </c>
      <c r="AC36" s="17">
        <f t="shared" si="10"/>
        <v>355</v>
      </c>
      <c r="AD36" s="47" t="str">
        <f t="shared" si="11"/>
        <v>HOEKWATER, BLAINE</v>
      </c>
      <c r="AE36" s="17"/>
    </row>
    <row r="37" spans="1:31" ht="19.899999999999999" customHeight="1" x14ac:dyDescent="0.25">
      <c r="A37" s="47" t="s">
        <v>197</v>
      </c>
      <c r="B37" s="16"/>
      <c r="C37" s="138">
        <v>0</v>
      </c>
      <c r="D37" s="48"/>
      <c r="E37" s="17">
        <v>73</v>
      </c>
      <c r="F37" s="48">
        <v>44</v>
      </c>
      <c r="G37" s="17">
        <v>13</v>
      </c>
      <c r="H37" s="48">
        <v>23</v>
      </c>
      <c r="I37" s="17">
        <v>43</v>
      </c>
      <c r="J37" s="48">
        <v>53</v>
      </c>
      <c r="K37" s="17">
        <v>48</v>
      </c>
      <c r="L37" s="48">
        <v>73</v>
      </c>
      <c r="M37" s="17">
        <v>33</v>
      </c>
      <c r="N37" s="48">
        <v>14</v>
      </c>
      <c r="O37" s="17">
        <v>48</v>
      </c>
      <c r="P37" s="188"/>
      <c r="Q37" s="195">
        <v>24</v>
      </c>
      <c r="R37" s="48"/>
      <c r="S37" s="17"/>
      <c r="T37" s="48"/>
      <c r="U37" s="17"/>
      <c r="V37" s="16"/>
      <c r="W37" s="15"/>
      <c r="X37" s="17"/>
      <c r="Y37" s="16"/>
      <c r="Z37" s="25">
        <f>SUM(D37:X37)</f>
        <v>489</v>
      </c>
      <c r="AA37" s="25" cm="1">
        <f t="array" ref="AA37">SUM(LARGE(C37:W37,_xlfn.SEQUENCE(IF(COUNT(C37:W37)&lt;12,COUNT(C37:W37),12))))</f>
        <v>489</v>
      </c>
      <c r="AB37" s="15">
        <f>X37*1.5</f>
        <v>0</v>
      </c>
      <c r="AC37" s="17">
        <f>AA37+AB37</f>
        <v>489</v>
      </c>
      <c r="AD37" s="47" t="str">
        <f>A37</f>
        <v>HOEKWATER, KASHTON</v>
      </c>
      <c r="AE37" s="17"/>
    </row>
    <row r="38" spans="1:31" s="60" customFormat="1" ht="19.899999999999999" customHeight="1" x14ac:dyDescent="0.25">
      <c r="A38" s="47" t="s">
        <v>199</v>
      </c>
      <c r="B38" s="16"/>
      <c r="C38" s="138">
        <v>0</v>
      </c>
      <c r="D38" s="48">
        <v>64</v>
      </c>
      <c r="E38" s="17"/>
      <c r="F38" s="48">
        <v>64</v>
      </c>
      <c r="G38" s="17">
        <v>63</v>
      </c>
      <c r="H38" s="48">
        <v>63</v>
      </c>
      <c r="I38" s="17">
        <v>63</v>
      </c>
      <c r="J38" s="48">
        <v>33</v>
      </c>
      <c r="K38" s="17">
        <v>63</v>
      </c>
      <c r="L38" s="48">
        <v>63</v>
      </c>
      <c r="M38" s="17">
        <v>73</v>
      </c>
      <c r="N38" s="48">
        <v>34</v>
      </c>
      <c r="O38" s="17"/>
      <c r="P38" s="188">
        <v>34</v>
      </c>
      <c r="Q38" s="195">
        <v>74</v>
      </c>
      <c r="R38" s="48"/>
      <c r="S38" s="17"/>
      <c r="T38" s="48"/>
      <c r="U38" s="17"/>
      <c r="V38" s="16"/>
      <c r="W38" s="15"/>
      <c r="X38" s="17"/>
      <c r="Y38" s="16"/>
      <c r="Z38" s="25">
        <f t="shared" ref="Z38" si="12">SUM(D38:X38)</f>
        <v>691</v>
      </c>
      <c r="AA38" s="25" cm="1">
        <f t="array" ref="AA38">SUM(LARGE(C38:W38,_xlfn.SEQUENCE(IF(COUNT(C38:W38)&lt;12,COUNT(C38:W38),12))))</f>
        <v>691</v>
      </c>
      <c r="AB38" s="15">
        <f t="shared" ref="AB38" si="13">X38*1.5</f>
        <v>0</v>
      </c>
      <c r="AC38" s="17">
        <f t="shared" ref="AC38" si="14">AA38+AB38</f>
        <v>691</v>
      </c>
      <c r="AD38" s="47" t="str">
        <f t="shared" ref="AD38" si="15">A38</f>
        <v>HOEKWATER, WAYLYNE</v>
      </c>
      <c r="AE38" s="17"/>
    </row>
    <row r="39" spans="1:31" s="60" customFormat="1" ht="19.899999999999999" customHeight="1" x14ac:dyDescent="0.25">
      <c r="A39" s="47" t="s">
        <v>247</v>
      </c>
      <c r="B39" s="16"/>
      <c r="C39" s="138">
        <v>0</v>
      </c>
      <c r="D39" s="48">
        <v>24</v>
      </c>
      <c r="E39" s="17">
        <v>23</v>
      </c>
      <c r="F39" s="48"/>
      <c r="G39" s="17">
        <v>33</v>
      </c>
      <c r="H39" s="48"/>
      <c r="I39" s="17">
        <v>33</v>
      </c>
      <c r="J39" s="48"/>
      <c r="K39" s="17"/>
      <c r="L39" s="48"/>
      <c r="M39" s="17"/>
      <c r="N39" s="48"/>
      <c r="O39" s="17">
        <v>73</v>
      </c>
      <c r="P39" s="188"/>
      <c r="Q39" s="195">
        <v>14</v>
      </c>
      <c r="R39" s="48"/>
      <c r="S39" s="17"/>
      <c r="T39" s="48"/>
      <c r="U39" s="17"/>
      <c r="V39" s="16"/>
      <c r="W39" s="15"/>
      <c r="X39" s="17"/>
      <c r="Y39" s="16"/>
      <c r="Z39" s="25">
        <f t="shared" ref="Z39:Z47" si="16">SUM(D39:X39)</f>
        <v>200</v>
      </c>
      <c r="AA39" s="25" cm="1">
        <f t="array" ref="AA39">SUM(LARGE(C39:W39,_xlfn.SEQUENCE(IF(COUNT(C39:W39)&lt;12,COUNT(C39:W39),12))))</f>
        <v>200</v>
      </c>
      <c r="AB39" s="15">
        <f t="shared" ref="AB39:AB47" si="17">X39*1.5</f>
        <v>0</v>
      </c>
      <c r="AC39" s="17">
        <f t="shared" ref="AC39:AC47" si="18">AA39+AB39</f>
        <v>200</v>
      </c>
      <c r="AD39" s="47" t="str">
        <f t="shared" ref="AD39:AD47" si="19">A39</f>
        <v>LEANNA, CASH</v>
      </c>
      <c r="AE39" s="17"/>
    </row>
    <row r="40" spans="1:31" s="60" customFormat="1" ht="19.899999999999999" customHeight="1" x14ac:dyDescent="0.25">
      <c r="A40" s="47" t="s">
        <v>212</v>
      </c>
      <c r="B40" s="16"/>
      <c r="C40" s="138">
        <v>0</v>
      </c>
      <c r="D40" s="48">
        <v>54</v>
      </c>
      <c r="E40" s="17">
        <v>63</v>
      </c>
      <c r="F40" s="48">
        <v>54</v>
      </c>
      <c r="G40" s="17">
        <v>73</v>
      </c>
      <c r="H40" s="48">
        <v>73</v>
      </c>
      <c r="I40" s="17">
        <v>73</v>
      </c>
      <c r="J40" s="48">
        <v>73</v>
      </c>
      <c r="K40" s="17"/>
      <c r="L40" s="48">
        <v>13</v>
      </c>
      <c r="M40" s="17"/>
      <c r="N40" s="48">
        <v>74</v>
      </c>
      <c r="O40" s="17">
        <v>48</v>
      </c>
      <c r="P40" s="188">
        <v>14</v>
      </c>
      <c r="Q40" s="195"/>
      <c r="R40" s="48"/>
      <c r="S40" s="17"/>
      <c r="T40" s="48"/>
      <c r="U40" s="17"/>
      <c r="V40" s="16"/>
      <c r="W40" s="15"/>
      <c r="X40" s="17"/>
      <c r="Y40" s="16"/>
      <c r="Z40" s="25">
        <f t="shared" si="16"/>
        <v>612</v>
      </c>
      <c r="AA40" s="25" cm="1">
        <f t="array" ref="AA40">SUM(LARGE(C40:W40,_xlfn.SEQUENCE(IF(COUNT(C40:W40)&lt;12,COUNT(C40:W40),12))))</f>
        <v>612</v>
      </c>
      <c r="AB40" s="15">
        <f t="shared" si="17"/>
        <v>0</v>
      </c>
      <c r="AC40" s="17">
        <f t="shared" si="18"/>
        <v>612</v>
      </c>
      <c r="AD40" s="47" t="str">
        <f t="shared" si="19"/>
        <v>MACIBORSKI, MAGGIE</v>
      </c>
      <c r="AE40" s="17"/>
    </row>
    <row r="41" spans="1:31" s="60" customFormat="1" ht="19.899999999999999" customHeight="1" x14ac:dyDescent="0.25">
      <c r="A41" s="47" t="s">
        <v>248</v>
      </c>
      <c r="B41" s="16"/>
      <c r="C41" s="138">
        <v>0</v>
      </c>
      <c r="D41" s="48">
        <v>44</v>
      </c>
      <c r="E41" s="17"/>
      <c r="F41" s="48"/>
      <c r="G41" s="17"/>
      <c r="H41" s="48"/>
      <c r="I41" s="17">
        <v>13</v>
      </c>
      <c r="J41" s="48">
        <v>13</v>
      </c>
      <c r="K41" s="17">
        <v>13</v>
      </c>
      <c r="L41" s="48">
        <v>53</v>
      </c>
      <c r="M41" s="17"/>
      <c r="N41" s="48"/>
      <c r="O41" s="17"/>
      <c r="P41" s="188">
        <v>54</v>
      </c>
      <c r="Q41" s="195"/>
      <c r="R41" s="48"/>
      <c r="S41" s="17"/>
      <c r="T41" s="48"/>
      <c r="U41" s="17"/>
      <c r="V41" s="16"/>
      <c r="W41" s="15"/>
      <c r="X41" s="17"/>
      <c r="Y41" s="16"/>
      <c r="Z41" s="25">
        <f t="shared" si="16"/>
        <v>190</v>
      </c>
      <c r="AA41" s="25" cm="1">
        <f t="array" ref="AA41">SUM(LARGE(C41:W41,_xlfn.SEQUENCE(IF(COUNT(C41:W41)&lt;12,COUNT(C41:W41),12))))</f>
        <v>190</v>
      </c>
      <c r="AB41" s="15">
        <f t="shared" si="17"/>
        <v>0</v>
      </c>
      <c r="AC41" s="17">
        <f t="shared" si="18"/>
        <v>190</v>
      </c>
      <c r="AD41" s="47" t="str">
        <f t="shared" si="19"/>
        <v>MACIBORSKI, SARAH</v>
      </c>
      <c r="AE41" s="17"/>
    </row>
    <row r="42" spans="1:31" s="60" customFormat="1" ht="19.899999999999999" customHeight="1" x14ac:dyDescent="0.25">
      <c r="A42" s="47" t="s">
        <v>249</v>
      </c>
      <c r="B42" s="16"/>
      <c r="C42" s="138">
        <v>0</v>
      </c>
      <c r="D42" s="48"/>
      <c r="E42" s="17"/>
      <c r="F42" s="48"/>
      <c r="G42" s="17"/>
      <c r="H42" s="48">
        <v>13</v>
      </c>
      <c r="I42" s="17"/>
      <c r="J42" s="48"/>
      <c r="K42" s="17"/>
      <c r="L42" s="48"/>
      <c r="M42" s="17"/>
      <c r="N42" s="48"/>
      <c r="O42" s="17"/>
      <c r="P42" s="188"/>
      <c r="Q42" s="195"/>
      <c r="R42" s="48"/>
      <c r="S42" s="17"/>
      <c r="T42" s="48"/>
      <c r="U42" s="17"/>
      <c r="V42" s="16"/>
      <c r="W42" s="15"/>
      <c r="X42" s="17"/>
      <c r="Y42" s="16"/>
      <c r="Z42" s="25">
        <f t="shared" si="16"/>
        <v>13</v>
      </c>
      <c r="AA42" s="25" cm="1">
        <f t="array" ref="AA42">SUM(LARGE(C42:W42,_xlfn.SEQUENCE(IF(COUNT(C42:W42)&lt;12,COUNT(C42:W42),12))))</f>
        <v>13</v>
      </c>
      <c r="AB42" s="15">
        <f t="shared" si="17"/>
        <v>0</v>
      </c>
      <c r="AC42" s="17">
        <f t="shared" si="18"/>
        <v>13</v>
      </c>
      <c r="AD42" s="47" t="str">
        <f t="shared" si="19"/>
        <v>NICHOLS, SADIE</v>
      </c>
      <c r="AE42" s="17"/>
    </row>
    <row r="43" spans="1:31" s="64" customFormat="1" ht="19.899999999999999" customHeight="1" x14ac:dyDescent="0.25">
      <c r="A43" s="47" t="s">
        <v>250</v>
      </c>
      <c r="B43" s="16"/>
      <c r="C43" s="138">
        <v>0</v>
      </c>
      <c r="D43" s="48"/>
      <c r="E43" s="17">
        <v>43</v>
      </c>
      <c r="F43" s="48"/>
      <c r="G43" s="17"/>
      <c r="H43" s="48"/>
      <c r="I43" s="17"/>
      <c r="J43" s="48"/>
      <c r="K43" s="17">
        <v>23</v>
      </c>
      <c r="L43" s="48"/>
      <c r="M43" s="17"/>
      <c r="N43" s="48"/>
      <c r="O43" s="17"/>
      <c r="P43" s="188"/>
      <c r="Q43" s="195"/>
      <c r="R43" s="48"/>
      <c r="S43" s="17"/>
      <c r="T43" s="48"/>
      <c r="U43" s="17"/>
      <c r="V43" s="16"/>
      <c r="W43" s="15"/>
      <c r="X43" s="17"/>
      <c r="Y43" s="16"/>
      <c r="Z43" s="25">
        <f t="shared" si="16"/>
        <v>66</v>
      </c>
      <c r="AA43" s="25" cm="1">
        <f t="array" ref="AA43">SUM(LARGE(C43:W43,_xlfn.SEQUENCE(IF(COUNT(C43:W43)&lt;12,COUNT(C43:W43),12))))</f>
        <v>66</v>
      </c>
      <c r="AB43" s="15">
        <f t="shared" si="17"/>
        <v>0</v>
      </c>
      <c r="AC43" s="17">
        <f t="shared" si="18"/>
        <v>66</v>
      </c>
      <c r="AD43" s="47" t="str">
        <f t="shared" si="19"/>
        <v>PECK, MADDIE</v>
      </c>
      <c r="AE43" s="17"/>
    </row>
    <row r="44" spans="1:31" s="60" customFormat="1" ht="19.899999999999999" customHeight="1" x14ac:dyDescent="0.25">
      <c r="A44" s="47" t="s">
        <v>213</v>
      </c>
      <c r="B44" s="16"/>
      <c r="C44" s="138">
        <v>0</v>
      </c>
      <c r="D44" s="48"/>
      <c r="E44" s="17">
        <v>13</v>
      </c>
      <c r="F44" s="48">
        <v>14</v>
      </c>
      <c r="G44" s="17"/>
      <c r="H44" s="48"/>
      <c r="I44" s="17"/>
      <c r="J44" s="48"/>
      <c r="K44" s="17"/>
      <c r="L44" s="48"/>
      <c r="M44" s="17"/>
      <c r="N44" s="48"/>
      <c r="O44" s="17"/>
      <c r="P44" s="188">
        <v>24</v>
      </c>
      <c r="Q44" s="195"/>
      <c r="R44" s="48"/>
      <c r="S44" s="17"/>
      <c r="T44" s="48"/>
      <c r="U44" s="17"/>
      <c r="V44" s="16"/>
      <c r="W44" s="15"/>
      <c r="X44" s="17"/>
      <c r="Y44" s="16"/>
      <c r="Z44" s="25">
        <f t="shared" si="16"/>
        <v>51</v>
      </c>
      <c r="AA44" s="25" cm="1">
        <f t="array" ref="AA44">SUM(LARGE(C44:W44,_xlfn.SEQUENCE(IF(COUNT(C44:W44)&lt;12,COUNT(C44:W44),12))))</f>
        <v>51</v>
      </c>
      <c r="AB44" s="15">
        <f t="shared" si="17"/>
        <v>0</v>
      </c>
      <c r="AC44" s="17">
        <f t="shared" si="18"/>
        <v>51</v>
      </c>
      <c r="AD44" s="47" t="str">
        <f t="shared" si="19"/>
        <v>SMITH, ELAINNA</v>
      </c>
      <c r="AE44" s="17"/>
    </row>
    <row r="45" spans="1:31" s="60" customFormat="1" ht="19.899999999999999" customHeight="1" x14ac:dyDescent="0.25">
      <c r="A45" s="47" t="s">
        <v>202</v>
      </c>
      <c r="B45" s="16"/>
      <c r="C45" s="138">
        <v>0</v>
      </c>
      <c r="D45" s="48">
        <v>74</v>
      </c>
      <c r="E45" s="17">
        <v>53</v>
      </c>
      <c r="F45" s="48">
        <v>74</v>
      </c>
      <c r="G45" s="17">
        <v>53</v>
      </c>
      <c r="H45" s="48">
        <v>43</v>
      </c>
      <c r="I45" s="17"/>
      <c r="J45" s="48">
        <v>63</v>
      </c>
      <c r="K45" s="17">
        <v>48</v>
      </c>
      <c r="L45" s="48"/>
      <c r="M45" s="17">
        <v>63</v>
      </c>
      <c r="N45" s="48">
        <v>64</v>
      </c>
      <c r="O45" s="17"/>
      <c r="P45" s="188"/>
      <c r="Q45" s="195">
        <v>54</v>
      </c>
      <c r="R45" s="48"/>
      <c r="S45" s="17"/>
      <c r="T45" s="48"/>
      <c r="U45" s="17"/>
      <c r="V45" s="16"/>
      <c r="W45" s="15"/>
      <c r="X45" s="17"/>
      <c r="Y45" s="16"/>
      <c r="Z45" s="25">
        <f t="shared" si="16"/>
        <v>589</v>
      </c>
      <c r="AA45" s="25" cm="1">
        <f t="array" ref="AA45">SUM(LARGE(C45:W45,_xlfn.SEQUENCE(IF(COUNT(C45:W45)&lt;12,COUNT(C45:W45),12))))</f>
        <v>589</v>
      </c>
      <c r="AB45" s="15">
        <f t="shared" si="17"/>
        <v>0</v>
      </c>
      <c r="AC45" s="17">
        <f t="shared" si="18"/>
        <v>589</v>
      </c>
      <c r="AD45" s="47" t="str">
        <f t="shared" si="19"/>
        <v>STANLEY, AYLA</v>
      </c>
      <c r="AE45" s="17"/>
    </row>
    <row r="46" spans="1:31" s="60" customFormat="1" ht="19.899999999999999" customHeight="1" x14ac:dyDescent="0.25">
      <c r="A46" s="47" t="s">
        <v>281</v>
      </c>
      <c r="B46" s="16"/>
      <c r="C46" s="138">
        <v>0</v>
      </c>
      <c r="D46" s="48"/>
      <c r="E46" s="17"/>
      <c r="F46" s="48"/>
      <c r="G46" s="17"/>
      <c r="H46" s="48"/>
      <c r="I46" s="17"/>
      <c r="J46" s="48"/>
      <c r="K46" s="17"/>
      <c r="L46" s="48">
        <v>23</v>
      </c>
      <c r="M46" s="17"/>
      <c r="N46" s="48"/>
      <c r="O46" s="17">
        <v>23</v>
      </c>
      <c r="P46" s="188"/>
      <c r="Q46" s="195"/>
      <c r="R46" s="48"/>
      <c r="S46" s="17"/>
      <c r="T46" s="48"/>
      <c r="U46" s="17"/>
      <c r="V46" s="16"/>
      <c r="W46" s="15"/>
      <c r="X46" s="17"/>
      <c r="Y46" s="16"/>
      <c r="Z46" s="25">
        <f t="shared" si="16"/>
        <v>46</v>
      </c>
      <c r="AA46" s="25" cm="1">
        <f t="array" ref="AA46">SUM(LARGE(C46:W46,_xlfn.SEQUENCE(IF(COUNT(C46:W46)&lt;12,COUNT(C46:W46),12))))</f>
        <v>46</v>
      </c>
      <c r="AB46" s="15">
        <f t="shared" si="17"/>
        <v>0</v>
      </c>
      <c r="AC46" s="17">
        <f t="shared" si="18"/>
        <v>46</v>
      </c>
      <c r="AD46" s="47" t="str">
        <f t="shared" si="19"/>
        <v>HOBBS, ISLA</v>
      </c>
      <c r="AE46" s="17"/>
    </row>
    <row r="47" spans="1:31" ht="19.899999999999999" customHeight="1" x14ac:dyDescent="0.25">
      <c r="A47" s="47" t="s">
        <v>200</v>
      </c>
      <c r="B47" s="16"/>
      <c r="C47" s="138">
        <v>0</v>
      </c>
      <c r="D47" s="48"/>
      <c r="E47" s="17"/>
      <c r="F47" s="48"/>
      <c r="G47" s="17"/>
      <c r="H47" s="48"/>
      <c r="I47" s="17"/>
      <c r="J47" s="48"/>
      <c r="K47" s="17"/>
      <c r="L47" s="48"/>
      <c r="M47" s="17"/>
      <c r="N47" s="48"/>
      <c r="O47" s="17"/>
      <c r="P47" s="188"/>
      <c r="Q47" s="195"/>
      <c r="R47" s="48"/>
      <c r="S47" s="17"/>
      <c r="T47" s="48"/>
      <c r="U47" s="17"/>
      <c r="V47" s="16"/>
      <c r="W47" s="15"/>
      <c r="X47" s="17"/>
      <c r="Y47" s="16"/>
      <c r="Z47" s="25">
        <f t="shared" si="16"/>
        <v>0</v>
      </c>
      <c r="AA47" s="25" cm="1">
        <f t="array" ref="AA47">SUM(LARGE(C47:W47,_xlfn.SEQUENCE(IF(COUNT(C47:W47)&lt;12,COUNT(C47:W47),12))))</f>
        <v>0</v>
      </c>
      <c r="AB47" s="15">
        <f t="shared" si="17"/>
        <v>0</v>
      </c>
      <c r="AC47" s="17">
        <f t="shared" si="18"/>
        <v>0</v>
      </c>
      <c r="AD47" s="47" t="str">
        <f t="shared" si="19"/>
        <v>MANDELSTAMM, TULSA</v>
      </c>
      <c r="AE47" s="17"/>
    </row>
    <row r="48" spans="1:31" s="60" customFormat="1" ht="24" customHeight="1" x14ac:dyDescent="0.25">
      <c r="A48" s="47" t="s">
        <v>282</v>
      </c>
      <c r="B48" s="16"/>
      <c r="C48" s="138">
        <v>0</v>
      </c>
      <c r="D48" s="48"/>
      <c r="E48" s="17"/>
      <c r="F48" s="48"/>
      <c r="G48" s="17"/>
      <c r="H48" s="48"/>
      <c r="I48" s="17"/>
      <c r="J48" s="48">
        <v>43</v>
      </c>
      <c r="K48" s="17"/>
      <c r="L48" s="48"/>
      <c r="M48" s="17"/>
      <c r="N48" s="48"/>
      <c r="O48" s="17"/>
      <c r="P48" s="188"/>
      <c r="Q48" s="195"/>
      <c r="R48" s="48"/>
      <c r="S48" s="17"/>
      <c r="T48" s="48"/>
      <c r="U48" s="17"/>
      <c r="V48" s="16"/>
      <c r="W48" s="15"/>
      <c r="X48" s="17"/>
      <c r="Y48" s="16"/>
      <c r="Z48" s="25">
        <f t="shared" ref="Z48" si="20">SUM(D48:X48)</f>
        <v>43</v>
      </c>
      <c r="AA48" s="25" cm="1">
        <f t="array" ref="AA48">SUM(LARGE(C48:W48,_xlfn.SEQUENCE(IF(COUNT(C48:W48)&lt;12,COUNT(C48:W48),12))))</f>
        <v>43</v>
      </c>
      <c r="AB48" s="15">
        <f t="shared" ref="AB48" si="21">X48*1.5</f>
        <v>0</v>
      </c>
      <c r="AC48" s="17">
        <f t="shared" ref="AC48" si="22">AA48+AB48</f>
        <v>43</v>
      </c>
      <c r="AD48" s="47" t="str">
        <f t="shared" ref="AD48" si="23">A48</f>
        <v>MORRIS, HUNTER</v>
      </c>
      <c r="AE48" s="17"/>
    </row>
    <row r="49" spans="1:31" s="60" customFormat="1" ht="19.899999999999999" customHeight="1" x14ac:dyDescent="0.25">
      <c r="A49" s="47" t="s">
        <v>290</v>
      </c>
      <c r="B49" s="16"/>
      <c r="C49" s="138">
        <v>0</v>
      </c>
      <c r="D49" s="48"/>
      <c r="E49" s="17"/>
      <c r="F49" s="48"/>
      <c r="G49" s="17"/>
      <c r="H49" s="48"/>
      <c r="I49" s="17"/>
      <c r="J49" s="48"/>
      <c r="K49" s="17"/>
      <c r="L49" s="48"/>
      <c r="M49" s="17"/>
      <c r="N49" s="48"/>
      <c r="O49" s="17"/>
      <c r="P49" s="188"/>
      <c r="Q49" s="195"/>
      <c r="R49" s="48"/>
      <c r="S49" s="17"/>
      <c r="T49" s="48"/>
      <c r="U49" s="17"/>
      <c r="V49" s="16"/>
      <c r="W49" s="15"/>
      <c r="X49" s="17"/>
      <c r="Y49" s="16"/>
      <c r="Z49" s="25">
        <f>SUM(D49:X49)</f>
        <v>0</v>
      </c>
      <c r="AA49" s="25" cm="1">
        <f t="array" ref="AA49">SUM(LARGE(C49:W49,_xlfn.SEQUENCE(IF(COUNT(C49:W49)&lt;12,COUNT(C49:W49),12))))</f>
        <v>0</v>
      </c>
      <c r="AB49" s="15">
        <f>X49*1.5</f>
        <v>0</v>
      </c>
      <c r="AC49" s="17">
        <f>AA49+AB49</f>
        <v>0</v>
      </c>
      <c r="AD49" s="47" t="str">
        <f>A49</f>
        <v>EAGAN, HENRY</v>
      </c>
      <c r="AE49" s="17"/>
    </row>
    <row r="50" spans="1:31" ht="19.899999999999999" customHeight="1" x14ac:dyDescent="0.25">
      <c r="A50" s="47" t="s">
        <v>293</v>
      </c>
      <c r="B50" s="16"/>
      <c r="C50" s="138">
        <v>0</v>
      </c>
      <c r="D50" s="48"/>
      <c r="E50" s="17"/>
      <c r="F50" s="48"/>
      <c r="G50" s="17"/>
      <c r="H50" s="48"/>
      <c r="I50" s="17"/>
      <c r="J50" s="48"/>
      <c r="K50" s="17"/>
      <c r="L50" s="48"/>
      <c r="M50" s="17"/>
      <c r="N50" s="48"/>
      <c r="O50" s="17"/>
      <c r="P50" s="188"/>
      <c r="Q50" s="195"/>
      <c r="R50" s="48"/>
      <c r="S50" s="17"/>
      <c r="T50" s="48"/>
      <c r="U50" s="17"/>
      <c r="V50" s="16"/>
      <c r="W50" s="15"/>
      <c r="X50" s="17"/>
      <c r="Y50" s="16"/>
      <c r="Z50" s="25">
        <f>SUM(D50:X50)</f>
        <v>0</v>
      </c>
      <c r="AA50" s="25" cm="1">
        <f t="array" ref="AA50">SUM(LARGE(C50:W50,_xlfn.SEQUENCE(IF(COUNT(C50:W50)&lt;12,COUNT(C50:W50),12))))</f>
        <v>0</v>
      </c>
      <c r="AB50" s="15">
        <f>X50*1.5</f>
        <v>0</v>
      </c>
      <c r="AC50" s="17">
        <f>AA50+AB50</f>
        <v>0</v>
      </c>
      <c r="AD50" s="47" t="str">
        <f>A50</f>
        <v>BECKER, CAM</v>
      </c>
      <c r="AE50" s="17"/>
    </row>
    <row r="51" spans="1:31" ht="19.899999999999999" hidden="1" customHeight="1" x14ac:dyDescent="0.25">
      <c r="A51" s="47" t="s">
        <v>254</v>
      </c>
      <c r="B51" s="16"/>
      <c r="C51" s="138">
        <v>0</v>
      </c>
      <c r="D51" s="48"/>
      <c r="E51" s="17"/>
      <c r="F51" s="48"/>
      <c r="G51" s="17"/>
      <c r="H51" s="48"/>
      <c r="I51" s="17"/>
      <c r="J51" s="48"/>
      <c r="K51" s="17"/>
      <c r="L51" s="48"/>
      <c r="M51" s="17"/>
      <c r="N51" s="48"/>
      <c r="O51" s="17"/>
      <c r="P51" s="188"/>
      <c r="Q51" s="195"/>
      <c r="R51" s="48"/>
      <c r="S51" s="17"/>
      <c r="T51" s="48"/>
      <c r="U51" s="17"/>
      <c r="V51" s="16"/>
      <c r="W51" s="15"/>
      <c r="X51" s="17"/>
      <c r="Y51" s="16"/>
      <c r="Z51" s="25">
        <f t="shared" ref="Z51:Z52" si="24">SUM(D51:X51)</f>
        <v>0</v>
      </c>
      <c r="AA51" s="25" cm="1">
        <f t="array" ref="AA51">SUM(LARGE(C51:W51,_xlfn.SEQUENCE(IF(COUNT(C51:W51)&lt;12,COUNT(C51:W51),12))))</f>
        <v>0</v>
      </c>
      <c r="AB51" s="15">
        <f t="shared" ref="AB51:AB52" si="25">X51*1.5</f>
        <v>0</v>
      </c>
      <c r="AC51" s="17">
        <f t="shared" ref="AC51:AC52" si="26">AA51+AB51</f>
        <v>0</v>
      </c>
      <c r="AD51" s="47" t="str">
        <f t="shared" ref="AD51:AD52" si="27">A51</f>
        <v>NEW NAME 4</v>
      </c>
      <c r="AE51" s="17"/>
    </row>
    <row r="52" spans="1:31" s="60" customFormat="1" ht="19.899999999999999" hidden="1" customHeight="1" x14ac:dyDescent="0.25">
      <c r="A52" s="47" t="s">
        <v>255</v>
      </c>
      <c r="B52" s="16"/>
      <c r="C52" s="138">
        <v>0</v>
      </c>
      <c r="D52" s="48"/>
      <c r="E52" s="17"/>
      <c r="F52" s="48"/>
      <c r="G52" s="17"/>
      <c r="H52" s="48"/>
      <c r="I52" s="17"/>
      <c r="J52" s="48"/>
      <c r="K52" s="17"/>
      <c r="L52" s="48"/>
      <c r="M52" s="17"/>
      <c r="N52" s="48"/>
      <c r="O52" s="17"/>
      <c r="P52" s="188"/>
      <c r="Q52" s="195"/>
      <c r="R52" s="48"/>
      <c r="S52" s="17"/>
      <c r="T52" s="48"/>
      <c r="U52" s="17"/>
      <c r="V52" s="16"/>
      <c r="W52" s="15"/>
      <c r="X52" s="17"/>
      <c r="Y52" s="16"/>
      <c r="Z52" s="25">
        <f t="shared" si="24"/>
        <v>0</v>
      </c>
      <c r="AA52" s="25" cm="1">
        <f t="array" ref="AA52">SUM(LARGE(C52:W52,_xlfn.SEQUENCE(IF(COUNT(C52:W52)&lt;12,COUNT(C52:W52),12))))</f>
        <v>0</v>
      </c>
      <c r="AB52" s="15">
        <f t="shared" si="25"/>
        <v>0</v>
      </c>
      <c r="AC52" s="17">
        <f t="shared" si="26"/>
        <v>0</v>
      </c>
      <c r="AD52" s="47" t="str">
        <f t="shared" si="27"/>
        <v>NEW NAME 5</v>
      </c>
      <c r="AE52" s="17"/>
    </row>
    <row r="53" spans="1:31" ht="19.899999999999999" customHeight="1" x14ac:dyDescent="0.25">
      <c r="A53" s="20" t="s">
        <v>6</v>
      </c>
      <c r="B53" s="21"/>
      <c r="C53" s="153"/>
      <c r="D53" s="21"/>
      <c r="E53" s="21"/>
      <c r="F53" s="21"/>
      <c r="G53" s="21"/>
      <c r="H53" s="21"/>
      <c r="I53" s="21"/>
      <c r="J53" s="21"/>
      <c r="K53" s="21"/>
      <c r="L53" s="20"/>
      <c r="M53" s="21"/>
      <c r="N53" s="21"/>
      <c r="O53" s="21"/>
      <c r="P53" s="187"/>
      <c r="Q53" s="194"/>
      <c r="R53" s="21"/>
      <c r="S53" s="21"/>
      <c r="T53" s="21"/>
      <c r="U53" s="21"/>
      <c r="V53" s="21"/>
      <c r="W53" s="21"/>
      <c r="X53" s="21"/>
      <c r="Y53" s="21"/>
      <c r="Z53" s="20"/>
      <c r="AA53" s="21"/>
      <c r="AB53" s="21"/>
      <c r="AC53" s="21"/>
      <c r="AD53" s="20" t="s">
        <v>83</v>
      </c>
      <c r="AE53" s="22"/>
    </row>
    <row r="54" spans="1:31" s="60" customFormat="1" ht="19.899999999999999" customHeight="1" x14ac:dyDescent="0.25">
      <c r="A54" s="47" t="s">
        <v>192</v>
      </c>
      <c r="B54" s="16"/>
      <c r="C54" s="138">
        <v>0</v>
      </c>
      <c r="D54" s="48"/>
      <c r="E54" s="17"/>
      <c r="F54" s="48"/>
      <c r="G54" s="17"/>
      <c r="H54" s="48"/>
      <c r="I54" s="17"/>
      <c r="J54" s="48"/>
      <c r="K54" s="17"/>
      <c r="L54" s="48"/>
      <c r="M54" s="17"/>
      <c r="N54" s="48"/>
      <c r="O54" s="17"/>
      <c r="P54" s="188"/>
      <c r="Q54" s="195"/>
      <c r="R54" s="48"/>
      <c r="S54" s="17"/>
      <c r="T54" s="48"/>
      <c r="U54" s="17"/>
      <c r="V54" s="16"/>
      <c r="W54" s="15"/>
      <c r="X54" s="17"/>
      <c r="Y54" s="16"/>
      <c r="Z54" s="25">
        <f>SUM(D54:X54)</f>
        <v>0</v>
      </c>
      <c r="AA54" s="25" cm="1">
        <f t="array" ref="AA54">SUM(LARGE(C54:W54,_xlfn.SEQUENCE(IF(COUNT(C54:W54)&lt;12,COUNT(C54:W54),12))))</f>
        <v>0</v>
      </c>
      <c r="AB54" s="15">
        <f>X54*1.5</f>
        <v>0</v>
      </c>
      <c r="AC54" s="17">
        <f>AA54+AB54</f>
        <v>0</v>
      </c>
      <c r="AD54" s="47" t="str">
        <f>A54</f>
        <v>ADRIAN, JOLENE</v>
      </c>
      <c r="AE54" s="17"/>
    </row>
    <row r="55" spans="1:31" s="60" customFormat="1" ht="19.899999999999999" customHeight="1" x14ac:dyDescent="0.25">
      <c r="A55" s="47" t="s">
        <v>245</v>
      </c>
      <c r="B55" s="16"/>
      <c r="C55" s="138">
        <v>0</v>
      </c>
      <c r="D55" s="48"/>
      <c r="E55" s="17"/>
      <c r="F55" s="48"/>
      <c r="G55" s="17">
        <v>23</v>
      </c>
      <c r="H55" s="48"/>
      <c r="I55" s="17"/>
      <c r="J55" s="48"/>
      <c r="K55" s="17"/>
      <c r="L55" s="48"/>
      <c r="M55" s="17">
        <v>33</v>
      </c>
      <c r="N55" s="48"/>
      <c r="O55" s="17">
        <v>43</v>
      </c>
      <c r="P55" s="188">
        <v>44</v>
      </c>
      <c r="Q55" s="195">
        <v>44</v>
      </c>
      <c r="R55" s="48"/>
      <c r="S55" s="17"/>
      <c r="T55" s="48"/>
      <c r="U55" s="17"/>
      <c r="V55" s="16"/>
      <c r="W55" s="15"/>
      <c r="X55" s="17"/>
      <c r="Y55" s="16"/>
      <c r="Z55" s="25">
        <f t="shared" ref="Z55:Z61" si="28">SUM(D55:X55)</f>
        <v>187</v>
      </c>
      <c r="AA55" s="25" cm="1">
        <f t="array" ref="AA55">SUM(LARGE(C55:W55,_xlfn.SEQUENCE(IF(COUNT(C55:W55)&lt;12,COUNT(C55:W55),12))))</f>
        <v>187</v>
      </c>
      <c r="AB55" s="15">
        <f t="shared" ref="AB55:AB61" si="29">X55*1.5</f>
        <v>0</v>
      </c>
      <c r="AC55" s="17">
        <f t="shared" ref="AC55:AC61" si="30">AA55+AB55</f>
        <v>187</v>
      </c>
      <c r="AD55" s="47" t="str">
        <f t="shared" ref="AD55:AD61" si="31">A55</f>
        <v>BECKER, KYLE</v>
      </c>
      <c r="AE55" s="17"/>
    </row>
    <row r="56" spans="1:31" s="60" customFormat="1" ht="19.899999999999999" customHeight="1" x14ac:dyDescent="0.25">
      <c r="A56" s="47" t="s">
        <v>246</v>
      </c>
      <c r="B56" s="16"/>
      <c r="C56" s="138">
        <v>0</v>
      </c>
      <c r="D56" s="48"/>
      <c r="E56" s="17">
        <v>23</v>
      </c>
      <c r="F56" s="48"/>
      <c r="G56" s="17"/>
      <c r="H56" s="48"/>
      <c r="I56" s="17"/>
      <c r="J56" s="48"/>
      <c r="K56" s="17">
        <v>23</v>
      </c>
      <c r="L56" s="48">
        <v>23</v>
      </c>
      <c r="M56" s="17">
        <v>13</v>
      </c>
      <c r="N56" s="48"/>
      <c r="O56" s="17"/>
      <c r="P56" s="188">
        <v>14</v>
      </c>
      <c r="Q56" s="195"/>
      <c r="R56" s="48"/>
      <c r="S56" s="17"/>
      <c r="T56" s="48"/>
      <c r="U56" s="17"/>
      <c r="V56" s="16"/>
      <c r="W56" s="15"/>
      <c r="X56" s="17"/>
      <c r="Y56" s="16"/>
      <c r="Z56" s="25">
        <f t="shared" si="28"/>
        <v>96</v>
      </c>
      <c r="AA56" s="25" cm="1">
        <f t="array" ref="AA56">SUM(LARGE(C56:W56,_xlfn.SEQUENCE(IF(COUNT(C56:W56)&lt;12,COUNT(C56:W56),12))))</f>
        <v>96</v>
      </c>
      <c r="AB56" s="15">
        <f t="shared" si="29"/>
        <v>0</v>
      </c>
      <c r="AC56" s="17">
        <f t="shared" si="30"/>
        <v>96</v>
      </c>
      <c r="AD56" s="47" t="str">
        <f t="shared" si="31"/>
        <v>BROOKS, MADISON</v>
      </c>
      <c r="AE56" s="17"/>
    </row>
    <row r="57" spans="1:31" s="60" customFormat="1" ht="19.899999999999999" customHeight="1" x14ac:dyDescent="0.25">
      <c r="A57" s="47" t="s">
        <v>195</v>
      </c>
      <c r="B57" s="16"/>
      <c r="C57" s="138">
        <v>0</v>
      </c>
      <c r="D57" s="48">
        <v>24</v>
      </c>
      <c r="E57" s="17"/>
      <c r="F57" s="48">
        <v>43</v>
      </c>
      <c r="G57" s="17"/>
      <c r="H57" s="48"/>
      <c r="I57" s="17"/>
      <c r="J57" s="48"/>
      <c r="K57" s="17"/>
      <c r="L57" s="48"/>
      <c r="M57" s="17"/>
      <c r="N57" s="48"/>
      <c r="O57" s="17"/>
      <c r="P57" s="188"/>
      <c r="Q57" s="195"/>
      <c r="R57" s="48"/>
      <c r="S57" s="17"/>
      <c r="T57" s="48"/>
      <c r="U57" s="17"/>
      <c r="V57" s="16"/>
      <c r="W57" s="15"/>
      <c r="X57" s="17"/>
      <c r="Y57" s="16"/>
      <c r="Z57" s="25">
        <f t="shared" si="28"/>
        <v>67</v>
      </c>
      <c r="AA57" s="25" cm="1">
        <f t="array" ref="AA57">SUM(LARGE(C57:W57,_xlfn.SEQUENCE(IF(COUNT(C57:W57)&lt;12,COUNT(C57:W57),12))))</f>
        <v>67</v>
      </c>
      <c r="AB57" s="15">
        <f t="shared" si="29"/>
        <v>0</v>
      </c>
      <c r="AC57" s="17">
        <f t="shared" si="30"/>
        <v>67</v>
      </c>
      <c r="AD57" s="47" t="str">
        <f t="shared" si="31"/>
        <v>CRAWFORD, AMELIA</v>
      </c>
      <c r="AE57" s="17"/>
    </row>
    <row r="58" spans="1:31" s="60" customFormat="1" ht="19.899999999999999" customHeight="1" x14ac:dyDescent="0.25">
      <c r="A58" s="47" t="s">
        <v>196</v>
      </c>
      <c r="B58" s="16"/>
      <c r="C58" s="138">
        <v>0</v>
      </c>
      <c r="D58" s="48"/>
      <c r="E58" s="17">
        <v>33</v>
      </c>
      <c r="F58" s="48"/>
      <c r="G58" s="17"/>
      <c r="H58" s="48"/>
      <c r="I58" s="17">
        <v>23</v>
      </c>
      <c r="J58" s="48"/>
      <c r="K58" s="17">
        <v>13</v>
      </c>
      <c r="L58" s="48">
        <v>13</v>
      </c>
      <c r="M58" s="17"/>
      <c r="N58" s="48"/>
      <c r="O58" s="17"/>
      <c r="P58" s="188"/>
      <c r="Q58" s="195"/>
      <c r="R58" s="48"/>
      <c r="S58" s="17"/>
      <c r="T58" s="48"/>
      <c r="U58" s="17"/>
      <c r="V58" s="16"/>
      <c r="W58" s="15"/>
      <c r="X58" s="17"/>
      <c r="Y58" s="16"/>
      <c r="Z58" s="25">
        <f t="shared" si="28"/>
        <v>82</v>
      </c>
      <c r="AA58" s="25" cm="1">
        <f t="array" ref="AA58">SUM(LARGE(C58:W58,_xlfn.SEQUENCE(IF(COUNT(C58:W58)&lt;12,COUNT(C58:W58),12))))</f>
        <v>82</v>
      </c>
      <c r="AB58" s="15">
        <f t="shared" si="29"/>
        <v>0</v>
      </c>
      <c r="AC58" s="17">
        <f t="shared" si="30"/>
        <v>82</v>
      </c>
      <c r="AD58" s="47" t="str">
        <f t="shared" si="31"/>
        <v>DEATON, LYLA</v>
      </c>
      <c r="AE58" s="17"/>
    </row>
    <row r="59" spans="1:31" s="60" customFormat="1" ht="19.899999999999999" customHeight="1" x14ac:dyDescent="0.25">
      <c r="A59" s="47" t="s">
        <v>138</v>
      </c>
      <c r="B59" s="16"/>
      <c r="C59" s="138">
        <v>0</v>
      </c>
      <c r="D59" s="48">
        <v>44</v>
      </c>
      <c r="E59" s="17">
        <v>73</v>
      </c>
      <c r="F59" s="48"/>
      <c r="G59" s="17">
        <v>43</v>
      </c>
      <c r="H59" s="48"/>
      <c r="I59" s="17"/>
      <c r="J59" s="48"/>
      <c r="K59" s="17"/>
      <c r="L59" s="48"/>
      <c r="M59" s="17"/>
      <c r="N59" s="48">
        <v>54</v>
      </c>
      <c r="O59" s="17"/>
      <c r="P59" s="188">
        <v>54</v>
      </c>
      <c r="Q59" s="195"/>
      <c r="R59" s="48"/>
      <c r="S59" s="17"/>
      <c r="T59" s="48"/>
      <c r="U59" s="17"/>
      <c r="V59" s="16"/>
      <c r="W59" s="15"/>
      <c r="X59" s="17"/>
      <c r="Y59" s="16"/>
      <c r="Z59" s="25">
        <f t="shared" si="28"/>
        <v>268</v>
      </c>
      <c r="AA59" s="25" cm="1">
        <f t="array" ref="AA59">SUM(LARGE(C59:W59,_xlfn.SEQUENCE(IF(COUNT(C59:W59)&lt;12,COUNT(C59:W59),12))))</f>
        <v>268</v>
      </c>
      <c r="AB59" s="15">
        <f t="shared" si="29"/>
        <v>0</v>
      </c>
      <c r="AC59" s="17">
        <f t="shared" si="30"/>
        <v>268</v>
      </c>
      <c r="AD59" s="47" t="str">
        <f t="shared" si="31"/>
        <v>DEFEVER, MACKENZIE</v>
      </c>
      <c r="AE59" s="17"/>
    </row>
    <row r="60" spans="1:31" s="60" customFormat="1" ht="19.899999999999999" customHeight="1" x14ac:dyDescent="0.25">
      <c r="A60" s="47" t="s">
        <v>281</v>
      </c>
      <c r="B60" s="16"/>
      <c r="C60" s="138">
        <v>0</v>
      </c>
      <c r="D60" s="48"/>
      <c r="E60" s="17"/>
      <c r="F60" s="48"/>
      <c r="G60" s="17"/>
      <c r="H60" s="48">
        <v>13</v>
      </c>
      <c r="I60" s="17"/>
      <c r="J60" s="48">
        <v>23</v>
      </c>
      <c r="K60" s="17"/>
      <c r="L60" s="48"/>
      <c r="M60" s="17"/>
      <c r="N60" s="48"/>
      <c r="O60" s="17"/>
      <c r="P60" s="188">
        <v>24</v>
      </c>
      <c r="Q60" s="195"/>
      <c r="R60" s="48"/>
      <c r="S60" s="17"/>
      <c r="T60" s="48"/>
      <c r="U60" s="17"/>
      <c r="V60" s="16"/>
      <c r="W60" s="15"/>
      <c r="X60" s="17"/>
      <c r="Y60" s="16"/>
      <c r="Z60" s="25">
        <f>SUM(D60:X60)</f>
        <v>60</v>
      </c>
      <c r="AA60" s="25" cm="1">
        <f t="array" ref="AA60">SUM(LARGE(C60:W60,_xlfn.SEQUENCE(IF(COUNT(C60:W60)&lt;12,COUNT(C60:W60),12))))</f>
        <v>60</v>
      </c>
      <c r="AB60" s="15">
        <f>X60*1.5</f>
        <v>0</v>
      </c>
      <c r="AC60" s="17">
        <f>AA60+AB60</f>
        <v>60</v>
      </c>
      <c r="AD60" s="47" t="str">
        <f>A60</f>
        <v>HOBBS, ISLA</v>
      </c>
      <c r="AE60" s="17"/>
    </row>
    <row r="61" spans="1:31" ht="19.899999999999999" customHeight="1" x14ac:dyDescent="0.25">
      <c r="A61" s="47" t="s">
        <v>198</v>
      </c>
      <c r="B61" s="16"/>
      <c r="C61" s="138">
        <v>0</v>
      </c>
      <c r="D61" s="48">
        <v>14</v>
      </c>
      <c r="E61" s="17"/>
      <c r="F61" s="48">
        <v>53</v>
      </c>
      <c r="G61" s="17"/>
      <c r="H61" s="48">
        <v>63</v>
      </c>
      <c r="I61" s="17">
        <v>73</v>
      </c>
      <c r="J61" s="48"/>
      <c r="K61" s="17">
        <v>73</v>
      </c>
      <c r="L61" s="48">
        <v>73</v>
      </c>
      <c r="M61" s="17">
        <v>73</v>
      </c>
      <c r="N61" s="48"/>
      <c r="O61" s="17"/>
      <c r="P61" s="188"/>
      <c r="Q61" s="195"/>
      <c r="R61" s="48"/>
      <c r="S61" s="17"/>
      <c r="T61" s="48"/>
      <c r="U61" s="17"/>
      <c r="V61" s="16"/>
      <c r="W61" s="15"/>
      <c r="X61" s="17"/>
      <c r="Y61" s="16"/>
      <c r="Z61" s="25">
        <f t="shared" si="28"/>
        <v>422</v>
      </c>
      <c r="AA61" s="25" cm="1">
        <f t="array" ref="AA61">SUM(LARGE(C61:W61,_xlfn.SEQUENCE(IF(COUNT(C61:W61)&lt;12,COUNT(C61:W61),12))))</f>
        <v>422</v>
      </c>
      <c r="AB61" s="15">
        <f t="shared" si="29"/>
        <v>0</v>
      </c>
      <c r="AC61" s="17">
        <f t="shared" si="30"/>
        <v>422</v>
      </c>
      <c r="AD61" s="47" t="str">
        <f t="shared" si="31"/>
        <v>HOEKWATER, BLAINE</v>
      </c>
      <c r="AE61" s="17"/>
    </row>
    <row r="62" spans="1:31" ht="19.899999999999999" customHeight="1" x14ac:dyDescent="0.25">
      <c r="A62" s="47" t="s">
        <v>197</v>
      </c>
      <c r="B62" s="16"/>
      <c r="C62" s="138">
        <v>0</v>
      </c>
      <c r="D62" s="48">
        <v>34</v>
      </c>
      <c r="E62" s="17"/>
      <c r="F62" s="48"/>
      <c r="G62" s="17">
        <v>63</v>
      </c>
      <c r="H62" s="48"/>
      <c r="I62" s="17"/>
      <c r="J62" s="48">
        <v>53</v>
      </c>
      <c r="K62" s="17">
        <v>63</v>
      </c>
      <c r="L62" s="48">
        <v>53</v>
      </c>
      <c r="M62" s="17">
        <v>63</v>
      </c>
      <c r="N62" s="48">
        <v>44</v>
      </c>
      <c r="O62" s="17"/>
      <c r="P62" s="188">
        <v>64</v>
      </c>
      <c r="Q62" s="195">
        <v>64</v>
      </c>
      <c r="R62" s="48"/>
      <c r="S62" s="17"/>
      <c r="T62" s="48"/>
      <c r="U62" s="17"/>
      <c r="V62" s="16"/>
      <c r="W62" s="15"/>
      <c r="X62" s="17"/>
      <c r="Y62" s="16"/>
      <c r="Z62" s="25">
        <f>SUM(D62:X62)</f>
        <v>501</v>
      </c>
      <c r="AA62" s="25" cm="1">
        <f t="array" ref="AA62">SUM(LARGE(C62:W62,_xlfn.SEQUENCE(IF(COUNT(C62:W62)&lt;12,COUNT(C62:W62),12))))</f>
        <v>501</v>
      </c>
      <c r="AB62" s="15">
        <f>X62*1.5</f>
        <v>0</v>
      </c>
      <c r="AC62" s="17">
        <f>AA62+AB62</f>
        <v>501</v>
      </c>
      <c r="AD62" s="47" t="str">
        <f>A62</f>
        <v>HOEKWATER, KASHTON</v>
      </c>
      <c r="AE62" s="17"/>
    </row>
    <row r="63" spans="1:31" s="60" customFormat="1" ht="19.899999999999999" customHeight="1" x14ac:dyDescent="0.25">
      <c r="A63" s="47" t="s">
        <v>199</v>
      </c>
      <c r="B63" s="16"/>
      <c r="C63" s="138">
        <v>0</v>
      </c>
      <c r="D63" s="48">
        <v>64</v>
      </c>
      <c r="E63" s="17"/>
      <c r="F63" s="48">
        <v>63</v>
      </c>
      <c r="G63" s="17">
        <v>73</v>
      </c>
      <c r="H63" s="48">
        <v>73</v>
      </c>
      <c r="I63" s="17">
        <v>63</v>
      </c>
      <c r="J63" s="48"/>
      <c r="K63" s="17"/>
      <c r="L63" s="48"/>
      <c r="M63" s="17"/>
      <c r="N63" s="48"/>
      <c r="O63" s="17">
        <v>73</v>
      </c>
      <c r="P63" s="188"/>
      <c r="Q63" s="195">
        <v>74</v>
      </c>
      <c r="R63" s="48"/>
      <c r="S63" s="17"/>
      <c r="T63" s="48"/>
      <c r="U63" s="17"/>
      <c r="V63" s="16"/>
      <c r="W63" s="15"/>
      <c r="X63" s="17"/>
      <c r="Y63" s="16"/>
      <c r="Z63" s="25">
        <f t="shared" ref="Z63" si="32">SUM(D63:X63)</f>
        <v>483</v>
      </c>
      <c r="AA63" s="25" cm="1">
        <f t="array" ref="AA63">SUM(LARGE(C63:W63,_xlfn.SEQUENCE(IF(COUNT(C63:W63)&lt;12,COUNT(C63:W63),12))))</f>
        <v>483</v>
      </c>
      <c r="AB63" s="15">
        <f t="shared" ref="AB63" si="33">X63*1.5</f>
        <v>0</v>
      </c>
      <c r="AC63" s="17">
        <f t="shared" ref="AC63" si="34">AA63+AB63</f>
        <v>483</v>
      </c>
      <c r="AD63" s="47" t="str">
        <f t="shared" ref="AD63" si="35">A63</f>
        <v>HOEKWATER, WAYLYNE</v>
      </c>
      <c r="AE63" s="17"/>
    </row>
    <row r="64" spans="1:31" s="60" customFormat="1" ht="19.899999999999999" customHeight="1" x14ac:dyDescent="0.25">
      <c r="A64" s="47" t="s">
        <v>247</v>
      </c>
      <c r="B64" s="16"/>
      <c r="C64" s="138">
        <v>0</v>
      </c>
      <c r="D64" s="48"/>
      <c r="E64" s="17"/>
      <c r="F64" s="48"/>
      <c r="G64" s="17"/>
      <c r="H64" s="48"/>
      <c r="I64" s="17"/>
      <c r="J64" s="48"/>
      <c r="K64" s="17"/>
      <c r="L64" s="48"/>
      <c r="M64" s="17"/>
      <c r="N64" s="48">
        <v>34</v>
      </c>
      <c r="O64" s="17">
        <v>53</v>
      </c>
      <c r="P64" s="188"/>
      <c r="Q64" s="195">
        <v>54</v>
      </c>
      <c r="R64" s="48"/>
      <c r="S64" s="17"/>
      <c r="T64" s="48"/>
      <c r="U64" s="17"/>
      <c r="V64" s="16"/>
      <c r="W64" s="15"/>
      <c r="X64" s="17"/>
      <c r="Y64" s="16"/>
      <c r="Z64" s="25">
        <f t="shared" ref="Z64:Z71" si="36">SUM(D64:X64)</f>
        <v>141</v>
      </c>
      <c r="AA64" s="25" cm="1">
        <f t="array" ref="AA64">SUM(LARGE(C64:W64,_xlfn.SEQUENCE(IF(COUNT(C64:W64)&lt;12,COUNT(C64:W64),12))))</f>
        <v>141</v>
      </c>
      <c r="AB64" s="15">
        <f t="shared" ref="AB64:AB71" si="37">X64*1.5</f>
        <v>0</v>
      </c>
      <c r="AC64" s="17">
        <f t="shared" ref="AC64:AC71" si="38">AA64+AB64</f>
        <v>141</v>
      </c>
      <c r="AD64" s="47" t="str">
        <f t="shared" ref="AD64:AD71" si="39">A64</f>
        <v>LEANNA, CASH</v>
      </c>
      <c r="AE64" s="17"/>
    </row>
    <row r="65" spans="1:31" s="60" customFormat="1" ht="19.899999999999999" customHeight="1" x14ac:dyDescent="0.25">
      <c r="A65" s="47" t="s">
        <v>212</v>
      </c>
      <c r="B65" s="16"/>
      <c r="C65" s="138">
        <v>0</v>
      </c>
      <c r="D65" s="48"/>
      <c r="E65" s="17">
        <v>63</v>
      </c>
      <c r="F65" s="48">
        <v>33</v>
      </c>
      <c r="G65" s="17">
        <v>53</v>
      </c>
      <c r="H65" s="48">
        <v>53</v>
      </c>
      <c r="I65" s="17">
        <v>53</v>
      </c>
      <c r="J65" s="48">
        <v>63</v>
      </c>
      <c r="K65" s="17">
        <v>53</v>
      </c>
      <c r="L65" s="48">
        <v>63</v>
      </c>
      <c r="M65" s="17"/>
      <c r="N65" s="48">
        <v>64</v>
      </c>
      <c r="O65" s="17">
        <v>63</v>
      </c>
      <c r="P65" s="188">
        <v>74</v>
      </c>
      <c r="Q65" s="195"/>
      <c r="R65" s="48"/>
      <c r="S65" s="17"/>
      <c r="T65" s="48"/>
      <c r="U65" s="17"/>
      <c r="V65" s="16"/>
      <c r="W65" s="15"/>
      <c r="X65" s="17"/>
      <c r="Y65" s="16"/>
      <c r="Z65" s="25">
        <f t="shared" si="36"/>
        <v>635</v>
      </c>
      <c r="AA65" s="25" cm="1">
        <f t="array" ref="AA65">SUM(LARGE(C65:W65,_xlfn.SEQUENCE(IF(COUNT(C65:W65)&lt;12,COUNT(C65:W65),12))))</f>
        <v>635</v>
      </c>
      <c r="AB65" s="15">
        <f t="shared" si="37"/>
        <v>0</v>
      </c>
      <c r="AC65" s="17">
        <f t="shared" si="38"/>
        <v>635</v>
      </c>
      <c r="AD65" s="47" t="str">
        <f t="shared" si="39"/>
        <v>MACIBORSKI, MAGGIE</v>
      </c>
      <c r="AE65" s="17"/>
    </row>
    <row r="66" spans="1:31" s="60" customFormat="1" ht="19.899999999999999" customHeight="1" x14ac:dyDescent="0.25">
      <c r="A66" s="47" t="s">
        <v>248</v>
      </c>
      <c r="B66" s="16"/>
      <c r="C66" s="138">
        <v>0</v>
      </c>
      <c r="D66" s="48">
        <v>54</v>
      </c>
      <c r="E66" s="17"/>
      <c r="F66" s="48">
        <v>13</v>
      </c>
      <c r="G66" s="17"/>
      <c r="H66" s="48"/>
      <c r="I66" s="17"/>
      <c r="J66" s="48">
        <v>33</v>
      </c>
      <c r="K66" s="17"/>
      <c r="L66" s="48">
        <v>33</v>
      </c>
      <c r="M66" s="17">
        <v>23</v>
      </c>
      <c r="N66" s="48"/>
      <c r="O66" s="17">
        <v>13</v>
      </c>
      <c r="P66" s="188"/>
      <c r="Q66" s="195"/>
      <c r="R66" s="48"/>
      <c r="S66" s="17"/>
      <c r="T66" s="48"/>
      <c r="U66" s="17"/>
      <c r="V66" s="16"/>
      <c r="W66" s="15"/>
      <c r="X66" s="17"/>
      <c r="Y66" s="16"/>
      <c r="Z66" s="25">
        <f t="shared" si="36"/>
        <v>169</v>
      </c>
      <c r="AA66" s="25" cm="1">
        <f t="array" ref="AA66">SUM(LARGE(C66:W66,_xlfn.SEQUENCE(IF(COUNT(C66:W66)&lt;12,COUNT(C66:W66),12))))</f>
        <v>169</v>
      </c>
      <c r="AB66" s="15">
        <f t="shared" si="37"/>
        <v>0</v>
      </c>
      <c r="AC66" s="17">
        <f t="shared" si="38"/>
        <v>169</v>
      </c>
      <c r="AD66" s="47" t="str">
        <f t="shared" si="39"/>
        <v>MACIBORSKI, SARAH</v>
      </c>
      <c r="AE66" s="17"/>
    </row>
    <row r="67" spans="1:31" ht="19.899999999999999" customHeight="1" x14ac:dyDescent="0.25">
      <c r="A67" s="47" t="s">
        <v>200</v>
      </c>
      <c r="B67" s="16"/>
      <c r="C67" s="138">
        <v>0</v>
      </c>
      <c r="D67" s="48"/>
      <c r="E67" s="17"/>
      <c r="F67" s="48"/>
      <c r="G67" s="17"/>
      <c r="H67" s="48"/>
      <c r="I67" s="17"/>
      <c r="J67" s="48"/>
      <c r="K67" s="17"/>
      <c r="L67" s="48"/>
      <c r="M67" s="17"/>
      <c r="N67" s="48"/>
      <c r="O67" s="17"/>
      <c r="P67" s="188"/>
      <c r="Q67" s="195"/>
      <c r="R67" s="48"/>
      <c r="S67" s="17"/>
      <c r="T67" s="48"/>
      <c r="U67" s="17"/>
      <c r="V67" s="16"/>
      <c r="W67" s="15"/>
      <c r="X67" s="17"/>
      <c r="Y67" s="16"/>
      <c r="Z67" s="25">
        <f t="shared" si="36"/>
        <v>0</v>
      </c>
      <c r="AA67" s="25" cm="1">
        <f t="array" ref="AA67">SUM(LARGE(C67:W67,_xlfn.SEQUENCE(IF(COUNT(C67:W67)&lt;12,COUNT(C67:W67),12))))</f>
        <v>0</v>
      </c>
      <c r="AB67" s="15">
        <f t="shared" si="37"/>
        <v>0</v>
      </c>
      <c r="AC67" s="17">
        <f t="shared" si="38"/>
        <v>0</v>
      </c>
      <c r="AD67" s="47" t="str">
        <f t="shared" si="39"/>
        <v>MANDELSTAMM, TULSA</v>
      </c>
      <c r="AE67" s="17"/>
    </row>
    <row r="68" spans="1:31" s="60" customFormat="1" ht="19.899999999999999" customHeight="1" x14ac:dyDescent="0.25">
      <c r="A68" s="47" t="s">
        <v>249</v>
      </c>
      <c r="B68" s="16"/>
      <c r="C68" s="138">
        <v>0</v>
      </c>
      <c r="D68" s="48"/>
      <c r="E68" s="17">
        <v>53</v>
      </c>
      <c r="F68" s="48"/>
      <c r="G68" s="17"/>
      <c r="H68" s="48">
        <v>23</v>
      </c>
      <c r="I68" s="17"/>
      <c r="J68" s="48"/>
      <c r="K68" s="17"/>
      <c r="L68" s="48"/>
      <c r="M68" s="17"/>
      <c r="N68" s="48"/>
      <c r="O68" s="17"/>
      <c r="P68" s="188"/>
      <c r="Q68" s="195"/>
      <c r="R68" s="48"/>
      <c r="S68" s="17"/>
      <c r="T68" s="48"/>
      <c r="U68" s="17"/>
      <c r="V68" s="16"/>
      <c r="W68" s="15"/>
      <c r="X68" s="17"/>
      <c r="Y68" s="16"/>
      <c r="Z68" s="25">
        <f t="shared" si="36"/>
        <v>76</v>
      </c>
      <c r="AA68" s="25" cm="1">
        <f t="array" ref="AA68">SUM(LARGE(C68:W68,_xlfn.SEQUENCE(IF(COUNT(C68:W68)&lt;12,COUNT(C68:W68),12))))</f>
        <v>76</v>
      </c>
      <c r="AB68" s="15">
        <f t="shared" si="37"/>
        <v>0</v>
      </c>
      <c r="AC68" s="17">
        <f t="shared" si="38"/>
        <v>76</v>
      </c>
      <c r="AD68" s="47" t="str">
        <f t="shared" si="39"/>
        <v>NICHOLS, SADIE</v>
      </c>
      <c r="AE68" s="17"/>
    </row>
    <row r="69" spans="1:31" s="64" customFormat="1" ht="19.899999999999999" customHeight="1" x14ac:dyDescent="0.25">
      <c r="A69" s="47" t="s">
        <v>250</v>
      </c>
      <c r="B69" s="16"/>
      <c r="C69" s="138">
        <v>0</v>
      </c>
      <c r="D69" s="48"/>
      <c r="E69" s="17">
        <v>43</v>
      </c>
      <c r="F69" s="48"/>
      <c r="G69" s="17">
        <v>13</v>
      </c>
      <c r="H69" s="48"/>
      <c r="I69" s="17">
        <v>33</v>
      </c>
      <c r="J69" s="48">
        <v>13</v>
      </c>
      <c r="K69" s="17">
        <v>33</v>
      </c>
      <c r="L69" s="48"/>
      <c r="M69" s="17"/>
      <c r="N69" s="48">
        <v>24</v>
      </c>
      <c r="O69" s="17">
        <v>33</v>
      </c>
      <c r="P69" s="188">
        <v>34</v>
      </c>
      <c r="Q69" s="195">
        <v>34</v>
      </c>
      <c r="R69" s="48"/>
      <c r="S69" s="17"/>
      <c r="T69" s="48"/>
      <c r="U69" s="17"/>
      <c r="V69" s="16"/>
      <c r="W69" s="15"/>
      <c r="X69" s="17"/>
      <c r="Y69" s="16"/>
      <c r="Z69" s="25">
        <f t="shared" si="36"/>
        <v>260</v>
      </c>
      <c r="AA69" s="25" cm="1">
        <f t="array" ref="AA69">SUM(LARGE(C69:W69,_xlfn.SEQUENCE(IF(COUNT(C69:W69)&lt;12,COUNT(C69:W69),12))))</f>
        <v>260</v>
      </c>
      <c r="AB69" s="15">
        <f t="shared" si="37"/>
        <v>0</v>
      </c>
      <c r="AC69" s="17">
        <f t="shared" si="38"/>
        <v>260</v>
      </c>
      <c r="AD69" s="47" t="str">
        <f t="shared" si="39"/>
        <v>PECK, MADDIE</v>
      </c>
      <c r="AE69" s="17"/>
    </row>
    <row r="70" spans="1:31" s="60" customFormat="1" ht="19.899999999999999" customHeight="1" x14ac:dyDescent="0.25">
      <c r="A70" s="47" t="s">
        <v>213</v>
      </c>
      <c r="B70" s="16"/>
      <c r="C70" s="138">
        <v>0</v>
      </c>
      <c r="D70" s="48"/>
      <c r="E70" s="17"/>
      <c r="F70" s="48">
        <v>23</v>
      </c>
      <c r="G70" s="17">
        <v>33</v>
      </c>
      <c r="H70" s="48">
        <v>33</v>
      </c>
      <c r="I70" s="17"/>
      <c r="J70" s="48">
        <v>43</v>
      </c>
      <c r="K70" s="17"/>
      <c r="L70" s="48"/>
      <c r="M70" s="17">
        <v>43</v>
      </c>
      <c r="N70" s="48">
        <v>14</v>
      </c>
      <c r="O70" s="17">
        <v>23</v>
      </c>
      <c r="P70" s="188"/>
      <c r="Q70" s="195">
        <v>24</v>
      </c>
      <c r="R70" s="48"/>
      <c r="S70" s="17"/>
      <c r="T70" s="48"/>
      <c r="U70" s="17"/>
      <c r="V70" s="16"/>
      <c r="W70" s="15"/>
      <c r="X70" s="17"/>
      <c r="Y70" s="16"/>
      <c r="Z70" s="25">
        <f t="shared" si="36"/>
        <v>236</v>
      </c>
      <c r="AA70" s="25" cm="1">
        <f t="array" ref="AA70">SUM(LARGE(C70:W70,_xlfn.SEQUENCE(IF(COUNT(C70:W70)&lt;12,COUNT(C70:W70),12))))</f>
        <v>236</v>
      </c>
      <c r="AB70" s="15">
        <f t="shared" si="37"/>
        <v>0</v>
      </c>
      <c r="AC70" s="17">
        <f t="shared" si="38"/>
        <v>236</v>
      </c>
      <c r="AD70" s="47" t="str">
        <f t="shared" si="39"/>
        <v>SMITH, ELAINNA</v>
      </c>
      <c r="AE70" s="17"/>
    </row>
    <row r="71" spans="1:31" s="60" customFormat="1" ht="19.899999999999999" customHeight="1" x14ac:dyDescent="0.25">
      <c r="A71" s="47" t="s">
        <v>202</v>
      </c>
      <c r="B71" s="16"/>
      <c r="C71" s="138">
        <v>0</v>
      </c>
      <c r="D71" s="48">
        <v>74</v>
      </c>
      <c r="E71" s="17"/>
      <c r="F71" s="48">
        <v>73</v>
      </c>
      <c r="G71" s="17"/>
      <c r="H71" s="48">
        <v>43</v>
      </c>
      <c r="I71" s="17">
        <v>43</v>
      </c>
      <c r="J71" s="48">
        <v>73</v>
      </c>
      <c r="K71" s="17">
        <v>43</v>
      </c>
      <c r="L71" s="48">
        <v>43</v>
      </c>
      <c r="M71" s="17">
        <v>53</v>
      </c>
      <c r="N71" s="48">
        <v>74</v>
      </c>
      <c r="O71" s="17"/>
      <c r="P71" s="188"/>
      <c r="Q71" s="195"/>
      <c r="R71" s="48"/>
      <c r="S71" s="17"/>
      <c r="T71" s="48"/>
      <c r="U71" s="17"/>
      <c r="V71" s="16"/>
      <c r="W71" s="15"/>
      <c r="X71" s="17"/>
      <c r="Y71" s="16"/>
      <c r="Z71" s="25">
        <f t="shared" si="36"/>
        <v>519</v>
      </c>
      <c r="AA71" s="25" cm="1">
        <f t="array" ref="AA71">SUM(LARGE(C71:W71,_xlfn.SEQUENCE(IF(COUNT(C71:W71)&lt;12,COUNT(C71:W71),12))))</f>
        <v>519</v>
      </c>
      <c r="AB71" s="15">
        <f t="shared" si="37"/>
        <v>0</v>
      </c>
      <c r="AC71" s="17">
        <f t="shared" si="38"/>
        <v>519</v>
      </c>
      <c r="AD71" s="47" t="str">
        <f t="shared" si="39"/>
        <v>STANLEY, AYLA</v>
      </c>
      <c r="AE71" s="17"/>
    </row>
    <row r="72" spans="1:31" s="60" customFormat="1" ht="19.899999999999999" customHeight="1" x14ac:dyDescent="0.25">
      <c r="A72" s="47" t="s">
        <v>282</v>
      </c>
      <c r="B72" s="16"/>
      <c r="C72" s="138">
        <v>0</v>
      </c>
      <c r="D72" s="48"/>
      <c r="E72" s="17"/>
      <c r="F72" s="48"/>
      <c r="G72" s="17"/>
      <c r="H72" s="48"/>
      <c r="I72" s="17"/>
      <c r="J72" s="48"/>
      <c r="K72" s="17"/>
      <c r="L72" s="48"/>
      <c r="M72" s="17"/>
      <c r="N72" s="48"/>
      <c r="O72" s="17"/>
      <c r="P72" s="188"/>
      <c r="Q72" s="195"/>
      <c r="R72" s="48"/>
      <c r="S72" s="17"/>
      <c r="T72" s="48"/>
      <c r="U72" s="17"/>
      <c r="V72" s="16"/>
      <c r="W72" s="15"/>
      <c r="X72" s="17"/>
      <c r="Y72" s="16"/>
      <c r="Z72" s="25">
        <f t="shared" ref="Z72" si="40">SUM(D72:X72)</f>
        <v>0</v>
      </c>
      <c r="AA72" s="25" cm="1">
        <f t="array" ref="AA72">SUM(LARGE(C72:W72,_xlfn.SEQUENCE(IF(COUNT(C72:W72)&lt;12,COUNT(C72:W72),12))))</f>
        <v>0</v>
      </c>
      <c r="AB72" s="15">
        <f t="shared" ref="AB72" si="41">X72*1.5</f>
        <v>0</v>
      </c>
      <c r="AC72" s="17">
        <f t="shared" ref="AC72" si="42">AA72+AB72</f>
        <v>0</v>
      </c>
      <c r="AD72" s="47" t="str">
        <f t="shared" ref="AD72" si="43">A72</f>
        <v>MORRIS, HUNTER</v>
      </c>
      <c r="AE72" s="17"/>
    </row>
    <row r="73" spans="1:31" s="60" customFormat="1" ht="17.25" customHeight="1" x14ac:dyDescent="0.25">
      <c r="A73" s="47" t="s">
        <v>290</v>
      </c>
      <c r="B73" s="16"/>
      <c r="C73" s="138">
        <v>0</v>
      </c>
      <c r="D73" s="48"/>
      <c r="E73" s="17"/>
      <c r="F73" s="48"/>
      <c r="G73" s="17"/>
      <c r="H73" s="48"/>
      <c r="I73" s="17"/>
      <c r="J73" s="48"/>
      <c r="K73" s="17"/>
      <c r="L73" s="48"/>
      <c r="M73" s="17"/>
      <c r="N73" s="48"/>
      <c r="O73" s="17"/>
      <c r="P73" s="188"/>
      <c r="Q73" s="195"/>
      <c r="R73" s="48"/>
      <c r="S73" s="17"/>
      <c r="T73" s="48"/>
      <c r="U73" s="17"/>
      <c r="V73" s="16"/>
      <c r="W73" s="15"/>
      <c r="X73" s="17"/>
      <c r="Y73" s="16"/>
      <c r="Z73" s="25">
        <f>SUM(D73:X73)</f>
        <v>0</v>
      </c>
      <c r="AA73" s="25" cm="1">
        <f t="array" ref="AA73">SUM(LARGE(C73:W73,_xlfn.SEQUENCE(IF(COUNT(C73:W73)&lt;12,COUNT(C73:W73),12))))</f>
        <v>0</v>
      </c>
      <c r="AB73" s="15">
        <f>X73*1.5</f>
        <v>0</v>
      </c>
      <c r="AC73" s="17">
        <f>AA73+AB73</f>
        <v>0</v>
      </c>
      <c r="AD73" s="47" t="str">
        <f>A73</f>
        <v>EAGAN, HENRY</v>
      </c>
      <c r="AE73" s="17"/>
    </row>
    <row r="74" spans="1:31" ht="19.899999999999999" customHeight="1" x14ac:dyDescent="0.25">
      <c r="A74" s="47" t="s">
        <v>293</v>
      </c>
      <c r="B74" s="16"/>
      <c r="C74" s="138">
        <v>0</v>
      </c>
      <c r="D74" s="48"/>
      <c r="E74" s="17"/>
      <c r="F74" s="48"/>
      <c r="G74" s="17"/>
      <c r="H74" s="48"/>
      <c r="I74" s="17"/>
      <c r="J74" s="48"/>
      <c r="K74" s="17"/>
      <c r="L74" s="48"/>
      <c r="M74" s="17"/>
      <c r="N74" s="48"/>
      <c r="O74" s="17"/>
      <c r="P74" s="188"/>
      <c r="Q74" s="195">
        <v>14</v>
      </c>
      <c r="R74" s="48"/>
      <c r="S74" s="17"/>
      <c r="T74" s="48"/>
      <c r="U74" s="17"/>
      <c r="V74" s="16"/>
      <c r="W74" s="15"/>
      <c r="X74" s="17"/>
      <c r="Y74" s="16"/>
      <c r="Z74" s="25">
        <f>SUM(D74:X74)</f>
        <v>14</v>
      </c>
      <c r="AA74" s="25" cm="1">
        <f t="array" ref="AA74">SUM(LARGE(C74:W74,_xlfn.SEQUENCE(IF(COUNT(C74:W74)&lt;12,COUNT(C74:W74),12))))</f>
        <v>14</v>
      </c>
      <c r="AB74" s="15">
        <f>X74*1.5</f>
        <v>0</v>
      </c>
      <c r="AC74" s="17">
        <f>AA74+AB74</f>
        <v>14</v>
      </c>
      <c r="AD74" s="47" t="str">
        <f>A74</f>
        <v>BECKER, CAM</v>
      </c>
      <c r="AE74" s="17"/>
    </row>
    <row r="75" spans="1:31" ht="19.899999999999999" hidden="1" customHeight="1" x14ac:dyDescent="0.25">
      <c r="A75" s="47" t="s">
        <v>254</v>
      </c>
      <c r="B75" s="16"/>
      <c r="C75" s="138">
        <v>0</v>
      </c>
      <c r="D75" s="48"/>
      <c r="E75" s="17"/>
      <c r="F75" s="48"/>
      <c r="G75" s="17"/>
      <c r="H75" s="48"/>
      <c r="I75" s="17"/>
      <c r="J75" s="48"/>
      <c r="K75" s="17"/>
      <c r="L75" s="48"/>
      <c r="M75" s="17"/>
      <c r="N75" s="48"/>
      <c r="O75" s="17"/>
      <c r="P75" s="188"/>
      <c r="Q75" s="195"/>
      <c r="R75" s="48"/>
      <c r="S75" s="17"/>
      <c r="T75" s="48"/>
      <c r="U75" s="17"/>
      <c r="V75" s="16"/>
      <c r="W75" s="15"/>
      <c r="X75" s="17"/>
      <c r="Y75" s="16"/>
      <c r="Z75" s="25">
        <f t="shared" ref="Z75:Z76" si="44">SUM(D75:X75)</f>
        <v>0</v>
      </c>
      <c r="AA75" s="25" cm="1">
        <f t="array" ref="AA75">SUM(LARGE(C75:W75,_xlfn.SEQUENCE(IF(COUNT(C75:W75)&lt;12,COUNT(C75:W75),12))))</f>
        <v>0</v>
      </c>
      <c r="AB75" s="15">
        <f t="shared" ref="AB75:AB76" si="45">X75*1.5</f>
        <v>0</v>
      </c>
      <c r="AC75" s="17">
        <f t="shared" ref="AC75:AC76" si="46">AA75+AB75</f>
        <v>0</v>
      </c>
      <c r="AD75" s="47" t="str">
        <f t="shared" ref="AD75:AD76" si="47">A75</f>
        <v>NEW NAME 4</v>
      </c>
      <c r="AE75" s="17"/>
    </row>
    <row r="76" spans="1:31" s="60" customFormat="1" ht="19.899999999999999" hidden="1" customHeight="1" x14ac:dyDescent="0.25">
      <c r="A76" s="47" t="s">
        <v>255</v>
      </c>
      <c r="B76" s="16"/>
      <c r="C76" s="138">
        <v>0</v>
      </c>
      <c r="D76" s="173"/>
      <c r="E76" s="17"/>
      <c r="F76" s="48"/>
      <c r="G76" s="17"/>
      <c r="H76" s="48"/>
      <c r="I76" s="17"/>
      <c r="J76" s="48"/>
      <c r="K76" s="17"/>
      <c r="L76" s="48"/>
      <c r="M76" s="17"/>
      <c r="N76" s="48"/>
      <c r="O76" s="17"/>
      <c r="P76" s="188"/>
      <c r="Q76" s="195"/>
      <c r="R76" s="48"/>
      <c r="S76" s="17"/>
      <c r="T76" s="48"/>
      <c r="U76" s="17"/>
      <c r="V76" s="16"/>
      <c r="W76" s="15"/>
      <c r="X76" s="17"/>
      <c r="Y76" s="16"/>
      <c r="Z76" s="25">
        <f t="shared" si="44"/>
        <v>0</v>
      </c>
      <c r="AA76" s="25" cm="1">
        <f t="array" ref="AA76">SUM(LARGE(C76:W76,_xlfn.SEQUENCE(IF(COUNT(C76:W76)&lt;12,COUNT(C76:W76),12))))</f>
        <v>0</v>
      </c>
      <c r="AB76" s="15">
        <f t="shared" si="45"/>
        <v>0</v>
      </c>
      <c r="AC76" s="17">
        <f t="shared" si="46"/>
        <v>0</v>
      </c>
      <c r="AD76" s="47" t="str">
        <f t="shared" si="47"/>
        <v>NEW NAME 5</v>
      </c>
      <c r="AE76" s="17"/>
    </row>
    <row r="77" spans="1:31" ht="19.899999999999999" customHeight="1" x14ac:dyDescent="0.25">
      <c r="A77" s="20" t="s">
        <v>5</v>
      </c>
      <c r="B77" s="21"/>
      <c r="C77" s="153"/>
      <c r="D77" s="21"/>
      <c r="E77" s="21"/>
      <c r="F77" s="21"/>
      <c r="G77" s="21"/>
      <c r="H77" s="21"/>
      <c r="I77" s="21"/>
      <c r="J77" s="21"/>
      <c r="K77" s="21"/>
      <c r="L77" s="20"/>
      <c r="M77" s="21"/>
      <c r="N77" s="21"/>
      <c r="O77" s="21"/>
      <c r="P77" s="187"/>
      <c r="Q77" s="194"/>
      <c r="R77" s="21"/>
      <c r="S77" s="21"/>
      <c r="T77" s="21"/>
      <c r="U77" s="21"/>
      <c r="V77" s="21"/>
      <c r="W77" s="21"/>
      <c r="X77" s="21"/>
      <c r="Y77" s="21"/>
      <c r="Z77" s="20"/>
      <c r="AA77" s="21"/>
      <c r="AB77" s="21"/>
      <c r="AC77" s="21"/>
      <c r="AD77" s="20" t="s">
        <v>82</v>
      </c>
      <c r="AE77" s="22"/>
    </row>
    <row r="78" spans="1:31" s="60" customFormat="1" ht="19.899999999999999" customHeight="1" x14ac:dyDescent="0.25">
      <c r="A78" s="47" t="s">
        <v>192</v>
      </c>
      <c r="B78" s="16"/>
      <c r="C78" s="138">
        <v>0</v>
      </c>
      <c r="D78" s="48">
        <v>23</v>
      </c>
      <c r="E78" s="17">
        <v>33</v>
      </c>
      <c r="F78" s="48">
        <v>43</v>
      </c>
      <c r="G78" s="17">
        <v>23</v>
      </c>
      <c r="H78" s="48">
        <v>43</v>
      </c>
      <c r="I78" s="17">
        <v>33</v>
      </c>
      <c r="J78" s="48"/>
      <c r="K78" s="17">
        <v>52</v>
      </c>
      <c r="L78" s="48"/>
      <c r="M78" s="17"/>
      <c r="N78" s="48">
        <v>23</v>
      </c>
      <c r="O78" s="17">
        <v>23</v>
      </c>
      <c r="P78" s="188">
        <v>43</v>
      </c>
      <c r="Q78" s="195">
        <v>33</v>
      </c>
      <c r="R78" s="48"/>
      <c r="S78" s="17"/>
      <c r="T78" s="48"/>
      <c r="U78" s="17"/>
      <c r="V78" s="16"/>
      <c r="W78" s="15"/>
      <c r="X78" s="17"/>
      <c r="Y78" s="16"/>
      <c r="Z78" s="25">
        <f>SUM(D78:X78)</f>
        <v>372</v>
      </c>
      <c r="AA78" s="25" cm="1">
        <f t="array" ref="AA78">SUM(LARGE(C78:W78,_xlfn.SEQUENCE(IF(COUNT(C78:W78)&lt;12,COUNT(C78:W78),12))))</f>
        <v>372</v>
      </c>
      <c r="AB78" s="15">
        <f>X78*1.5</f>
        <v>0</v>
      </c>
      <c r="AC78" s="17">
        <f>AA78+AB78</f>
        <v>372</v>
      </c>
      <c r="AD78" s="47" t="str">
        <f>A78</f>
        <v>ADRIAN, JOLENE</v>
      </c>
      <c r="AE78" s="17"/>
    </row>
    <row r="79" spans="1:31" s="60" customFormat="1" ht="19.899999999999999" customHeight="1" x14ac:dyDescent="0.25">
      <c r="A79" s="47" t="s">
        <v>245</v>
      </c>
      <c r="B79" s="16"/>
      <c r="C79" s="138">
        <v>0</v>
      </c>
      <c r="D79" s="48"/>
      <c r="E79" s="17"/>
      <c r="F79" s="48"/>
      <c r="G79" s="17"/>
      <c r="H79" s="48"/>
      <c r="I79" s="17"/>
      <c r="J79" s="48"/>
      <c r="K79" s="17"/>
      <c r="L79" s="48"/>
      <c r="M79" s="17"/>
      <c r="N79" s="48"/>
      <c r="O79" s="17"/>
      <c r="P79" s="188"/>
      <c r="Q79" s="195"/>
      <c r="R79" s="48"/>
      <c r="S79" s="17"/>
      <c r="T79" s="48"/>
      <c r="U79" s="17"/>
      <c r="V79" s="16"/>
      <c r="W79" s="15"/>
      <c r="X79" s="17"/>
      <c r="Y79" s="16"/>
      <c r="Z79" s="25">
        <f t="shared" ref="Z79:Z85" si="48">SUM(D79:X79)</f>
        <v>0</v>
      </c>
      <c r="AA79" s="25" cm="1">
        <f t="array" ref="AA79">SUM(LARGE(C79:W79,_xlfn.SEQUENCE(IF(COUNT(C79:W79)&lt;12,COUNT(C79:W79),12))))</f>
        <v>0</v>
      </c>
      <c r="AB79" s="15">
        <f t="shared" ref="AB79:AB85" si="49">X79*1.5</f>
        <v>0</v>
      </c>
      <c r="AC79" s="17">
        <f t="shared" ref="AC79:AC85" si="50">AA79+AB79</f>
        <v>0</v>
      </c>
      <c r="AD79" s="47" t="str">
        <f t="shared" ref="AD79:AD85" si="51">A79</f>
        <v>BECKER, KYLE</v>
      </c>
      <c r="AE79" s="17"/>
    </row>
    <row r="80" spans="1:31" s="60" customFormat="1" ht="19.899999999999999" customHeight="1" x14ac:dyDescent="0.25">
      <c r="A80" s="47" t="s">
        <v>246</v>
      </c>
      <c r="B80" s="16"/>
      <c r="C80" s="138">
        <v>0</v>
      </c>
      <c r="D80" s="48"/>
      <c r="E80" s="17"/>
      <c r="F80" s="48"/>
      <c r="G80" s="17"/>
      <c r="H80" s="48"/>
      <c r="I80" s="17"/>
      <c r="J80" s="48">
        <v>13</v>
      </c>
      <c r="K80" s="17">
        <v>12</v>
      </c>
      <c r="L80" s="48"/>
      <c r="M80" s="17">
        <v>12</v>
      </c>
      <c r="N80" s="48"/>
      <c r="O80" s="17"/>
      <c r="P80" s="188"/>
      <c r="Q80" s="195"/>
      <c r="R80" s="48"/>
      <c r="S80" s="17"/>
      <c r="T80" s="48"/>
      <c r="U80" s="17"/>
      <c r="V80" s="16"/>
      <c r="W80" s="15"/>
      <c r="X80" s="17"/>
      <c r="Y80" s="16"/>
      <c r="Z80" s="25">
        <f t="shared" si="48"/>
        <v>37</v>
      </c>
      <c r="AA80" s="25" cm="1">
        <f t="array" ref="AA80">SUM(LARGE(C80:W80,_xlfn.SEQUENCE(IF(COUNT(C80:W80)&lt;12,COUNT(C80:W80),12))))</f>
        <v>37</v>
      </c>
      <c r="AB80" s="15">
        <f t="shared" si="49"/>
        <v>0</v>
      </c>
      <c r="AC80" s="17">
        <f t="shared" si="50"/>
        <v>37</v>
      </c>
      <c r="AD80" s="47" t="str">
        <f t="shared" si="51"/>
        <v>BROOKS, MADISON</v>
      </c>
      <c r="AE80" s="17"/>
    </row>
    <row r="81" spans="1:31" s="60" customFormat="1" ht="19.899999999999999" customHeight="1" x14ac:dyDescent="0.25">
      <c r="A81" s="47" t="s">
        <v>195</v>
      </c>
      <c r="B81" s="16"/>
      <c r="C81" s="138">
        <v>0</v>
      </c>
      <c r="D81" s="48">
        <v>53</v>
      </c>
      <c r="E81" s="17">
        <v>23</v>
      </c>
      <c r="F81" s="48">
        <v>63</v>
      </c>
      <c r="G81" s="17">
        <v>33</v>
      </c>
      <c r="H81" s="48">
        <v>63</v>
      </c>
      <c r="I81" s="17">
        <v>63</v>
      </c>
      <c r="J81" s="48"/>
      <c r="K81" s="17"/>
      <c r="L81" s="48">
        <v>63</v>
      </c>
      <c r="M81" s="17">
        <v>62</v>
      </c>
      <c r="N81" s="48">
        <v>43</v>
      </c>
      <c r="O81" s="17">
        <v>33</v>
      </c>
      <c r="P81" s="188"/>
      <c r="Q81" s="195">
        <v>43</v>
      </c>
      <c r="R81" s="48"/>
      <c r="S81" s="17"/>
      <c r="T81" s="48"/>
      <c r="U81" s="17"/>
      <c r="V81" s="16"/>
      <c r="W81" s="15"/>
      <c r="X81" s="17"/>
      <c r="Y81" s="16"/>
      <c r="Z81" s="25">
        <f t="shared" si="48"/>
        <v>542</v>
      </c>
      <c r="AA81" s="25" cm="1">
        <f t="array" ref="AA81">SUM(LARGE(C81:W81,_xlfn.SEQUENCE(IF(COUNT(C81:W81)&lt;12,COUNT(C81:W81),12))))</f>
        <v>542</v>
      </c>
      <c r="AB81" s="15">
        <f t="shared" si="49"/>
        <v>0</v>
      </c>
      <c r="AC81" s="17">
        <f t="shared" si="50"/>
        <v>542</v>
      </c>
      <c r="AD81" s="47" t="str">
        <f t="shared" si="51"/>
        <v>CRAWFORD, AMELIA</v>
      </c>
      <c r="AE81" s="17"/>
    </row>
    <row r="82" spans="1:31" s="60" customFormat="1" ht="19.899999999999999" customHeight="1" x14ac:dyDescent="0.25">
      <c r="A82" s="47" t="s">
        <v>196</v>
      </c>
      <c r="B82" s="16"/>
      <c r="C82" s="138">
        <v>0</v>
      </c>
      <c r="D82" s="48">
        <v>13</v>
      </c>
      <c r="E82" s="17"/>
      <c r="F82" s="48"/>
      <c r="G82" s="17"/>
      <c r="H82" s="48">
        <v>33</v>
      </c>
      <c r="I82" s="17">
        <v>23</v>
      </c>
      <c r="J82" s="48"/>
      <c r="K82" s="17"/>
      <c r="L82" s="48">
        <v>33</v>
      </c>
      <c r="M82" s="17"/>
      <c r="N82" s="48">
        <v>33</v>
      </c>
      <c r="O82" s="17"/>
      <c r="P82" s="188">
        <v>23</v>
      </c>
      <c r="Q82" s="195"/>
      <c r="R82" s="48"/>
      <c r="S82" s="17"/>
      <c r="T82" s="48"/>
      <c r="U82" s="17"/>
      <c r="V82" s="16"/>
      <c r="W82" s="15"/>
      <c r="X82" s="17"/>
      <c r="Y82" s="16"/>
      <c r="Z82" s="25">
        <f t="shared" si="48"/>
        <v>158</v>
      </c>
      <c r="AA82" s="25" cm="1">
        <f t="array" ref="AA82">SUM(LARGE(C82:W82,_xlfn.SEQUENCE(IF(COUNT(C82:W82)&lt;12,COUNT(C82:W82),12))))</f>
        <v>158</v>
      </c>
      <c r="AB82" s="15">
        <f t="shared" si="49"/>
        <v>0</v>
      </c>
      <c r="AC82" s="17">
        <f t="shared" si="50"/>
        <v>158</v>
      </c>
      <c r="AD82" s="47" t="str">
        <f t="shared" si="51"/>
        <v>DEATON, LYLA</v>
      </c>
      <c r="AE82" s="17"/>
    </row>
    <row r="83" spans="1:31" s="60" customFormat="1" ht="19.899999999999999" customHeight="1" x14ac:dyDescent="0.25">
      <c r="A83" s="47" t="s">
        <v>138</v>
      </c>
      <c r="B83" s="16"/>
      <c r="C83" s="138">
        <v>0</v>
      </c>
      <c r="D83" s="48">
        <v>43</v>
      </c>
      <c r="E83" s="17">
        <v>53</v>
      </c>
      <c r="F83" s="48">
        <v>53</v>
      </c>
      <c r="G83" s="17">
        <v>53</v>
      </c>
      <c r="H83" s="48"/>
      <c r="I83" s="17"/>
      <c r="J83" s="48"/>
      <c r="K83" s="17"/>
      <c r="L83" s="48"/>
      <c r="M83" s="17"/>
      <c r="N83" s="48">
        <v>53</v>
      </c>
      <c r="O83" s="17">
        <v>53</v>
      </c>
      <c r="P83" s="188">
        <v>63</v>
      </c>
      <c r="Q83" s="195">
        <v>53</v>
      </c>
      <c r="R83" s="48"/>
      <c r="S83" s="17"/>
      <c r="T83" s="48"/>
      <c r="U83" s="17"/>
      <c r="V83" s="16"/>
      <c r="W83" s="15"/>
      <c r="X83" s="17"/>
      <c r="Y83" s="16"/>
      <c r="Z83" s="25">
        <f t="shared" si="48"/>
        <v>424</v>
      </c>
      <c r="AA83" s="25" cm="1">
        <f t="array" ref="AA83">SUM(LARGE(C83:W83,_xlfn.SEQUENCE(IF(COUNT(C83:W83)&lt;12,COUNT(C83:W83),12))))</f>
        <v>424</v>
      </c>
      <c r="AB83" s="15">
        <f t="shared" si="49"/>
        <v>0</v>
      </c>
      <c r="AC83" s="17">
        <f t="shared" si="50"/>
        <v>424</v>
      </c>
      <c r="AD83" s="47" t="str">
        <f t="shared" si="51"/>
        <v>DEFEVER, MACKENZIE</v>
      </c>
      <c r="AE83" s="17"/>
    </row>
    <row r="84" spans="1:31" s="60" customFormat="1" ht="19.899999999999999" customHeight="1" x14ac:dyDescent="0.25">
      <c r="A84" s="47" t="s">
        <v>281</v>
      </c>
      <c r="B84" s="16"/>
      <c r="C84" s="138">
        <v>0</v>
      </c>
      <c r="D84" s="48"/>
      <c r="E84" s="17"/>
      <c r="F84" s="48"/>
      <c r="G84" s="17"/>
      <c r="H84" s="48"/>
      <c r="I84" s="17"/>
      <c r="J84" s="48">
        <v>53</v>
      </c>
      <c r="K84" s="17"/>
      <c r="L84" s="48">
        <v>43</v>
      </c>
      <c r="M84" s="17"/>
      <c r="N84" s="48"/>
      <c r="O84" s="17"/>
      <c r="P84" s="188"/>
      <c r="Q84" s="195"/>
      <c r="R84" s="48"/>
      <c r="S84" s="17"/>
      <c r="T84" s="48"/>
      <c r="U84" s="17"/>
      <c r="V84" s="16"/>
      <c r="W84" s="15"/>
      <c r="X84" s="17"/>
      <c r="Y84" s="16"/>
      <c r="Z84" s="25">
        <f>SUM(D84:X84)</f>
        <v>96</v>
      </c>
      <c r="AA84" s="25" cm="1">
        <f t="array" ref="AA84">SUM(LARGE(C84:W84,_xlfn.SEQUENCE(IF(COUNT(C84:W84)&lt;12,COUNT(C84:W84),12))))</f>
        <v>96</v>
      </c>
      <c r="AB84" s="15">
        <f>X84*1.5</f>
        <v>0</v>
      </c>
      <c r="AC84" s="17">
        <f>AA84+AB84</f>
        <v>96</v>
      </c>
      <c r="AD84" s="47" t="str">
        <f>A84</f>
        <v>HOBBS, ISLA</v>
      </c>
      <c r="AE84" s="17"/>
    </row>
    <row r="85" spans="1:31" ht="19.899999999999999" customHeight="1" x14ac:dyDescent="0.25">
      <c r="A85" s="47" t="s">
        <v>198</v>
      </c>
      <c r="B85" s="16"/>
      <c r="C85" s="138">
        <v>0</v>
      </c>
      <c r="D85" s="48"/>
      <c r="E85" s="17"/>
      <c r="F85" s="48"/>
      <c r="G85" s="17"/>
      <c r="H85" s="48"/>
      <c r="I85" s="17"/>
      <c r="J85" s="48"/>
      <c r="K85" s="17"/>
      <c r="L85" s="48"/>
      <c r="M85" s="17"/>
      <c r="N85" s="48"/>
      <c r="O85" s="17"/>
      <c r="P85" s="188"/>
      <c r="Q85" s="195"/>
      <c r="R85" s="48"/>
      <c r="S85" s="17"/>
      <c r="T85" s="48"/>
      <c r="U85" s="17"/>
      <c r="V85" s="16"/>
      <c r="W85" s="15"/>
      <c r="X85" s="17"/>
      <c r="Y85" s="16"/>
      <c r="Z85" s="25">
        <f t="shared" si="48"/>
        <v>0</v>
      </c>
      <c r="AA85" s="25" cm="1">
        <f t="array" ref="AA85">SUM(LARGE(C85:W85,_xlfn.SEQUENCE(IF(COUNT(C85:W85)&lt;12,COUNT(C85:W85),12))))</f>
        <v>0</v>
      </c>
      <c r="AB85" s="15">
        <f t="shared" si="49"/>
        <v>0</v>
      </c>
      <c r="AC85" s="17">
        <f t="shared" si="50"/>
        <v>0</v>
      </c>
      <c r="AD85" s="47" t="str">
        <f t="shared" si="51"/>
        <v>HOEKWATER, BLAINE</v>
      </c>
      <c r="AE85" s="17"/>
    </row>
    <row r="86" spans="1:31" ht="19.899999999999999" customHeight="1" x14ac:dyDescent="0.25">
      <c r="A86" s="47" t="s">
        <v>197</v>
      </c>
      <c r="B86" s="16"/>
      <c r="C86" s="138">
        <v>0</v>
      </c>
      <c r="D86" s="48"/>
      <c r="E86" s="17"/>
      <c r="F86" s="48"/>
      <c r="G86" s="17"/>
      <c r="H86" s="48"/>
      <c r="I86" s="17"/>
      <c r="J86" s="48"/>
      <c r="K86" s="17"/>
      <c r="L86" s="48"/>
      <c r="M86" s="17"/>
      <c r="N86" s="48"/>
      <c r="O86" s="17"/>
      <c r="P86" s="188"/>
      <c r="Q86" s="195"/>
      <c r="R86" s="48"/>
      <c r="S86" s="17"/>
      <c r="T86" s="48"/>
      <c r="U86" s="17"/>
      <c r="V86" s="16"/>
      <c r="W86" s="15"/>
      <c r="X86" s="17"/>
      <c r="Y86" s="16"/>
      <c r="Z86" s="25">
        <f>SUM(D86:X86)</f>
        <v>0</v>
      </c>
      <c r="AA86" s="25" cm="1">
        <f t="array" ref="AA86">SUM(LARGE(C86:W86,_xlfn.SEQUENCE(IF(COUNT(C86:W86)&lt;12,COUNT(C86:W86),12))))</f>
        <v>0</v>
      </c>
      <c r="AB86" s="15">
        <f>X86*1.5</f>
        <v>0</v>
      </c>
      <c r="AC86" s="17">
        <f>AA86+AB86</f>
        <v>0</v>
      </c>
      <c r="AD86" s="47" t="str">
        <f>A86</f>
        <v>HOEKWATER, KASHTON</v>
      </c>
      <c r="AE86" s="17"/>
    </row>
    <row r="87" spans="1:31" s="60" customFormat="1" ht="19.899999999999999" customHeight="1" x14ac:dyDescent="0.25">
      <c r="A87" s="47" t="s">
        <v>199</v>
      </c>
      <c r="B87" s="16"/>
      <c r="C87" s="138">
        <v>0</v>
      </c>
      <c r="D87" s="48"/>
      <c r="E87" s="17"/>
      <c r="F87" s="48"/>
      <c r="G87" s="17"/>
      <c r="H87" s="48"/>
      <c r="I87" s="17"/>
      <c r="J87" s="48"/>
      <c r="K87" s="17"/>
      <c r="L87" s="48"/>
      <c r="M87" s="17"/>
      <c r="N87" s="48"/>
      <c r="O87" s="17"/>
      <c r="P87" s="188"/>
      <c r="Q87" s="195"/>
      <c r="R87" s="48"/>
      <c r="S87" s="17"/>
      <c r="T87" s="48"/>
      <c r="U87" s="17"/>
      <c r="V87" s="16"/>
      <c r="W87" s="15"/>
      <c r="X87" s="17"/>
      <c r="Y87" s="16"/>
      <c r="Z87" s="25">
        <f t="shared" ref="Z87" si="52">SUM(D87:X87)</f>
        <v>0</v>
      </c>
      <c r="AA87" s="25" cm="1">
        <f t="array" ref="AA87">SUM(LARGE(C87:W87,_xlfn.SEQUENCE(IF(COUNT(C87:W87)&lt;12,COUNT(C87:W87),12))))</f>
        <v>0</v>
      </c>
      <c r="AB87" s="15">
        <f t="shared" ref="AB87" si="53">X87*1.5</f>
        <v>0</v>
      </c>
      <c r="AC87" s="17">
        <f t="shared" ref="AC87" si="54">AA87+AB87</f>
        <v>0</v>
      </c>
      <c r="AD87" s="47" t="str">
        <f t="shared" ref="AD87" si="55">A87</f>
        <v>HOEKWATER, WAYLYNE</v>
      </c>
      <c r="AE87" s="17"/>
    </row>
    <row r="88" spans="1:31" s="60" customFormat="1" ht="19.899999999999999" customHeight="1" x14ac:dyDescent="0.25">
      <c r="A88" s="47" t="s">
        <v>247</v>
      </c>
      <c r="B88" s="16"/>
      <c r="C88" s="138">
        <v>0</v>
      </c>
      <c r="D88" s="48"/>
      <c r="E88" s="17"/>
      <c r="F88" s="48">
        <v>23</v>
      </c>
      <c r="G88" s="17"/>
      <c r="H88" s="48"/>
      <c r="I88" s="17"/>
      <c r="J88" s="48"/>
      <c r="K88" s="17"/>
      <c r="L88" s="48"/>
      <c r="M88" s="17">
        <v>22</v>
      </c>
      <c r="N88" s="48">
        <v>63</v>
      </c>
      <c r="O88" s="17">
        <v>63</v>
      </c>
      <c r="P88" s="188">
        <v>73</v>
      </c>
      <c r="Q88" s="195">
        <v>63</v>
      </c>
      <c r="R88" s="48"/>
      <c r="S88" s="17"/>
      <c r="T88" s="48"/>
      <c r="U88" s="17"/>
      <c r="V88" s="16"/>
      <c r="W88" s="15"/>
      <c r="X88" s="17"/>
      <c r="Y88" s="16"/>
      <c r="Z88" s="25">
        <f t="shared" ref="Z88:Z95" si="56">SUM(D88:X88)</f>
        <v>307</v>
      </c>
      <c r="AA88" s="25" cm="1">
        <f t="array" ref="AA88">SUM(LARGE(C88:W88,_xlfn.SEQUENCE(IF(COUNT(C88:W88)&lt;12,COUNT(C88:W88),12))))</f>
        <v>307</v>
      </c>
      <c r="AB88" s="15">
        <f t="shared" ref="AB88:AB95" si="57">X88*1.5</f>
        <v>0</v>
      </c>
      <c r="AC88" s="17">
        <f t="shared" ref="AC88:AC95" si="58">AA88+AB88</f>
        <v>307</v>
      </c>
      <c r="AD88" s="47" t="str">
        <f t="shared" ref="AD88:AD95" si="59">A88</f>
        <v>LEANNA, CASH</v>
      </c>
      <c r="AE88" s="17"/>
    </row>
    <row r="89" spans="1:31" s="60" customFormat="1" ht="19.899999999999999" customHeight="1" x14ac:dyDescent="0.25">
      <c r="A89" s="47" t="s">
        <v>212</v>
      </c>
      <c r="B89" s="16"/>
      <c r="C89" s="138">
        <v>0</v>
      </c>
      <c r="D89" s="48">
        <v>63</v>
      </c>
      <c r="E89" s="17">
        <v>63</v>
      </c>
      <c r="F89" s="48">
        <v>73</v>
      </c>
      <c r="G89" s="17">
        <v>63</v>
      </c>
      <c r="H89" s="48">
        <v>73</v>
      </c>
      <c r="I89" s="17">
        <v>73</v>
      </c>
      <c r="J89" s="48">
        <v>73</v>
      </c>
      <c r="K89" s="17">
        <v>72</v>
      </c>
      <c r="L89" s="48">
        <v>13</v>
      </c>
      <c r="M89" s="17">
        <v>72</v>
      </c>
      <c r="N89" s="48">
        <v>73</v>
      </c>
      <c r="O89" s="17">
        <v>73</v>
      </c>
      <c r="P89" s="188">
        <v>13</v>
      </c>
      <c r="Q89" s="195"/>
      <c r="R89" s="48"/>
      <c r="S89" s="17"/>
      <c r="T89" s="48"/>
      <c r="U89" s="17"/>
      <c r="V89" s="16"/>
      <c r="W89" s="15"/>
      <c r="X89" s="17"/>
      <c r="Y89" s="16"/>
      <c r="Z89" s="25">
        <f t="shared" si="56"/>
        <v>797</v>
      </c>
      <c r="AA89" s="25" cm="1">
        <f t="array" ref="AA89">SUM(LARGE(C89:W89,_xlfn.SEQUENCE(IF(COUNT(C89:W89)&lt;12,COUNT(C89:W89),12))))</f>
        <v>784</v>
      </c>
      <c r="AB89" s="15">
        <f t="shared" si="57"/>
        <v>0</v>
      </c>
      <c r="AC89" s="17">
        <f t="shared" si="58"/>
        <v>784</v>
      </c>
      <c r="AD89" s="47" t="str">
        <f t="shared" si="59"/>
        <v>MACIBORSKI, MAGGIE</v>
      </c>
      <c r="AE89" s="17"/>
    </row>
    <row r="90" spans="1:31" s="60" customFormat="1" ht="19.899999999999999" customHeight="1" x14ac:dyDescent="0.25">
      <c r="A90" s="47" t="s">
        <v>248</v>
      </c>
      <c r="B90" s="16"/>
      <c r="C90" s="138">
        <v>0</v>
      </c>
      <c r="D90" s="48"/>
      <c r="E90" s="17">
        <v>13</v>
      </c>
      <c r="F90" s="48">
        <v>13</v>
      </c>
      <c r="G90" s="17">
        <v>43</v>
      </c>
      <c r="H90" s="48"/>
      <c r="I90" s="17">
        <v>43</v>
      </c>
      <c r="J90" s="48">
        <v>33</v>
      </c>
      <c r="K90" s="17">
        <v>32</v>
      </c>
      <c r="L90" s="48">
        <v>53</v>
      </c>
      <c r="M90" s="17">
        <v>52</v>
      </c>
      <c r="N90" s="48"/>
      <c r="O90" s="17">
        <v>43</v>
      </c>
      <c r="P90" s="188">
        <v>53</v>
      </c>
      <c r="Q90" s="195">
        <v>23</v>
      </c>
      <c r="R90" s="48"/>
      <c r="S90" s="17"/>
      <c r="T90" s="48"/>
      <c r="U90" s="17"/>
      <c r="V90" s="16"/>
      <c r="W90" s="15"/>
      <c r="X90" s="17"/>
      <c r="Y90" s="16"/>
      <c r="Z90" s="25">
        <f t="shared" si="56"/>
        <v>401</v>
      </c>
      <c r="AA90" s="25" cm="1">
        <f t="array" ref="AA90">SUM(LARGE(C90:W90,_xlfn.SEQUENCE(IF(COUNT(C90:W90)&lt;12,COUNT(C90:W90),12))))</f>
        <v>401</v>
      </c>
      <c r="AB90" s="15">
        <f t="shared" si="57"/>
        <v>0</v>
      </c>
      <c r="AC90" s="17">
        <f t="shared" si="58"/>
        <v>401</v>
      </c>
      <c r="AD90" s="47" t="str">
        <f t="shared" si="59"/>
        <v>MACIBORSKI, SARAH</v>
      </c>
      <c r="AE90" s="17"/>
    </row>
    <row r="91" spans="1:31" ht="19.899999999999999" customHeight="1" x14ac:dyDescent="0.25">
      <c r="A91" s="47" t="s">
        <v>200</v>
      </c>
      <c r="B91" s="16"/>
      <c r="C91" s="138">
        <v>0</v>
      </c>
      <c r="D91" s="48"/>
      <c r="E91" s="17"/>
      <c r="F91" s="48"/>
      <c r="G91" s="17"/>
      <c r="H91" s="48"/>
      <c r="I91" s="17"/>
      <c r="J91" s="48"/>
      <c r="K91" s="17"/>
      <c r="L91" s="48"/>
      <c r="M91" s="17"/>
      <c r="N91" s="48"/>
      <c r="O91" s="17"/>
      <c r="P91" s="188"/>
      <c r="Q91" s="195"/>
      <c r="R91" s="48"/>
      <c r="S91" s="17"/>
      <c r="T91" s="48"/>
      <c r="U91" s="17"/>
      <c r="V91" s="16"/>
      <c r="W91" s="15"/>
      <c r="X91" s="17"/>
      <c r="Y91" s="16"/>
      <c r="Z91" s="25">
        <f t="shared" si="56"/>
        <v>0</v>
      </c>
      <c r="AA91" s="25" cm="1">
        <f t="array" ref="AA91">SUM(LARGE(C91:W91,_xlfn.SEQUENCE(IF(COUNT(C91:W91)&lt;12,COUNT(C91:W91),12))))</f>
        <v>0</v>
      </c>
      <c r="AB91" s="15">
        <f t="shared" si="57"/>
        <v>0</v>
      </c>
      <c r="AC91" s="17">
        <f t="shared" si="58"/>
        <v>0</v>
      </c>
      <c r="AD91" s="47" t="str">
        <f t="shared" si="59"/>
        <v>MANDELSTAMM, TULSA</v>
      </c>
      <c r="AE91" s="17"/>
    </row>
    <row r="92" spans="1:31" s="60" customFormat="1" ht="19.899999999999999" customHeight="1" x14ac:dyDescent="0.25">
      <c r="A92" s="47" t="s">
        <v>249</v>
      </c>
      <c r="B92" s="16"/>
      <c r="C92" s="138">
        <v>0</v>
      </c>
      <c r="D92" s="48"/>
      <c r="E92" s="17"/>
      <c r="F92" s="48"/>
      <c r="G92" s="17"/>
      <c r="H92" s="48">
        <v>13</v>
      </c>
      <c r="I92" s="17"/>
      <c r="J92" s="48"/>
      <c r="K92" s="17"/>
      <c r="L92" s="48"/>
      <c r="M92" s="17"/>
      <c r="N92" s="48"/>
      <c r="O92" s="17"/>
      <c r="P92" s="188"/>
      <c r="Q92" s="195"/>
      <c r="R92" s="48"/>
      <c r="S92" s="17"/>
      <c r="T92" s="48"/>
      <c r="U92" s="17"/>
      <c r="V92" s="16"/>
      <c r="W92" s="15"/>
      <c r="X92" s="17"/>
      <c r="Y92" s="16"/>
      <c r="Z92" s="25">
        <f t="shared" si="56"/>
        <v>13</v>
      </c>
      <c r="AA92" s="25" cm="1">
        <f t="array" ref="AA92">SUM(LARGE(C92:W92,_xlfn.SEQUENCE(IF(COUNT(C92:W92)&lt;12,COUNT(C92:W92),12))))</f>
        <v>13</v>
      </c>
      <c r="AB92" s="15">
        <f t="shared" si="57"/>
        <v>0</v>
      </c>
      <c r="AC92" s="17">
        <f t="shared" si="58"/>
        <v>13</v>
      </c>
      <c r="AD92" s="47" t="str">
        <f t="shared" si="59"/>
        <v>NICHOLS, SADIE</v>
      </c>
      <c r="AE92" s="17"/>
    </row>
    <row r="93" spans="1:31" s="64" customFormat="1" ht="19.899999999999999" customHeight="1" x14ac:dyDescent="0.25">
      <c r="A93" s="47" t="s">
        <v>250</v>
      </c>
      <c r="B93" s="16"/>
      <c r="C93" s="138">
        <v>0</v>
      </c>
      <c r="D93" s="48"/>
      <c r="E93" s="17"/>
      <c r="F93" s="48"/>
      <c r="G93" s="17">
        <v>13</v>
      </c>
      <c r="H93" s="48"/>
      <c r="I93" s="17">
        <v>13</v>
      </c>
      <c r="J93" s="48">
        <v>23</v>
      </c>
      <c r="K93" s="17">
        <v>22</v>
      </c>
      <c r="L93" s="48"/>
      <c r="M93" s="17"/>
      <c r="N93" s="48">
        <v>13</v>
      </c>
      <c r="O93" s="17"/>
      <c r="P93" s="188"/>
      <c r="Q93" s="195">
        <v>13</v>
      </c>
      <c r="R93" s="48"/>
      <c r="S93" s="17"/>
      <c r="T93" s="48"/>
      <c r="U93" s="17"/>
      <c r="V93" s="16"/>
      <c r="W93" s="15"/>
      <c r="X93" s="17"/>
      <c r="Y93" s="16"/>
      <c r="Z93" s="25">
        <f t="shared" si="56"/>
        <v>97</v>
      </c>
      <c r="AA93" s="25" cm="1">
        <f t="array" ref="AA93">SUM(LARGE(C93:W93,_xlfn.SEQUENCE(IF(COUNT(C93:W93)&lt;12,COUNT(C93:W93),12))))</f>
        <v>97</v>
      </c>
      <c r="AB93" s="15">
        <f t="shared" si="57"/>
        <v>0</v>
      </c>
      <c r="AC93" s="17">
        <f t="shared" si="58"/>
        <v>97</v>
      </c>
      <c r="AD93" s="47" t="str">
        <f t="shared" si="59"/>
        <v>PECK, MADDIE</v>
      </c>
      <c r="AE93" s="17"/>
    </row>
    <row r="94" spans="1:31" s="60" customFormat="1" ht="19.899999999999999" customHeight="1" x14ac:dyDescent="0.25">
      <c r="A94" s="47" t="s">
        <v>213</v>
      </c>
      <c r="B94" s="16"/>
      <c r="C94" s="138">
        <v>0</v>
      </c>
      <c r="D94" s="48">
        <v>33</v>
      </c>
      <c r="E94" s="17">
        <v>43</v>
      </c>
      <c r="F94" s="48"/>
      <c r="G94" s="17"/>
      <c r="H94" s="48">
        <v>23</v>
      </c>
      <c r="I94" s="17"/>
      <c r="J94" s="48">
        <v>43</v>
      </c>
      <c r="K94" s="17">
        <v>42</v>
      </c>
      <c r="L94" s="48">
        <v>23</v>
      </c>
      <c r="M94" s="17">
        <v>32</v>
      </c>
      <c r="N94" s="48"/>
      <c r="O94" s="17"/>
      <c r="P94" s="188"/>
      <c r="Q94" s="195"/>
      <c r="R94" s="48"/>
      <c r="S94" s="17"/>
      <c r="T94" s="48"/>
      <c r="U94" s="17"/>
      <c r="V94" s="16"/>
      <c r="W94" s="15"/>
      <c r="X94" s="17"/>
      <c r="Y94" s="16"/>
      <c r="Z94" s="25">
        <f t="shared" si="56"/>
        <v>239</v>
      </c>
      <c r="AA94" s="25" cm="1">
        <f t="array" ref="AA94">SUM(LARGE(C94:W94,_xlfn.SEQUENCE(IF(COUNT(C94:W94)&lt;12,COUNT(C94:W94),12))))</f>
        <v>239</v>
      </c>
      <c r="AB94" s="15">
        <f t="shared" si="57"/>
        <v>0</v>
      </c>
      <c r="AC94" s="17">
        <f t="shared" si="58"/>
        <v>239</v>
      </c>
      <c r="AD94" s="47" t="str">
        <f t="shared" si="59"/>
        <v>SMITH, ELAINNA</v>
      </c>
      <c r="AE94" s="17"/>
    </row>
    <row r="95" spans="1:31" s="60" customFormat="1" ht="19.899999999999999" customHeight="1" x14ac:dyDescent="0.25">
      <c r="A95" s="47" t="s">
        <v>202</v>
      </c>
      <c r="B95" s="16"/>
      <c r="C95" s="138">
        <v>0</v>
      </c>
      <c r="D95" s="48">
        <v>73</v>
      </c>
      <c r="E95" s="17">
        <v>73</v>
      </c>
      <c r="F95" s="48">
        <v>33</v>
      </c>
      <c r="G95" s="17">
        <v>73</v>
      </c>
      <c r="H95" s="48">
        <v>53</v>
      </c>
      <c r="I95" s="17">
        <v>53</v>
      </c>
      <c r="J95" s="48">
        <v>63</v>
      </c>
      <c r="K95" s="17">
        <v>62</v>
      </c>
      <c r="L95" s="48">
        <v>73</v>
      </c>
      <c r="M95" s="17">
        <v>42</v>
      </c>
      <c r="N95" s="48"/>
      <c r="O95" s="17">
        <v>13</v>
      </c>
      <c r="P95" s="188">
        <v>33</v>
      </c>
      <c r="Q95" s="195">
        <v>73</v>
      </c>
      <c r="R95" s="48"/>
      <c r="S95" s="17"/>
      <c r="T95" s="48"/>
      <c r="U95" s="17"/>
      <c r="V95" s="16"/>
      <c r="W95" s="15"/>
      <c r="X95" s="17"/>
      <c r="Y95" s="16"/>
      <c r="Z95" s="25">
        <f t="shared" si="56"/>
        <v>717</v>
      </c>
      <c r="AA95" s="25" cm="1">
        <f t="array" ref="AA95">SUM(LARGE(C95:W95,_xlfn.SEQUENCE(IF(COUNT(C95:W95)&lt;12,COUNT(C95:W95),12))))</f>
        <v>704</v>
      </c>
      <c r="AB95" s="15">
        <f t="shared" si="57"/>
        <v>0</v>
      </c>
      <c r="AC95" s="17">
        <f t="shared" si="58"/>
        <v>704</v>
      </c>
      <c r="AD95" s="47" t="str">
        <f t="shared" si="59"/>
        <v>STANLEY, AYLA</v>
      </c>
      <c r="AE95" s="17"/>
    </row>
    <row r="96" spans="1:31" s="60" customFormat="1" ht="19.899999999999999" customHeight="1" x14ac:dyDescent="0.25">
      <c r="A96" s="47" t="s">
        <v>282</v>
      </c>
      <c r="B96" s="16"/>
      <c r="C96" s="138">
        <v>0</v>
      </c>
      <c r="D96" s="48"/>
      <c r="E96" s="17"/>
      <c r="F96" s="48"/>
      <c r="G96" s="17"/>
      <c r="H96" s="48"/>
      <c r="I96" s="17"/>
      <c r="J96" s="48"/>
      <c r="K96" s="17"/>
      <c r="L96" s="48"/>
      <c r="M96" s="17"/>
      <c r="N96" s="48"/>
      <c r="O96" s="17"/>
      <c r="P96" s="188"/>
      <c r="Q96" s="195"/>
      <c r="R96" s="48"/>
      <c r="S96" s="17"/>
      <c r="T96" s="48"/>
      <c r="U96" s="17"/>
      <c r="V96" s="16"/>
      <c r="W96" s="15"/>
      <c r="X96" s="17"/>
      <c r="Y96" s="16"/>
      <c r="Z96" s="25">
        <f t="shared" ref="Z96" si="60">SUM(D96:X96)</f>
        <v>0</v>
      </c>
      <c r="AA96" s="25" cm="1">
        <f t="array" ref="AA96">SUM(LARGE(C96:W96,_xlfn.SEQUENCE(IF(COUNT(C96:W96)&lt;12,COUNT(C96:W96),12))))</f>
        <v>0</v>
      </c>
      <c r="AB96" s="15">
        <f t="shared" ref="AB96" si="61">X96*1.5</f>
        <v>0</v>
      </c>
      <c r="AC96" s="17">
        <f t="shared" ref="AC96" si="62">AA96+AB96</f>
        <v>0</v>
      </c>
      <c r="AD96" s="47" t="str">
        <f t="shared" ref="AD96" si="63">A96</f>
        <v>MORRIS, HUNTER</v>
      </c>
      <c r="AE96" s="17"/>
    </row>
    <row r="97" spans="1:31" s="60" customFormat="1" ht="19.899999999999999" customHeight="1" x14ac:dyDescent="0.25">
      <c r="A97" s="47" t="s">
        <v>290</v>
      </c>
      <c r="B97" s="16"/>
      <c r="C97" s="138">
        <v>0</v>
      </c>
      <c r="D97" s="48"/>
      <c r="E97" s="17"/>
      <c r="F97" s="48"/>
      <c r="G97" s="17"/>
      <c r="H97" s="48"/>
      <c r="I97" s="17"/>
      <c r="J97" s="48"/>
      <c r="K97" s="17"/>
      <c r="L97" s="48"/>
      <c r="M97" s="17"/>
      <c r="N97" s="48"/>
      <c r="O97" s="17"/>
      <c r="P97" s="188"/>
      <c r="Q97" s="195"/>
      <c r="R97" s="48"/>
      <c r="S97" s="17"/>
      <c r="T97" s="48"/>
      <c r="U97" s="17"/>
      <c r="V97" s="16"/>
      <c r="W97" s="15"/>
      <c r="X97" s="17"/>
      <c r="Y97" s="16"/>
      <c r="Z97" s="25">
        <f>SUM(D97:X97)</f>
        <v>0</v>
      </c>
      <c r="AA97" s="25" cm="1">
        <f t="array" ref="AA97">SUM(LARGE(C97:W97,_xlfn.SEQUENCE(IF(COUNT(C97:W97)&lt;12,COUNT(C97:W97),12))))</f>
        <v>0</v>
      </c>
      <c r="AB97" s="15">
        <f>X97*1.5</f>
        <v>0</v>
      </c>
      <c r="AC97" s="17">
        <f>AA97+AB97</f>
        <v>0</v>
      </c>
      <c r="AD97" s="47" t="str">
        <f>A97</f>
        <v>EAGAN, HENRY</v>
      </c>
      <c r="AE97" s="17"/>
    </row>
    <row r="98" spans="1:31" ht="19.899999999999999" customHeight="1" x14ac:dyDescent="0.25">
      <c r="A98" s="47" t="s">
        <v>293</v>
      </c>
      <c r="B98" s="16"/>
      <c r="C98" s="138">
        <v>0</v>
      </c>
      <c r="D98" s="48"/>
      <c r="E98" s="17"/>
      <c r="F98" s="48"/>
      <c r="G98" s="17"/>
      <c r="H98" s="48"/>
      <c r="I98" s="17"/>
      <c r="J98" s="48"/>
      <c r="K98" s="17"/>
      <c r="L98" s="48"/>
      <c r="M98" s="17"/>
      <c r="N98" s="48"/>
      <c r="O98" s="17"/>
      <c r="P98" s="188"/>
      <c r="Q98" s="195"/>
      <c r="R98" s="48"/>
      <c r="S98" s="17"/>
      <c r="T98" s="48"/>
      <c r="U98" s="17"/>
      <c r="V98" s="16"/>
      <c r="W98" s="15"/>
      <c r="X98" s="17"/>
      <c r="Y98" s="16"/>
      <c r="Z98" s="25">
        <f>SUM(D98:X98)</f>
        <v>0</v>
      </c>
      <c r="AA98" s="25" cm="1">
        <f t="array" ref="AA98">SUM(LARGE(C98:W98,_xlfn.SEQUENCE(IF(COUNT(C98:W98)&lt;12,COUNT(C98:W98),12))))</f>
        <v>0</v>
      </c>
      <c r="AB98" s="15">
        <f>X98*1.5</f>
        <v>0</v>
      </c>
      <c r="AC98" s="17">
        <f>AA98+AB98</f>
        <v>0</v>
      </c>
      <c r="AD98" s="47" t="str">
        <f>A98</f>
        <v>BECKER, CAM</v>
      </c>
      <c r="AE98" s="17"/>
    </row>
    <row r="99" spans="1:31" ht="19.899999999999999" hidden="1" customHeight="1" x14ac:dyDescent="0.25">
      <c r="A99" s="47" t="s">
        <v>254</v>
      </c>
      <c r="B99" s="16"/>
      <c r="C99" s="138">
        <v>0</v>
      </c>
      <c r="D99" s="48"/>
      <c r="E99" s="17"/>
      <c r="F99" s="48"/>
      <c r="G99" s="17"/>
      <c r="H99" s="48"/>
      <c r="I99" s="17"/>
      <c r="J99" s="48"/>
      <c r="K99" s="17"/>
      <c r="L99" s="48"/>
      <c r="M99" s="17"/>
      <c r="N99" s="48"/>
      <c r="O99" s="17"/>
      <c r="P99" s="188"/>
      <c r="Q99" s="195"/>
      <c r="R99" s="48"/>
      <c r="S99" s="17"/>
      <c r="T99" s="48"/>
      <c r="U99" s="17"/>
      <c r="V99" s="16"/>
      <c r="W99" s="15"/>
      <c r="X99" s="17"/>
      <c r="Y99" s="16"/>
      <c r="Z99" s="25">
        <f t="shared" ref="Z99:Z100" si="64">SUM(D99:X99)</f>
        <v>0</v>
      </c>
      <c r="AA99" s="25" cm="1">
        <f t="array" ref="AA99">SUM(LARGE(C99:W99,_xlfn.SEQUENCE(IF(COUNT(C99:W99)&lt;12,COUNT(C99:W99),12))))</f>
        <v>0</v>
      </c>
      <c r="AB99" s="15">
        <f t="shared" ref="AB99:AB100" si="65">X99*1.5</f>
        <v>0</v>
      </c>
      <c r="AC99" s="17">
        <f t="shared" ref="AC99:AC100" si="66">AA99+AB99</f>
        <v>0</v>
      </c>
      <c r="AD99" s="47" t="str">
        <f t="shared" ref="AD99:AD100" si="67">A99</f>
        <v>NEW NAME 4</v>
      </c>
      <c r="AE99" s="17"/>
    </row>
    <row r="100" spans="1:31" s="60" customFormat="1" ht="19.899999999999999" hidden="1" customHeight="1" x14ac:dyDescent="0.25">
      <c r="A100" s="47" t="s">
        <v>255</v>
      </c>
      <c r="B100" s="16"/>
      <c r="C100" s="138">
        <v>0</v>
      </c>
      <c r="D100" s="48"/>
      <c r="E100" s="17"/>
      <c r="F100" s="48"/>
      <c r="G100" s="17"/>
      <c r="H100" s="48"/>
      <c r="I100" s="17"/>
      <c r="J100" s="48"/>
      <c r="K100" s="17"/>
      <c r="L100" s="48"/>
      <c r="M100" s="17"/>
      <c r="N100" s="48"/>
      <c r="O100" s="17"/>
      <c r="P100" s="188"/>
      <c r="Q100" s="195"/>
      <c r="R100" s="48"/>
      <c r="S100" s="17"/>
      <c r="T100" s="48"/>
      <c r="U100" s="17"/>
      <c r="V100" s="16"/>
      <c r="W100" s="15"/>
      <c r="X100" s="17"/>
      <c r="Y100" s="16"/>
      <c r="Z100" s="25">
        <f t="shared" si="64"/>
        <v>0</v>
      </c>
      <c r="AA100" s="25" cm="1">
        <f t="array" ref="AA100">SUM(LARGE(C100:W100,_xlfn.SEQUENCE(IF(COUNT(C100:W100)&lt;12,COUNT(C100:W100),12))))</f>
        <v>0</v>
      </c>
      <c r="AB100" s="15">
        <f t="shared" si="65"/>
        <v>0</v>
      </c>
      <c r="AC100" s="17">
        <f t="shared" si="66"/>
        <v>0</v>
      </c>
      <c r="AD100" s="47" t="str">
        <f t="shared" si="67"/>
        <v>NEW NAME 5</v>
      </c>
      <c r="AE100" s="17"/>
    </row>
    <row r="101" spans="1:31" ht="19.899999999999999" customHeight="1" x14ac:dyDescent="0.25">
      <c r="A101" s="20" t="s">
        <v>0</v>
      </c>
      <c r="B101" s="21"/>
      <c r="C101" s="153"/>
      <c r="D101" s="21"/>
      <c r="E101" s="21"/>
      <c r="F101" s="21"/>
      <c r="G101" s="21"/>
      <c r="H101" s="21"/>
      <c r="I101" s="21"/>
      <c r="J101" s="21"/>
      <c r="K101" s="21"/>
      <c r="L101" s="20"/>
      <c r="M101" s="21"/>
      <c r="N101" s="21"/>
      <c r="O101" s="21"/>
      <c r="P101" s="187"/>
      <c r="Q101" s="194"/>
      <c r="R101" s="21"/>
      <c r="S101" s="21"/>
      <c r="T101" s="21"/>
      <c r="U101" s="21"/>
      <c r="V101" s="21"/>
      <c r="W101" s="21"/>
      <c r="X101" s="21"/>
      <c r="Y101" s="21"/>
      <c r="Z101" s="20"/>
      <c r="AA101" s="21"/>
      <c r="AB101" s="21"/>
      <c r="AC101" s="21"/>
      <c r="AD101" s="21" t="s">
        <v>76</v>
      </c>
      <c r="AE101" s="22"/>
    </row>
    <row r="102" spans="1:31" s="60" customFormat="1" ht="19.899999999999999" customHeight="1" x14ac:dyDescent="0.25">
      <c r="A102" s="47" t="s">
        <v>192</v>
      </c>
      <c r="B102" s="16"/>
      <c r="C102" s="138">
        <v>0</v>
      </c>
      <c r="D102" s="48">
        <f t="shared" ref="D102:U102" si="68">D6+D30+D54+D78</f>
        <v>23</v>
      </c>
      <c r="E102" s="17">
        <f t="shared" si="68"/>
        <v>33</v>
      </c>
      <c r="F102" s="48">
        <f t="shared" si="68"/>
        <v>43</v>
      </c>
      <c r="G102" s="17">
        <f t="shared" si="68"/>
        <v>23</v>
      </c>
      <c r="H102" s="48">
        <f t="shared" si="68"/>
        <v>43</v>
      </c>
      <c r="I102" s="17">
        <f t="shared" si="68"/>
        <v>33</v>
      </c>
      <c r="J102" s="48">
        <f t="shared" si="68"/>
        <v>0</v>
      </c>
      <c r="K102" s="17">
        <f t="shared" si="68"/>
        <v>52</v>
      </c>
      <c r="L102" s="48">
        <f t="shared" si="68"/>
        <v>13</v>
      </c>
      <c r="M102" s="17">
        <f t="shared" si="68"/>
        <v>43</v>
      </c>
      <c r="N102" s="48">
        <f t="shared" si="68"/>
        <v>23</v>
      </c>
      <c r="O102" s="17">
        <f t="shared" si="68"/>
        <v>23</v>
      </c>
      <c r="P102" s="188">
        <f t="shared" si="68"/>
        <v>43</v>
      </c>
      <c r="Q102" s="195">
        <f t="shared" si="68"/>
        <v>33</v>
      </c>
      <c r="R102" s="48">
        <f t="shared" si="68"/>
        <v>0</v>
      </c>
      <c r="S102" s="17">
        <f t="shared" si="68"/>
        <v>0</v>
      </c>
      <c r="T102" s="48">
        <f t="shared" si="68"/>
        <v>0</v>
      </c>
      <c r="U102" s="17">
        <f t="shared" si="68"/>
        <v>0</v>
      </c>
      <c r="V102" s="16"/>
      <c r="W102" s="15">
        <f t="shared" ref="W102:X107" si="69">W6+W30+W54+W78</f>
        <v>0</v>
      </c>
      <c r="X102" s="17">
        <f t="shared" si="69"/>
        <v>0</v>
      </c>
      <c r="Y102" s="16"/>
      <c r="Z102" s="25">
        <f>SUM(D102:X102)</f>
        <v>428</v>
      </c>
      <c r="AA102" s="25" cm="1">
        <f t="array" ref="AA102">SUM(LARGE(C102:W102,_xlfn.SEQUENCE(IF(COUNT(C102:W102)&lt;12,COUNT(C102:W102),12))))</f>
        <v>415</v>
      </c>
      <c r="AB102" s="15">
        <f>X102*1.5</f>
        <v>0</v>
      </c>
      <c r="AC102" s="17">
        <f>AA102+AB102</f>
        <v>415</v>
      </c>
      <c r="AD102" s="47" t="str">
        <f>A102</f>
        <v>ADRIAN, JOLENE</v>
      </c>
      <c r="AE102" s="17"/>
    </row>
    <row r="103" spans="1:31" s="60" customFormat="1" ht="19.899999999999999" customHeight="1" x14ac:dyDescent="0.25">
      <c r="A103" s="47" t="s">
        <v>245</v>
      </c>
      <c r="B103" s="16"/>
      <c r="C103" s="138">
        <v>0</v>
      </c>
      <c r="D103" s="48">
        <f t="shared" ref="D103:U103" si="70">D7+D31+D55+D79</f>
        <v>34</v>
      </c>
      <c r="E103" s="17">
        <f t="shared" si="70"/>
        <v>33</v>
      </c>
      <c r="F103" s="48">
        <f t="shared" si="70"/>
        <v>0</v>
      </c>
      <c r="G103" s="17">
        <f t="shared" si="70"/>
        <v>66</v>
      </c>
      <c r="H103" s="48">
        <f t="shared" si="70"/>
        <v>53</v>
      </c>
      <c r="I103" s="17">
        <f t="shared" si="70"/>
        <v>23</v>
      </c>
      <c r="J103" s="48">
        <f t="shared" si="70"/>
        <v>0</v>
      </c>
      <c r="K103" s="17">
        <f t="shared" si="70"/>
        <v>0</v>
      </c>
      <c r="L103" s="48">
        <f t="shared" si="70"/>
        <v>33</v>
      </c>
      <c r="M103" s="17">
        <f t="shared" si="70"/>
        <v>99</v>
      </c>
      <c r="N103" s="48">
        <f t="shared" si="70"/>
        <v>97</v>
      </c>
      <c r="O103" s="17">
        <f t="shared" si="70"/>
        <v>106</v>
      </c>
      <c r="P103" s="188">
        <f t="shared" si="70"/>
        <v>118</v>
      </c>
      <c r="Q103" s="195">
        <f t="shared" si="70"/>
        <v>108</v>
      </c>
      <c r="R103" s="48">
        <f t="shared" si="70"/>
        <v>0</v>
      </c>
      <c r="S103" s="17">
        <f t="shared" si="70"/>
        <v>0</v>
      </c>
      <c r="T103" s="48">
        <f t="shared" si="70"/>
        <v>0</v>
      </c>
      <c r="U103" s="17">
        <f t="shared" si="70"/>
        <v>0</v>
      </c>
      <c r="V103" s="16"/>
      <c r="W103" s="15">
        <f t="shared" si="69"/>
        <v>0</v>
      </c>
      <c r="X103" s="17">
        <f t="shared" si="69"/>
        <v>0</v>
      </c>
      <c r="Y103" s="16"/>
      <c r="Z103" s="25">
        <f t="shared" ref="Z103:Z109" si="71">SUM(D103:X103)</f>
        <v>770</v>
      </c>
      <c r="AA103" s="25" cm="1">
        <f t="array" ref="AA103">SUM(LARGE(C103:W103,_xlfn.SEQUENCE(IF(COUNT(C103:W103)&lt;12,COUNT(C103:W103),12))))</f>
        <v>770</v>
      </c>
      <c r="AB103" s="15">
        <f t="shared" ref="AB103:AB109" si="72">X103*1.5</f>
        <v>0</v>
      </c>
      <c r="AC103" s="17">
        <f t="shared" ref="AC103:AC109" si="73">AA103+AB103</f>
        <v>770</v>
      </c>
      <c r="AD103" s="47" t="str">
        <f t="shared" ref="AD103:AD109" si="74">A103</f>
        <v>BECKER, KYLE</v>
      </c>
      <c r="AE103" s="17"/>
    </row>
    <row r="104" spans="1:31" s="60" customFormat="1" ht="19.899999999999999" customHeight="1" x14ac:dyDescent="0.25">
      <c r="A104" s="47" t="s">
        <v>246</v>
      </c>
      <c r="B104" s="16"/>
      <c r="C104" s="138">
        <v>0</v>
      </c>
      <c r="D104" s="48">
        <f t="shared" ref="D104:U104" si="75">D8+D32+D56+D80</f>
        <v>0</v>
      </c>
      <c r="E104" s="17">
        <f t="shared" si="75"/>
        <v>23</v>
      </c>
      <c r="F104" s="48">
        <f t="shared" si="75"/>
        <v>0</v>
      </c>
      <c r="G104" s="17">
        <f t="shared" si="75"/>
        <v>0</v>
      </c>
      <c r="H104" s="48">
        <f t="shared" si="75"/>
        <v>0</v>
      </c>
      <c r="I104" s="17">
        <f t="shared" si="75"/>
        <v>0</v>
      </c>
      <c r="J104" s="48">
        <f t="shared" si="75"/>
        <v>13</v>
      </c>
      <c r="K104" s="17">
        <f t="shared" si="75"/>
        <v>47</v>
      </c>
      <c r="L104" s="48">
        <f t="shared" si="75"/>
        <v>23</v>
      </c>
      <c r="M104" s="17">
        <f t="shared" si="75"/>
        <v>25</v>
      </c>
      <c r="N104" s="48">
        <f t="shared" si="75"/>
        <v>0</v>
      </c>
      <c r="O104" s="17">
        <f t="shared" si="75"/>
        <v>0</v>
      </c>
      <c r="P104" s="188">
        <f t="shared" si="75"/>
        <v>14</v>
      </c>
      <c r="Q104" s="195">
        <f t="shared" si="75"/>
        <v>0</v>
      </c>
      <c r="R104" s="48">
        <f t="shared" si="75"/>
        <v>0</v>
      </c>
      <c r="S104" s="17">
        <f t="shared" si="75"/>
        <v>0</v>
      </c>
      <c r="T104" s="48">
        <f t="shared" si="75"/>
        <v>0</v>
      </c>
      <c r="U104" s="17">
        <f t="shared" si="75"/>
        <v>0</v>
      </c>
      <c r="V104" s="16"/>
      <c r="W104" s="15">
        <f t="shared" si="69"/>
        <v>0</v>
      </c>
      <c r="X104" s="17">
        <f t="shared" si="69"/>
        <v>0</v>
      </c>
      <c r="Y104" s="16"/>
      <c r="Z104" s="25">
        <f t="shared" si="71"/>
        <v>145</v>
      </c>
      <c r="AA104" s="25" cm="1">
        <f t="array" ref="AA104">SUM(LARGE(C104:W104,_xlfn.SEQUENCE(IF(COUNT(C104:W104)&lt;12,COUNT(C104:W104),12))))</f>
        <v>145</v>
      </c>
      <c r="AB104" s="15">
        <f t="shared" si="72"/>
        <v>0</v>
      </c>
      <c r="AC104" s="17">
        <f t="shared" si="73"/>
        <v>145</v>
      </c>
      <c r="AD104" s="47" t="str">
        <f t="shared" si="74"/>
        <v>BROOKS, MADISON</v>
      </c>
      <c r="AE104" s="17"/>
    </row>
    <row r="105" spans="1:31" s="60" customFormat="1" ht="19.899999999999999" customHeight="1" x14ac:dyDescent="0.25">
      <c r="A105" s="47" t="s">
        <v>195</v>
      </c>
      <c r="B105" s="16"/>
      <c r="C105" s="138">
        <v>0</v>
      </c>
      <c r="D105" s="48">
        <f t="shared" ref="D105:U105" si="76">D9+D33+D57+D81</f>
        <v>120</v>
      </c>
      <c r="E105" s="17">
        <f t="shared" si="76"/>
        <v>76</v>
      </c>
      <c r="F105" s="48">
        <f t="shared" si="76"/>
        <v>179</v>
      </c>
      <c r="G105" s="17">
        <f t="shared" si="76"/>
        <v>56</v>
      </c>
      <c r="H105" s="48">
        <f t="shared" si="76"/>
        <v>159</v>
      </c>
      <c r="I105" s="17">
        <f t="shared" si="76"/>
        <v>136</v>
      </c>
      <c r="J105" s="48">
        <f t="shared" si="76"/>
        <v>23</v>
      </c>
      <c r="K105" s="17">
        <f t="shared" si="76"/>
        <v>33</v>
      </c>
      <c r="L105" s="48">
        <f t="shared" si="76"/>
        <v>106</v>
      </c>
      <c r="M105" s="17">
        <f t="shared" si="76"/>
        <v>138</v>
      </c>
      <c r="N105" s="48">
        <f t="shared" si="76"/>
        <v>43</v>
      </c>
      <c r="O105" s="17">
        <f t="shared" si="76"/>
        <v>109</v>
      </c>
      <c r="P105" s="188">
        <f t="shared" si="76"/>
        <v>87</v>
      </c>
      <c r="Q105" s="195">
        <f t="shared" si="76"/>
        <v>130</v>
      </c>
      <c r="R105" s="48">
        <f t="shared" si="76"/>
        <v>0</v>
      </c>
      <c r="S105" s="17">
        <f t="shared" si="76"/>
        <v>0</v>
      </c>
      <c r="T105" s="48">
        <f t="shared" si="76"/>
        <v>0</v>
      </c>
      <c r="U105" s="17">
        <f t="shared" si="76"/>
        <v>0</v>
      </c>
      <c r="V105" s="16"/>
      <c r="W105" s="15">
        <f t="shared" si="69"/>
        <v>0</v>
      </c>
      <c r="X105" s="17">
        <f t="shared" si="69"/>
        <v>0</v>
      </c>
      <c r="Y105" s="16"/>
      <c r="Z105" s="25">
        <f t="shared" si="71"/>
        <v>1395</v>
      </c>
      <c r="AA105" s="25" cm="1">
        <f t="array" ref="AA105">SUM(LARGE(C105:W105,_xlfn.SEQUENCE(IF(COUNT(C105:W105)&lt;12,COUNT(C105:W105),12))))</f>
        <v>1339</v>
      </c>
      <c r="AB105" s="15">
        <f t="shared" si="72"/>
        <v>0</v>
      </c>
      <c r="AC105" s="17">
        <f t="shared" si="73"/>
        <v>1339</v>
      </c>
      <c r="AD105" s="47" t="str">
        <f t="shared" si="74"/>
        <v>CRAWFORD, AMELIA</v>
      </c>
      <c r="AE105" s="17"/>
    </row>
    <row r="106" spans="1:31" s="60" customFormat="1" ht="19.899999999999999" customHeight="1" x14ac:dyDescent="0.25">
      <c r="A106" s="47" t="s">
        <v>196</v>
      </c>
      <c r="B106" s="16"/>
      <c r="C106" s="138">
        <v>0</v>
      </c>
      <c r="D106" s="48">
        <f t="shared" ref="D106:U106" si="77">D10+D34+D58+D82</f>
        <v>46</v>
      </c>
      <c r="E106" s="17">
        <f t="shared" si="77"/>
        <v>66</v>
      </c>
      <c r="F106" s="48">
        <f t="shared" si="77"/>
        <v>53</v>
      </c>
      <c r="G106" s="17">
        <f t="shared" si="77"/>
        <v>43</v>
      </c>
      <c r="H106" s="48">
        <f t="shared" si="77"/>
        <v>86</v>
      </c>
      <c r="I106" s="17">
        <f t="shared" si="77"/>
        <v>109</v>
      </c>
      <c r="J106" s="48">
        <f t="shared" si="77"/>
        <v>63</v>
      </c>
      <c r="K106" s="17">
        <f t="shared" si="77"/>
        <v>75</v>
      </c>
      <c r="L106" s="48">
        <f t="shared" si="77"/>
        <v>89</v>
      </c>
      <c r="M106" s="17">
        <f t="shared" si="77"/>
        <v>43</v>
      </c>
      <c r="N106" s="48">
        <f t="shared" si="77"/>
        <v>33</v>
      </c>
      <c r="O106" s="17">
        <f t="shared" si="77"/>
        <v>53</v>
      </c>
      <c r="P106" s="188">
        <f t="shared" si="77"/>
        <v>56</v>
      </c>
      <c r="Q106" s="195">
        <f t="shared" si="77"/>
        <v>13</v>
      </c>
      <c r="R106" s="48">
        <f t="shared" si="77"/>
        <v>0</v>
      </c>
      <c r="S106" s="17">
        <f t="shared" si="77"/>
        <v>0</v>
      </c>
      <c r="T106" s="48">
        <f t="shared" si="77"/>
        <v>0</v>
      </c>
      <c r="U106" s="17">
        <f t="shared" si="77"/>
        <v>0</v>
      </c>
      <c r="V106" s="16"/>
      <c r="W106" s="15">
        <f t="shared" si="69"/>
        <v>0</v>
      </c>
      <c r="X106" s="17">
        <f t="shared" si="69"/>
        <v>0</v>
      </c>
      <c r="Y106" s="16"/>
      <c r="Z106" s="25">
        <f t="shared" si="71"/>
        <v>828</v>
      </c>
      <c r="AA106" s="25" cm="1">
        <f t="array" ref="AA106">SUM(LARGE(C106:W106,_xlfn.SEQUENCE(IF(COUNT(C106:W106)&lt;12,COUNT(C106:W106),12))))</f>
        <v>782</v>
      </c>
      <c r="AB106" s="15">
        <f t="shared" si="72"/>
        <v>0</v>
      </c>
      <c r="AC106" s="17">
        <f t="shared" si="73"/>
        <v>782</v>
      </c>
      <c r="AD106" s="47" t="str">
        <f t="shared" si="74"/>
        <v>DEATON, LYLA</v>
      </c>
      <c r="AE106" s="17"/>
    </row>
    <row r="107" spans="1:31" s="60" customFormat="1" ht="19.899999999999999" customHeight="1" x14ac:dyDescent="0.25">
      <c r="A107" s="47" t="s">
        <v>138</v>
      </c>
      <c r="B107" s="16"/>
      <c r="C107" s="138">
        <v>0</v>
      </c>
      <c r="D107" s="48">
        <f t="shared" ref="D107:U107" si="78">D11+D35+D59+D83</f>
        <v>150</v>
      </c>
      <c r="E107" s="17">
        <f t="shared" si="78"/>
        <v>199</v>
      </c>
      <c r="F107" s="48">
        <f t="shared" si="78"/>
        <v>77</v>
      </c>
      <c r="G107" s="17">
        <f t="shared" si="78"/>
        <v>129</v>
      </c>
      <c r="H107" s="48">
        <f t="shared" si="78"/>
        <v>0</v>
      </c>
      <c r="I107" s="17">
        <f t="shared" si="78"/>
        <v>0</v>
      </c>
      <c r="J107" s="48">
        <f t="shared" si="78"/>
        <v>0</v>
      </c>
      <c r="K107" s="17">
        <f t="shared" si="78"/>
        <v>0</v>
      </c>
      <c r="L107" s="48">
        <f t="shared" si="78"/>
        <v>0</v>
      </c>
      <c r="M107" s="17">
        <f t="shared" si="78"/>
        <v>0</v>
      </c>
      <c r="N107" s="48">
        <f t="shared" si="78"/>
        <v>161</v>
      </c>
      <c r="O107" s="17">
        <f t="shared" si="78"/>
        <v>126</v>
      </c>
      <c r="P107" s="188">
        <f t="shared" si="78"/>
        <v>130</v>
      </c>
      <c r="Q107" s="195">
        <f t="shared" si="78"/>
        <v>96</v>
      </c>
      <c r="R107" s="48">
        <f t="shared" si="78"/>
        <v>0</v>
      </c>
      <c r="S107" s="17">
        <f t="shared" si="78"/>
        <v>0</v>
      </c>
      <c r="T107" s="48">
        <f t="shared" si="78"/>
        <v>0</v>
      </c>
      <c r="U107" s="17">
        <f t="shared" si="78"/>
        <v>0</v>
      </c>
      <c r="V107" s="16"/>
      <c r="W107" s="15">
        <f t="shared" si="69"/>
        <v>0</v>
      </c>
      <c r="X107" s="17">
        <f t="shared" si="69"/>
        <v>0</v>
      </c>
      <c r="Y107" s="16"/>
      <c r="Z107" s="25">
        <f t="shared" si="71"/>
        <v>1068</v>
      </c>
      <c r="AA107" s="25" cm="1">
        <f t="array" ref="AA107">SUM(LARGE(C107:W107,_xlfn.SEQUENCE(IF(COUNT(C107:W107)&lt;12,COUNT(C107:W107),12))))</f>
        <v>1068</v>
      </c>
      <c r="AB107" s="15">
        <f t="shared" si="72"/>
        <v>0</v>
      </c>
      <c r="AC107" s="17">
        <f t="shared" si="73"/>
        <v>1068</v>
      </c>
      <c r="AD107" s="47" t="str">
        <f t="shared" si="74"/>
        <v>DEFEVER, MACKENZIE</v>
      </c>
      <c r="AE107" s="17"/>
    </row>
    <row r="108" spans="1:31" s="60" customFormat="1" ht="19.899999999999999" customHeight="1" x14ac:dyDescent="0.25">
      <c r="A108" s="47" t="s">
        <v>281</v>
      </c>
      <c r="B108" s="16"/>
      <c r="C108" s="138">
        <v>0</v>
      </c>
      <c r="D108" s="48">
        <f t="shared" ref="D108:U108" si="79">D12+D46+D60+D84</f>
        <v>0</v>
      </c>
      <c r="E108" s="17">
        <f t="shared" si="79"/>
        <v>0</v>
      </c>
      <c r="F108" s="48">
        <f t="shared" si="79"/>
        <v>0</v>
      </c>
      <c r="G108" s="17">
        <f t="shared" si="79"/>
        <v>0</v>
      </c>
      <c r="H108" s="48">
        <f t="shared" si="79"/>
        <v>13</v>
      </c>
      <c r="I108" s="17">
        <f t="shared" si="79"/>
        <v>0</v>
      </c>
      <c r="J108" s="48">
        <f t="shared" si="79"/>
        <v>89</v>
      </c>
      <c r="K108" s="17">
        <f t="shared" si="79"/>
        <v>0</v>
      </c>
      <c r="L108" s="48">
        <f t="shared" si="79"/>
        <v>89</v>
      </c>
      <c r="M108" s="17">
        <f t="shared" si="79"/>
        <v>0</v>
      </c>
      <c r="N108" s="48">
        <f t="shared" si="79"/>
        <v>0</v>
      </c>
      <c r="O108" s="17">
        <f t="shared" si="79"/>
        <v>46</v>
      </c>
      <c r="P108" s="188">
        <f t="shared" si="79"/>
        <v>24</v>
      </c>
      <c r="Q108" s="195">
        <f t="shared" si="79"/>
        <v>0</v>
      </c>
      <c r="R108" s="48">
        <f t="shared" si="79"/>
        <v>0</v>
      </c>
      <c r="S108" s="17">
        <f t="shared" si="79"/>
        <v>0</v>
      </c>
      <c r="T108" s="48">
        <f t="shared" si="79"/>
        <v>0</v>
      </c>
      <c r="U108" s="17">
        <f t="shared" si="79"/>
        <v>0</v>
      </c>
      <c r="V108" s="16"/>
      <c r="W108" s="15">
        <f>W12+W46+W60+W84</f>
        <v>0</v>
      </c>
      <c r="X108" s="17">
        <f>X12+X46+X60+X84</f>
        <v>0</v>
      </c>
      <c r="Y108" s="16"/>
      <c r="Z108" s="25">
        <f>SUM(D108:X108)</f>
        <v>261</v>
      </c>
      <c r="AA108" s="25" cm="1">
        <f t="array" ref="AA108">SUM(LARGE(C108:W108,_xlfn.SEQUENCE(IF(COUNT(C108:W108)&lt;12,COUNT(C108:W108),12))))</f>
        <v>261</v>
      </c>
      <c r="AB108" s="15">
        <f>X108*1.5</f>
        <v>0</v>
      </c>
      <c r="AC108" s="17">
        <f>AA108+AB108</f>
        <v>261</v>
      </c>
      <c r="AD108" s="47" t="str">
        <f>A108</f>
        <v>HOBBS, ISLA</v>
      </c>
      <c r="AE108" s="17"/>
    </row>
    <row r="109" spans="1:31" ht="19.899999999999999" customHeight="1" x14ac:dyDescent="0.25">
      <c r="A109" s="47" t="s">
        <v>198</v>
      </c>
      <c r="B109" s="16"/>
      <c r="C109" s="138">
        <v>0</v>
      </c>
      <c r="D109" s="48">
        <f t="shared" ref="D109:U109" si="80">D13+D36+D61+D85</f>
        <v>28</v>
      </c>
      <c r="E109" s="17">
        <f t="shared" si="80"/>
        <v>0</v>
      </c>
      <c r="F109" s="48">
        <f t="shared" si="80"/>
        <v>87</v>
      </c>
      <c r="G109" s="17">
        <f t="shared" si="80"/>
        <v>0</v>
      </c>
      <c r="H109" s="48">
        <f t="shared" si="80"/>
        <v>63</v>
      </c>
      <c r="I109" s="17">
        <f t="shared" si="80"/>
        <v>126</v>
      </c>
      <c r="J109" s="48">
        <f t="shared" si="80"/>
        <v>23</v>
      </c>
      <c r="K109" s="17">
        <f t="shared" si="80"/>
        <v>146</v>
      </c>
      <c r="L109" s="48">
        <f t="shared" si="80"/>
        <v>73</v>
      </c>
      <c r="M109" s="17">
        <f t="shared" si="80"/>
        <v>86</v>
      </c>
      <c r="N109" s="48">
        <f t="shared" si="80"/>
        <v>24</v>
      </c>
      <c r="O109" s="17">
        <f t="shared" si="80"/>
        <v>33</v>
      </c>
      <c r="P109" s="188">
        <f t="shared" si="80"/>
        <v>44</v>
      </c>
      <c r="Q109" s="195">
        <f t="shared" si="80"/>
        <v>44</v>
      </c>
      <c r="R109" s="48">
        <f t="shared" si="80"/>
        <v>0</v>
      </c>
      <c r="S109" s="17">
        <f t="shared" si="80"/>
        <v>0</v>
      </c>
      <c r="T109" s="48">
        <f t="shared" si="80"/>
        <v>0</v>
      </c>
      <c r="U109" s="17">
        <f t="shared" si="80"/>
        <v>0</v>
      </c>
      <c r="V109" s="16"/>
      <c r="W109" s="15">
        <f t="shared" ref="W109:X114" si="81">W13+W36+W61+W85</f>
        <v>0</v>
      </c>
      <c r="X109" s="17">
        <f t="shared" si="81"/>
        <v>0</v>
      </c>
      <c r="Y109" s="16"/>
      <c r="Z109" s="25">
        <f t="shared" si="71"/>
        <v>777</v>
      </c>
      <c r="AA109" s="25" cm="1">
        <f t="array" ref="AA109">SUM(LARGE(C109:W109,_xlfn.SEQUENCE(IF(COUNT(C109:W109)&lt;12,COUNT(C109:W109),12))))</f>
        <v>777</v>
      </c>
      <c r="AB109" s="15">
        <f t="shared" si="72"/>
        <v>0</v>
      </c>
      <c r="AC109" s="17">
        <f t="shared" si="73"/>
        <v>777</v>
      </c>
      <c r="AD109" s="47" t="str">
        <f t="shared" si="74"/>
        <v>HOEKWATER, BLAINE</v>
      </c>
      <c r="AE109" s="17"/>
    </row>
    <row r="110" spans="1:31" ht="19.899999999999999" customHeight="1" x14ac:dyDescent="0.25">
      <c r="A110" s="47" t="s">
        <v>197</v>
      </c>
      <c r="B110" s="16"/>
      <c r="C110" s="138">
        <v>0</v>
      </c>
      <c r="D110" s="48">
        <f t="shared" ref="D110:U110" si="82">D14+D37+D62+D86</f>
        <v>34</v>
      </c>
      <c r="E110" s="17">
        <f t="shared" si="82"/>
        <v>73</v>
      </c>
      <c r="F110" s="48">
        <f t="shared" si="82"/>
        <v>44</v>
      </c>
      <c r="G110" s="17">
        <f t="shared" si="82"/>
        <v>76</v>
      </c>
      <c r="H110" s="48">
        <f t="shared" si="82"/>
        <v>23</v>
      </c>
      <c r="I110" s="17">
        <f t="shared" si="82"/>
        <v>43</v>
      </c>
      <c r="J110" s="48">
        <f t="shared" si="82"/>
        <v>106</v>
      </c>
      <c r="K110" s="17">
        <f t="shared" si="82"/>
        <v>111</v>
      </c>
      <c r="L110" s="48">
        <f t="shared" si="82"/>
        <v>126</v>
      </c>
      <c r="M110" s="17">
        <f t="shared" si="82"/>
        <v>96</v>
      </c>
      <c r="N110" s="48">
        <f t="shared" si="82"/>
        <v>58</v>
      </c>
      <c r="O110" s="17">
        <f t="shared" si="82"/>
        <v>48</v>
      </c>
      <c r="P110" s="188">
        <f t="shared" si="82"/>
        <v>64</v>
      </c>
      <c r="Q110" s="195">
        <f t="shared" si="82"/>
        <v>88</v>
      </c>
      <c r="R110" s="48">
        <f t="shared" si="82"/>
        <v>0</v>
      </c>
      <c r="S110" s="17">
        <f t="shared" si="82"/>
        <v>0</v>
      </c>
      <c r="T110" s="48">
        <f t="shared" si="82"/>
        <v>0</v>
      </c>
      <c r="U110" s="17">
        <f t="shared" si="82"/>
        <v>0</v>
      </c>
      <c r="V110" s="16"/>
      <c r="W110" s="15">
        <f t="shared" si="81"/>
        <v>0</v>
      </c>
      <c r="X110" s="17">
        <f t="shared" si="81"/>
        <v>0</v>
      </c>
      <c r="Y110" s="16"/>
      <c r="Z110" s="25">
        <f>SUM(D110:X110)</f>
        <v>990</v>
      </c>
      <c r="AA110" s="25" cm="1">
        <f t="array" ref="AA110">SUM(LARGE(C110:W110,_xlfn.SEQUENCE(IF(COUNT(C110:W110)&lt;12,COUNT(C110:W110),12))))</f>
        <v>933</v>
      </c>
      <c r="AB110" s="15">
        <f>X110*1.5</f>
        <v>0</v>
      </c>
      <c r="AC110" s="17">
        <f>AA110+AB110</f>
        <v>933</v>
      </c>
      <c r="AD110" s="47" t="str">
        <f>A110</f>
        <v>HOEKWATER, KASHTON</v>
      </c>
      <c r="AE110" s="17"/>
    </row>
    <row r="111" spans="1:31" s="60" customFormat="1" ht="19.899999999999999" customHeight="1" x14ac:dyDescent="0.25">
      <c r="A111" s="47" t="s">
        <v>199</v>
      </c>
      <c r="B111" s="16"/>
      <c r="C111" s="138">
        <v>0</v>
      </c>
      <c r="D111" s="48">
        <f t="shared" ref="D111:U111" si="83">D15+D38+D63+D87</f>
        <v>128</v>
      </c>
      <c r="E111" s="17">
        <f t="shared" si="83"/>
        <v>0</v>
      </c>
      <c r="F111" s="48">
        <f t="shared" si="83"/>
        <v>127</v>
      </c>
      <c r="G111" s="17">
        <f t="shared" si="83"/>
        <v>136</v>
      </c>
      <c r="H111" s="48">
        <f t="shared" si="83"/>
        <v>136</v>
      </c>
      <c r="I111" s="17">
        <f t="shared" si="83"/>
        <v>126</v>
      </c>
      <c r="J111" s="48">
        <f t="shared" si="83"/>
        <v>33</v>
      </c>
      <c r="K111" s="17">
        <f t="shared" si="83"/>
        <v>63</v>
      </c>
      <c r="L111" s="48">
        <f t="shared" si="83"/>
        <v>63</v>
      </c>
      <c r="M111" s="17">
        <f t="shared" si="83"/>
        <v>73</v>
      </c>
      <c r="N111" s="48">
        <f t="shared" si="83"/>
        <v>34</v>
      </c>
      <c r="O111" s="17">
        <f t="shared" si="83"/>
        <v>73</v>
      </c>
      <c r="P111" s="188">
        <f t="shared" si="83"/>
        <v>34</v>
      </c>
      <c r="Q111" s="195">
        <f t="shared" si="83"/>
        <v>148</v>
      </c>
      <c r="R111" s="48">
        <f t="shared" si="83"/>
        <v>0</v>
      </c>
      <c r="S111" s="17">
        <f t="shared" si="83"/>
        <v>0</v>
      </c>
      <c r="T111" s="48">
        <f t="shared" si="83"/>
        <v>0</v>
      </c>
      <c r="U111" s="17">
        <f t="shared" si="83"/>
        <v>0</v>
      </c>
      <c r="V111" s="16"/>
      <c r="W111" s="15">
        <f t="shared" si="81"/>
        <v>0</v>
      </c>
      <c r="X111" s="17">
        <f t="shared" si="81"/>
        <v>0</v>
      </c>
      <c r="Y111" s="16"/>
      <c r="Z111" s="25">
        <f t="shared" ref="Z111" si="84">SUM(D111:X111)</f>
        <v>1174</v>
      </c>
      <c r="AA111" s="25" cm="1">
        <f t="array" ref="AA111">SUM(LARGE(C111:W111,_xlfn.SEQUENCE(IF(COUNT(C111:W111)&lt;12,COUNT(C111:W111),12))))</f>
        <v>1141</v>
      </c>
      <c r="AB111" s="15">
        <f t="shared" ref="AB111" si="85">X111*1.5</f>
        <v>0</v>
      </c>
      <c r="AC111" s="17">
        <f t="shared" ref="AC111" si="86">AA111+AB111</f>
        <v>1141</v>
      </c>
      <c r="AD111" s="47" t="str">
        <f t="shared" ref="AD111" si="87">A111</f>
        <v>HOEKWATER, WAYLYNE</v>
      </c>
      <c r="AE111" s="17"/>
    </row>
    <row r="112" spans="1:31" s="60" customFormat="1" ht="19.899999999999999" customHeight="1" x14ac:dyDescent="0.25">
      <c r="A112" s="47" t="s">
        <v>247</v>
      </c>
      <c r="B112" s="16"/>
      <c r="C112" s="138">
        <v>0</v>
      </c>
      <c r="D112" s="48">
        <f t="shared" ref="D112:U112" si="88">D16+D39+D64+D88</f>
        <v>24</v>
      </c>
      <c r="E112" s="17">
        <f t="shared" si="88"/>
        <v>23</v>
      </c>
      <c r="F112" s="48">
        <f t="shared" si="88"/>
        <v>23</v>
      </c>
      <c r="G112" s="17">
        <f t="shared" si="88"/>
        <v>46</v>
      </c>
      <c r="H112" s="48">
        <f t="shared" si="88"/>
        <v>0</v>
      </c>
      <c r="I112" s="17">
        <f t="shared" si="88"/>
        <v>46</v>
      </c>
      <c r="J112" s="48">
        <f t="shared" si="88"/>
        <v>0</v>
      </c>
      <c r="K112" s="17">
        <f t="shared" si="88"/>
        <v>0</v>
      </c>
      <c r="L112" s="48">
        <f t="shared" si="88"/>
        <v>0</v>
      </c>
      <c r="M112" s="17">
        <f t="shared" si="88"/>
        <v>22</v>
      </c>
      <c r="N112" s="48">
        <f t="shared" si="88"/>
        <v>97</v>
      </c>
      <c r="O112" s="17">
        <f t="shared" si="88"/>
        <v>189</v>
      </c>
      <c r="P112" s="188">
        <f t="shared" si="88"/>
        <v>146</v>
      </c>
      <c r="Q112" s="195">
        <f t="shared" si="88"/>
        <v>204</v>
      </c>
      <c r="R112" s="48">
        <f t="shared" si="88"/>
        <v>0</v>
      </c>
      <c r="S112" s="17">
        <f t="shared" si="88"/>
        <v>0</v>
      </c>
      <c r="T112" s="48">
        <f t="shared" si="88"/>
        <v>0</v>
      </c>
      <c r="U112" s="17">
        <f t="shared" si="88"/>
        <v>0</v>
      </c>
      <c r="V112" s="16"/>
      <c r="W112" s="15">
        <f t="shared" si="81"/>
        <v>0</v>
      </c>
      <c r="X112" s="17">
        <f t="shared" si="81"/>
        <v>0</v>
      </c>
      <c r="Y112" s="16"/>
      <c r="Z112" s="25">
        <f t="shared" ref="Z112:Z119" si="89">SUM(D112:X112)</f>
        <v>820</v>
      </c>
      <c r="AA112" s="25" cm="1">
        <f t="array" ref="AA112">SUM(LARGE(C112:W112,_xlfn.SEQUENCE(IF(COUNT(C112:W112)&lt;12,COUNT(C112:W112),12))))</f>
        <v>820</v>
      </c>
      <c r="AB112" s="15">
        <f t="shared" ref="AB112:AB119" si="90">X112*1.5</f>
        <v>0</v>
      </c>
      <c r="AC112" s="17">
        <f t="shared" ref="AC112:AC119" si="91">AA112+AB112</f>
        <v>820</v>
      </c>
      <c r="AD112" s="47" t="str">
        <f t="shared" ref="AD112:AD119" si="92">A112</f>
        <v>LEANNA, CASH</v>
      </c>
      <c r="AE112" s="17"/>
    </row>
    <row r="113" spans="1:31" s="60" customFormat="1" ht="19.899999999999999" customHeight="1" x14ac:dyDescent="0.25">
      <c r="A113" s="47" t="s">
        <v>212</v>
      </c>
      <c r="B113" s="16"/>
      <c r="C113" s="138">
        <v>0</v>
      </c>
      <c r="D113" s="48">
        <f t="shared" ref="D113:U113" si="93">D17+D40+D65+D89</f>
        <v>190</v>
      </c>
      <c r="E113" s="17">
        <f t="shared" si="93"/>
        <v>232</v>
      </c>
      <c r="F113" s="48">
        <f t="shared" si="93"/>
        <v>193</v>
      </c>
      <c r="G113" s="17">
        <f t="shared" si="93"/>
        <v>262</v>
      </c>
      <c r="H113" s="48">
        <f t="shared" si="93"/>
        <v>242</v>
      </c>
      <c r="I113" s="17">
        <f t="shared" si="93"/>
        <v>252</v>
      </c>
      <c r="J113" s="48">
        <f t="shared" si="93"/>
        <v>262</v>
      </c>
      <c r="K113" s="17">
        <f t="shared" si="93"/>
        <v>167</v>
      </c>
      <c r="L113" s="48">
        <f t="shared" si="93"/>
        <v>162</v>
      </c>
      <c r="M113" s="17">
        <f t="shared" si="93"/>
        <v>105</v>
      </c>
      <c r="N113" s="48">
        <f t="shared" si="93"/>
        <v>274</v>
      </c>
      <c r="O113" s="17">
        <f t="shared" si="93"/>
        <v>217</v>
      </c>
      <c r="P113" s="188">
        <f t="shared" si="93"/>
        <v>164</v>
      </c>
      <c r="Q113" s="195">
        <f t="shared" si="93"/>
        <v>33</v>
      </c>
      <c r="R113" s="48">
        <f t="shared" si="93"/>
        <v>0</v>
      </c>
      <c r="S113" s="17">
        <f t="shared" si="93"/>
        <v>0</v>
      </c>
      <c r="T113" s="48">
        <f t="shared" si="93"/>
        <v>0</v>
      </c>
      <c r="U113" s="17">
        <f t="shared" si="93"/>
        <v>0</v>
      </c>
      <c r="V113" s="16"/>
      <c r="W113" s="15">
        <f t="shared" si="81"/>
        <v>0</v>
      </c>
      <c r="X113" s="17">
        <f t="shared" si="81"/>
        <v>0</v>
      </c>
      <c r="Y113" s="16"/>
      <c r="Z113" s="25">
        <f t="shared" si="89"/>
        <v>2755</v>
      </c>
      <c r="AA113" s="25" cm="1">
        <f t="array" ref="AA113">SUM(LARGE(C113:W113,_xlfn.SEQUENCE(IF(COUNT(C113:W113)&lt;12,COUNT(C113:W113),12))))</f>
        <v>2617</v>
      </c>
      <c r="AB113" s="15">
        <f t="shared" si="90"/>
        <v>0</v>
      </c>
      <c r="AC113" s="17">
        <f t="shared" si="91"/>
        <v>2617</v>
      </c>
      <c r="AD113" s="47" t="str">
        <f t="shared" si="92"/>
        <v>MACIBORSKI, MAGGIE</v>
      </c>
      <c r="AE113" s="17"/>
    </row>
    <row r="114" spans="1:31" s="60" customFormat="1" ht="19.899999999999999" customHeight="1" x14ac:dyDescent="0.25">
      <c r="A114" s="47" t="s">
        <v>248</v>
      </c>
      <c r="B114" s="16"/>
      <c r="C114" s="138">
        <v>0</v>
      </c>
      <c r="D114" s="48">
        <f t="shared" ref="D114:U114" si="94">D18+D41+D66+D90</f>
        <v>121</v>
      </c>
      <c r="E114" s="17">
        <f t="shared" si="94"/>
        <v>13</v>
      </c>
      <c r="F114" s="48">
        <f t="shared" si="94"/>
        <v>69</v>
      </c>
      <c r="G114" s="17">
        <f t="shared" si="94"/>
        <v>106</v>
      </c>
      <c r="H114" s="48">
        <f t="shared" si="94"/>
        <v>73</v>
      </c>
      <c r="I114" s="17">
        <f t="shared" si="94"/>
        <v>99</v>
      </c>
      <c r="J114" s="48">
        <f t="shared" si="94"/>
        <v>112</v>
      </c>
      <c r="K114" s="17">
        <f t="shared" si="94"/>
        <v>97</v>
      </c>
      <c r="L114" s="48">
        <f t="shared" si="94"/>
        <v>202</v>
      </c>
      <c r="M114" s="17">
        <f t="shared" si="94"/>
        <v>138</v>
      </c>
      <c r="N114" s="48">
        <f t="shared" si="94"/>
        <v>73</v>
      </c>
      <c r="O114" s="17">
        <f t="shared" si="94"/>
        <v>99</v>
      </c>
      <c r="P114" s="188">
        <f t="shared" si="94"/>
        <v>150</v>
      </c>
      <c r="Q114" s="195">
        <f t="shared" si="94"/>
        <v>86</v>
      </c>
      <c r="R114" s="48">
        <f t="shared" si="94"/>
        <v>0</v>
      </c>
      <c r="S114" s="17">
        <f t="shared" si="94"/>
        <v>0</v>
      </c>
      <c r="T114" s="48">
        <f t="shared" si="94"/>
        <v>0</v>
      </c>
      <c r="U114" s="17">
        <f t="shared" si="94"/>
        <v>0</v>
      </c>
      <c r="V114" s="16"/>
      <c r="W114" s="15">
        <f t="shared" si="81"/>
        <v>0</v>
      </c>
      <c r="X114" s="17">
        <f t="shared" si="81"/>
        <v>0</v>
      </c>
      <c r="Y114" s="16"/>
      <c r="Z114" s="25">
        <f t="shared" si="89"/>
        <v>1438</v>
      </c>
      <c r="AA114" s="25" cm="1">
        <f t="array" ref="AA114">SUM(LARGE(C114:W114,_xlfn.SEQUENCE(IF(COUNT(C114:W114)&lt;12,COUNT(C114:W114),12))))</f>
        <v>1356</v>
      </c>
      <c r="AB114" s="15">
        <f t="shared" si="90"/>
        <v>0</v>
      </c>
      <c r="AC114" s="17">
        <f t="shared" si="91"/>
        <v>1356</v>
      </c>
      <c r="AD114" s="47" t="str">
        <f t="shared" si="92"/>
        <v>MACIBORSKI, SARAH</v>
      </c>
      <c r="AE114" s="17"/>
    </row>
    <row r="115" spans="1:31" ht="19.899999999999999" customHeight="1" x14ac:dyDescent="0.25">
      <c r="A115" s="47" t="s">
        <v>200</v>
      </c>
      <c r="B115" s="16"/>
      <c r="C115" s="138">
        <v>0</v>
      </c>
      <c r="D115" s="48">
        <f t="shared" ref="D115:U115" si="95">D19+D47+D67+D91</f>
        <v>0</v>
      </c>
      <c r="E115" s="17">
        <f t="shared" si="95"/>
        <v>0</v>
      </c>
      <c r="F115" s="48">
        <f t="shared" si="95"/>
        <v>0</v>
      </c>
      <c r="G115" s="17">
        <f t="shared" si="95"/>
        <v>0</v>
      </c>
      <c r="H115" s="48">
        <f t="shared" si="95"/>
        <v>0</v>
      </c>
      <c r="I115" s="17">
        <f t="shared" si="95"/>
        <v>0</v>
      </c>
      <c r="J115" s="48">
        <f t="shared" si="95"/>
        <v>0</v>
      </c>
      <c r="K115" s="17">
        <f t="shared" si="95"/>
        <v>0</v>
      </c>
      <c r="L115" s="48">
        <f t="shared" si="95"/>
        <v>0</v>
      </c>
      <c r="M115" s="17">
        <f t="shared" si="95"/>
        <v>0</v>
      </c>
      <c r="N115" s="48">
        <f t="shared" si="95"/>
        <v>0</v>
      </c>
      <c r="O115" s="17">
        <f t="shared" si="95"/>
        <v>0</v>
      </c>
      <c r="P115" s="188">
        <f t="shared" si="95"/>
        <v>0</v>
      </c>
      <c r="Q115" s="195">
        <f t="shared" si="95"/>
        <v>0</v>
      </c>
      <c r="R115" s="48">
        <f t="shared" si="95"/>
        <v>0</v>
      </c>
      <c r="S115" s="17">
        <f t="shared" si="95"/>
        <v>0</v>
      </c>
      <c r="T115" s="48">
        <f t="shared" si="95"/>
        <v>0</v>
      </c>
      <c r="U115" s="17">
        <f t="shared" si="95"/>
        <v>0</v>
      </c>
      <c r="V115" s="16"/>
      <c r="W115" s="15">
        <f>W19+W47+W67+W91</f>
        <v>0</v>
      </c>
      <c r="X115" s="17">
        <f>X19+X47+X67+X91</f>
        <v>0</v>
      </c>
      <c r="Y115" s="16"/>
      <c r="Z115" s="25">
        <f t="shared" si="89"/>
        <v>0</v>
      </c>
      <c r="AA115" s="25" cm="1">
        <f t="array" ref="AA115">SUM(LARGE(C115:W115,_xlfn.SEQUENCE(IF(COUNT(C115:W115)&lt;12,COUNT(C115:W115),12))))</f>
        <v>0</v>
      </c>
      <c r="AB115" s="15">
        <f t="shared" si="90"/>
        <v>0</v>
      </c>
      <c r="AC115" s="17">
        <f t="shared" si="91"/>
        <v>0</v>
      </c>
      <c r="AD115" s="47" t="str">
        <f t="shared" si="92"/>
        <v>MANDELSTAMM, TULSA</v>
      </c>
      <c r="AE115" s="17"/>
    </row>
    <row r="116" spans="1:31" s="60" customFormat="1" ht="19.899999999999999" customHeight="1" x14ac:dyDescent="0.25">
      <c r="A116" s="47" t="s">
        <v>249</v>
      </c>
      <c r="B116" s="16"/>
      <c r="C116" s="138">
        <v>0</v>
      </c>
      <c r="D116" s="48">
        <f t="shared" ref="D116:U116" si="96">D20+D42+D68+D92</f>
        <v>0</v>
      </c>
      <c r="E116" s="17">
        <f t="shared" si="96"/>
        <v>53</v>
      </c>
      <c r="F116" s="48">
        <f t="shared" si="96"/>
        <v>0</v>
      </c>
      <c r="G116" s="17">
        <f t="shared" si="96"/>
        <v>0</v>
      </c>
      <c r="H116" s="48">
        <f t="shared" si="96"/>
        <v>72</v>
      </c>
      <c r="I116" s="17">
        <f t="shared" si="96"/>
        <v>0</v>
      </c>
      <c r="J116" s="48">
        <f t="shared" si="96"/>
        <v>0</v>
      </c>
      <c r="K116" s="17">
        <f t="shared" si="96"/>
        <v>0</v>
      </c>
      <c r="L116" s="48">
        <f t="shared" si="96"/>
        <v>0</v>
      </c>
      <c r="M116" s="17">
        <f t="shared" si="96"/>
        <v>0</v>
      </c>
      <c r="N116" s="48">
        <f t="shared" si="96"/>
        <v>0</v>
      </c>
      <c r="O116" s="17">
        <f t="shared" si="96"/>
        <v>0</v>
      </c>
      <c r="P116" s="188">
        <f t="shared" si="96"/>
        <v>0</v>
      </c>
      <c r="Q116" s="195">
        <f t="shared" si="96"/>
        <v>0</v>
      </c>
      <c r="R116" s="48">
        <f t="shared" si="96"/>
        <v>0</v>
      </c>
      <c r="S116" s="17">
        <f t="shared" si="96"/>
        <v>0</v>
      </c>
      <c r="T116" s="48">
        <f t="shared" si="96"/>
        <v>0</v>
      </c>
      <c r="U116" s="17">
        <f t="shared" si="96"/>
        <v>0</v>
      </c>
      <c r="V116" s="16"/>
      <c r="W116" s="15">
        <f t="shared" ref="W116:X119" si="97">W20+W42+W68+W92</f>
        <v>0</v>
      </c>
      <c r="X116" s="17">
        <f t="shared" si="97"/>
        <v>0</v>
      </c>
      <c r="Y116" s="16"/>
      <c r="Z116" s="25">
        <f t="shared" si="89"/>
        <v>125</v>
      </c>
      <c r="AA116" s="25" cm="1">
        <f t="array" ref="AA116">SUM(LARGE(C116:W116,_xlfn.SEQUENCE(IF(COUNT(C116:W116)&lt;12,COUNT(C116:W116),12))))</f>
        <v>125</v>
      </c>
      <c r="AB116" s="15">
        <f t="shared" si="90"/>
        <v>0</v>
      </c>
      <c r="AC116" s="17">
        <f t="shared" si="91"/>
        <v>125</v>
      </c>
      <c r="AD116" s="47" t="str">
        <f t="shared" si="92"/>
        <v>NICHOLS, SADIE</v>
      </c>
      <c r="AE116" s="17"/>
    </row>
    <row r="117" spans="1:31" s="64" customFormat="1" ht="19.899999999999999" customHeight="1" x14ac:dyDescent="0.25">
      <c r="A117" s="47" t="s">
        <v>250</v>
      </c>
      <c r="B117" s="16"/>
      <c r="C117" s="138">
        <v>0</v>
      </c>
      <c r="D117" s="48">
        <f t="shared" ref="D117:U117" si="98">D21+D43+D69+D93</f>
        <v>0</v>
      </c>
      <c r="E117" s="17">
        <f t="shared" si="98"/>
        <v>99</v>
      </c>
      <c r="F117" s="48">
        <f t="shared" si="98"/>
        <v>13</v>
      </c>
      <c r="G117" s="17">
        <f t="shared" si="98"/>
        <v>26</v>
      </c>
      <c r="H117" s="48">
        <f t="shared" si="98"/>
        <v>13</v>
      </c>
      <c r="I117" s="17">
        <f t="shared" si="98"/>
        <v>69</v>
      </c>
      <c r="J117" s="48">
        <f t="shared" si="98"/>
        <v>36</v>
      </c>
      <c r="K117" s="17">
        <f t="shared" si="98"/>
        <v>100</v>
      </c>
      <c r="L117" s="48">
        <f t="shared" si="98"/>
        <v>0</v>
      </c>
      <c r="M117" s="17">
        <f t="shared" si="98"/>
        <v>0</v>
      </c>
      <c r="N117" s="48">
        <f t="shared" si="98"/>
        <v>60</v>
      </c>
      <c r="O117" s="17">
        <f t="shared" si="98"/>
        <v>46</v>
      </c>
      <c r="P117" s="188">
        <f t="shared" si="98"/>
        <v>34</v>
      </c>
      <c r="Q117" s="195">
        <f t="shared" si="98"/>
        <v>70</v>
      </c>
      <c r="R117" s="48">
        <f t="shared" si="98"/>
        <v>0</v>
      </c>
      <c r="S117" s="17">
        <f t="shared" si="98"/>
        <v>0</v>
      </c>
      <c r="T117" s="48">
        <f t="shared" si="98"/>
        <v>0</v>
      </c>
      <c r="U117" s="17">
        <f t="shared" si="98"/>
        <v>0</v>
      </c>
      <c r="V117" s="16"/>
      <c r="W117" s="15">
        <f t="shared" si="97"/>
        <v>0</v>
      </c>
      <c r="X117" s="17">
        <f t="shared" si="97"/>
        <v>0</v>
      </c>
      <c r="Y117" s="16"/>
      <c r="Z117" s="25">
        <f t="shared" si="89"/>
        <v>566</v>
      </c>
      <c r="AA117" s="25" cm="1">
        <f t="array" ref="AA117">SUM(LARGE(C117:W117,_xlfn.SEQUENCE(IF(COUNT(C117:W117)&lt;12,COUNT(C117:W117),12))))</f>
        <v>566</v>
      </c>
      <c r="AB117" s="15">
        <f t="shared" si="90"/>
        <v>0</v>
      </c>
      <c r="AC117" s="17">
        <f t="shared" si="91"/>
        <v>566</v>
      </c>
      <c r="AD117" s="47" t="str">
        <f t="shared" si="92"/>
        <v>PECK, MADDIE</v>
      </c>
      <c r="AE117" s="17"/>
    </row>
    <row r="118" spans="1:31" s="60" customFormat="1" ht="19.899999999999999" customHeight="1" x14ac:dyDescent="0.25">
      <c r="A118" s="47" t="s">
        <v>213</v>
      </c>
      <c r="B118" s="16"/>
      <c r="C118" s="138">
        <v>0</v>
      </c>
      <c r="D118" s="48">
        <f t="shared" ref="D118:U118" si="99">D22+D44+D70+D94</f>
        <v>46</v>
      </c>
      <c r="E118" s="17">
        <f t="shared" si="99"/>
        <v>79</v>
      </c>
      <c r="F118" s="48">
        <f t="shared" si="99"/>
        <v>60</v>
      </c>
      <c r="G118" s="17">
        <f t="shared" si="99"/>
        <v>56</v>
      </c>
      <c r="H118" s="48">
        <f t="shared" si="99"/>
        <v>89</v>
      </c>
      <c r="I118" s="17">
        <f t="shared" si="99"/>
        <v>33</v>
      </c>
      <c r="J118" s="48">
        <f t="shared" si="99"/>
        <v>129</v>
      </c>
      <c r="K118" s="17">
        <f t="shared" si="99"/>
        <v>74</v>
      </c>
      <c r="L118" s="48">
        <f t="shared" si="99"/>
        <v>56</v>
      </c>
      <c r="M118" s="17">
        <f t="shared" si="99"/>
        <v>98</v>
      </c>
      <c r="N118" s="48">
        <f t="shared" si="99"/>
        <v>47</v>
      </c>
      <c r="O118" s="17">
        <f t="shared" si="99"/>
        <v>23</v>
      </c>
      <c r="P118" s="188">
        <f t="shared" si="99"/>
        <v>24</v>
      </c>
      <c r="Q118" s="195">
        <f t="shared" si="99"/>
        <v>24</v>
      </c>
      <c r="R118" s="48">
        <f t="shared" si="99"/>
        <v>0</v>
      </c>
      <c r="S118" s="17">
        <f t="shared" si="99"/>
        <v>0</v>
      </c>
      <c r="T118" s="48">
        <f t="shared" si="99"/>
        <v>0</v>
      </c>
      <c r="U118" s="17">
        <f t="shared" si="99"/>
        <v>0</v>
      </c>
      <c r="V118" s="16"/>
      <c r="W118" s="15">
        <f t="shared" si="97"/>
        <v>0</v>
      </c>
      <c r="X118" s="17">
        <f t="shared" si="97"/>
        <v>0</v>
      </c>
      <c r="Y118" s="16"/>
      <c r="Z118" s="25">
        <f t="shared" si="89"/>
        <v>838</v>
      </c>
      <c r="AA118" s="25" cm="1">
        <f t="array" ref="AA118">SUM(LARGE(C118:W118,_xlfn.SEQUENCE(IF(COUNT(C118:W118)&lt;12,COUNT(C118:W118),12))))</f>
        <v>791</v>
      </c>
      <c r="AB118" s="15">
        <f t="shared" si="90"/>
        <v>0</v>
      </c>
      <c r="AC118" s="17">
        <f t="shared" si="91"/>
        <v>791</v>
      </c>
      <c r="AD118" s="47" t="str">
        <f t="shared" si="92"/>
        <v>SMITH, ELAINNA</v>
      </c>
      <c r="AE118" s="17"/>
    </row>
    <row r="119" spans="1:31" s="60" customFormat="1" ht="19.899999999999999" customHeight="1" x14ac:dyDescent="0.25">
      <c r="A119" s="47" t="s">
        <v>202</v>
      </c>
      <c r="B119" s="16"/>
      <c r="C119" s="138">
        <v>0</v>
      </c>
      <c r="D119" s="48">
        <f t="shared" ref="D119:U119" si="100">D23+D45+D71+D95</f>
        <v>274</v>
      </c>
      <c r="E119" s="17">
        <f t="shared" si="100"/>
        <v>189</v>
      </c>
      <c r="F119" s="48">
        <f t="shared" si="100"/>
        <v>243</v>
      </c>
      <c r="G119" s="17">
        <f t="shared" si="100"/>
        <v>179</v>
      </c>
      <c r="H119" s="48">
        <f t="shared" si="100"/>
        <v>139</v>
      </c>
      <c r="I119" s="17">
        <f t="shared" si="100"/>
        <v>96</v>
      </c>
      <c r="J119" s="48">
        <f t="shared" si="100"/>
        <v>272</v>
      </c>
      <c r="K119" s="17">
        <f t="shared" si="100"/>
        <v>225</v>
      </c>
      <c r="L119" s="48">
        <f t="shared" si="100"/>
        <v>169</v>
      </c>
      <c r="M119" s="17">
        <f t="shared" si="100"/>
        <v>231</v>
      </c>
      <c r="N119" s="48">
        <f t="shared" si="100"/>
        <v>181</v>
      </c>
      <c r="O119" s="17">
        <f t="shared" si="100"/>
        <v>13</v>
      </c>
      <c r="P119" s="188">
        <f t="shared" si="100"/>
        <v>86</v>
      </c>
      <c r="Q119" s="195">
        <f t="shared" si="100"/>
        <v>127</v>
      </c>
      <c r="R119" s="48">
        <f t="shared" si="100"/>
        <v>0</v>
      </c>
      <c r="S119" s="17">
        <f t="shared" si="100"/>
        <v>0</v>
      </c>
      <c r="T119" s="48">
        <f t="shared" si="100"/>
        <v>0</v>
      </c>
      <c r="U119" s="17">
        <f t="shared" si="100"/>
        <v>0</v>
      </c>
      <c r="V119" s="16"/>
      <c r="W119" s="15">
        <f t="shared" si="97"/>
        <v>0</v>
      </c>
      <c r="X119" s="17">
        <f t="shared" si="97"/>
        <v>0</v>
      </c>
      <c r="Y119" s="16"/>
      <c r="Z119" s="25">
        <f t="shared" si="89"/>
        <v>2424</v>
      </c>
      <c r="AA119" s="25" cm="1">
        <f t="array" ref="AA119">SUM(LARGE(C119:W119,_xlfn.SEQUENCE(IF(COUNT(C119:W119)&lt;12,COUNT(C119:W119),12))))</f>
        <v>2325</v>
      </c>
      <c r="AB119" s="15">
        <f t="shared" si="90"/>
        <v>0</v>
      </c>
      <c r="AC119" s="17">
        <f t="shared" si="91"/>
        <v>2325</v>
      </c>
      <c r="AD119" s="47" t="str">
        <f t="shared" si="92"/>
        <v>STANLEY, AYLA</v>
      </c>
      <c r="AE119" s="17"/>
    </row>
    <row r="120" spans="1:31" s="60" customFormat="1" ht="19.899999999999999" customHeight="1" x14ac:dyDescent="0.25">
      <c r="A120" s="47" t="s">
        <v>282</v>
      </c>
      <c r="B120" s="16"/>
      <c r="C120" s="138">
        <v>0</v>
      </c>
      <c r="D120" s="48">
        <f t="shared" ref="D120:U120" si="101">D24+D48+D72+D96</f>
        <v>0</v>
      </c>
      <c r="E120" s="17">
        <f t="shared" si="101"/>
        <v>0</v>
      </c>
      <c r="F120" s="48">
        <f t="shared" si="101"/>
        <v>0</v>
      </c>
      <c r="G120" s="17">
        <f t="shared" si="101"/>
        <v>0</v>
      </c>
      <c r="H120" s="48">
        <f t="shared" si="101"/>
        <v>0</v>
      </c>
      <c r="I120" s="17">
        <f t="shared" si="101"/>
        <v>0</v>
      </c>
      <c r="J120" s="48">
        <f t="shared" si="101"/>
        <v>43</v>
      </c>
      <c r="K120" s="17">
        <f t="shared" si="101"/>
        <v>0</v>
      </c>
      <c r="L120" s="48">
        <f t="shared" si="101"/>
        <v>0</v>
      </c>
      <c r="M120" s="17">
        <f t="shared" si="101"/>
        <v>0</v>
      </c>
      <c r="N120" s="48">
        <f t="shared" si="101"/>
        <v>0</v>
      </c>
      <c r="O120" s="17">
        <f t="shared" si="101"/>
        <v>0</v>
      </c>
      <c r="P120" s="188">
        <f t="shared" si="101"/>
        <v>0</v>
      </c>
      <c r="Q120" s="195">
        <f t="shared" si="101"/>
        <v>0</v>
      </c>
      <c r="R120" s="48">
        <f t="shared" si="101"/>
        <v>0</v>
      </c>
      <c r="S120" s="17">
        <f t="shared" si="101"/>
        <v>0</v>
      </c>
      <c r="T120" s="48">
        <f t="shared" si="101"/>
        <v>0</v>
      </c>
      <c r="U120" s="17">
        <f t="shared" si="101"/>
        <v>0</v>
      </c>
      <c r="V120" s="16"/>
      <c r="W120" s="15">
        <f t="shared" ref="W120:X124" si="102">W24+W48+W72+W96</f>
        <v>0</v>
      </c>
      <c r="X120" s="17">
        <f t="shared" si="102"/>
        <v>0</v>
      </c>
      <c r="Y120" s="16"/>
      <c r="Z120" s="25">
        <f t="shared" ref="Z120" si="103">SUM(D120:X120)</f>
        <v>43</v>
      </c>
      <c r="AA120" s="25" cm="1">
        <f t="array" ref="AA120">SUM(LARGE(C120:W120,_xlfn.SEQUENCE(IF(COUNT(C120:W120)&lt;12,COUNT(C120:W120),12))))</f>
        <v>43</v>
      </c>
      <c r="AB120" s="15">
        <f t="shared" ref="AB120" si="104">X120*1.5</f>
        <v>0</v>
      </c>
      <c r="AC120" s="17">
        <f t="shared" ref="AC120" si="105">AA120+AB120</f>
        <v>43</v>
      </c>
      <c r="AD120" s="47" t="str">
        <f t="shared" ref="AD120" si="106">A120</f>
        <v>MORRIS, HUNTER</v>
      </c>
      <c r="AE120" s="17"/>
    </row>
    <row r="121" spans="1:31" s="60" customFormat="1" ht="19.899999999999999" customHeight="1" x14ac:dyDescent="0.25">
      <c r="A121" s="47" t="s">
        <v>290</v>
      </c>
      <c r="B121" s="16"/>
      <c r="C121" s="138">
        <v>0</v>
      </c>
      <c r="D121" s="48">
        <f t="shared" ref="D121:U121" si="107">D25+D49+D73+D97</f>
        <v>0</v>
      </c>
      <c r="E121" s="17">
        <f t="shared" si="107"/>
        <v>0</v>
      </c>
      <c r="F121" s="48">
        <f t="shared" si="107"/>
        <v>0</v>
      </c>
      <c r="G121" s="17">
        <f t="shared" si="107"/>
        <v>0</v>
      </c>
      <c r="H121" s="48">
        <f t="shared" si="107"/>
        <v>0</v>
      </c>
      <c r="I121" s="17">
        <f t="shared" si="107"/>
        <v>0</v>
      </c>
      <c r="J121" s="48">
        <f t="shared" si="107"/>
        <v>0</v>
      </c>
      <c r="K121" s="17">
        <f t="shared" si="107"/>
        <v>0</v>
      </c>
      <c r="L121" s="48">
        <f t="shared" si="107"/>
        <v>0</v>
      </c>
      <c r="M121" s="17">
        <f t="shared" si="107"/>
        <v>0</v>
      </c>
      <c r="N121" s="48">
        <f t="shared" si="107"/>
        <v>13</v>
      </c>
      <c r="O121" s="17">
        <f t="shared" si="107"/>
        <v>0</v>
      </c>
      <c r="P121" s="188">
        <f t="shared" si="107"/>
        <v>0</v>
      </c>
      <c r="Q121" s="195">
        <f t="shared" si="107"/>
        <v>0</v>
      </c>
      <c r="R121" s="48">
        <f t="shared" si="107"/>
        <v>0</v>
      </c>
      <c r="S121" s="17">
        <f t="shared" si="107"/>
        <v>0</v>
      </c>
      <c r="T121" s="48">
        <f t="shared" si="107"/>
        <v>0</v>
      </c>
      <c r="U121" s="17">
        <f t="shared" si="107"/>
        <v>0</v>
      </c>
      <c r="V121" s="16"/>
      <c r="W121" s="15">
        <f t="shared" si="102"/>
        <v>0</v>
      </c>
      <c r="X121" s="17">
        <f t="shared" si="102"/>
        <v>0</v>
      </c>
      <c r="Y121" s="16"/>
      <c r="Z121" s="25">
        <f>SUM(D121:X121)</f>
        <v>13</v>
      </c>
      <c r="AA121" s="25" cm="1">
        <f t="array" ref="AA121">SUM(LARGE(C121:W121,_xlfn.SEQUENCE(IF(COUNT(C121:W121)&lt;12,COUNT(C121:W121),12))))</f>
        <v>13</v>
      </c>
      <c r="AB121" s="15">
        <f>X121*1.5</f>
        <v>0</v>
      </c>
      <c r="AC121" s="17">
        <f>AA121+AB121</f>
        <v>13</v>
      </c>
      <c r="AD121" s="47" t="str">
        <f>A121</f>
        <v>EAGAN, HENRY</v>
      </c>
      <c r="AE121" s="17"/>
    </row>
    <row r="122" spans="1:31" ht="19.899999999999999" customHeight="1" x14ac:dyDescent="0.25">
      <c r="A122" s="47" t="s">
        <v>293</v>
      </c>
      <c r="B122" s="16"/>
      <c r="C122" s="138">
        <v>0</v>
      </c>
      <c r="D122" s="48">
        <f t="shared" ref="D122:U122" si="108">D26+D50+D74+D98</f>
        <v>0</v>
      </c>
      <c r="E122" s="17">
        <f t="shared" si="108"/>
        <v>0</v>
      </c>
      <c r="F122" s="48">
        <f t="shared" si="108"/>
        <v>0</v>
      </c>
      <c r="G122" s="17">
        <f t="shared" si="108"/>
        <v>0</v>
      </c>
      <c r="H122" s="48">
        <f t="shared" si="108"/>
        <v>0</v>
      </c>
      <c r="I122" s="17">
        <f t="shared" si="108"/>
        <v>0</v>
      </c>
      <c r="J122" s="48">
        <f t="shared" si="108"/>
        <v>0</v>
      </c>
      <c r="K122" s="17">
        <f t="shared" si="108"/>
        <v>0</v>
      </c>
      <c r="L122" s="48">
        <f t="shared" si="108"/>
        <v>0</v>
      </c>
      <c r="M122" s="17">
        <f t="shared" si="108"/>
        <v>0</v>
      </c>
      <c r="N122" s="48">
        <f t="shared" si="108"/>
        <v>0</v>
      </c>
      <c r="O122" s="17">
        <f t="shared" si="108"/>
        <v>0</v>
      </c>
      <c r="P122" s="188">
        <f t="shared" si="108"/>
        <v>0</v>
      </c>
      <c r="Q122" s="195">
        <f t="shared" si="108"/>
        <v>14</v>
      </c>
      <c r="R122" s="48">
        <f t="shared" si="108"/>
        <v>0</v>
      </c>
      <c r="S122" s="17">
        <f t="shared" si="108"/>
        <v>0</v>
      </c>
      <c r="T122" s="48">
        <f t="shared" si="108"/>
        <v>0</v>
      </c>
      <c r="U122" s="17">
        <f t="shared" si="108"/>
        <v>0</v>
      </c>
      <c r="V122" s="16"/>
      <c r="W122" s="15">
        <f t="shared" si="102"/>
        <v>0</v>
      </c>
      <c r="X122" s="17">
        <f t="shared" si="102"/>
        <v>0</v>
      </c>
      <c r="Y122" s="16"/>
      <c r="Z122" s="25">
        <f>SUM(D122:X122)</f>
        <v>14</v>
      </c>
      <c r="AA122" s="25" cm="1">
        <f t="array" ref="AA122">SUM(LARGE(C122:W122,_xlfn.SEQUENCE(IF(COUNT(C122:W122)&lt;12,COUNT(C122:W122),12))))</f>
        <v>14</v>
      </c>
      <c r="AB122" s="15">
        <f>X122*1.5</f>
        <v>0</v>
      </c>
      <c r="AC122" s="17">
        <f>AA122+AB122</f>
        <v>14</v>
      </c>
      <c r="AD122" s="47" t="str">
        <f>A122</f>
        <v>BECKER, CAM</v>
      </c>
      <c r="AE122" s="17"/>
    </row>
    <row r="123" spans="1:31" ht="19.899999999999999" hidden="1" customHeight="1" x14ac:dyDescent="0.25">
      <c r="A123" s="47" t="s">
        <v>254</v>
      </c>
      <c r="B123" s="16"/>
      <c r="C123" s="138">
        <v>0</v>
      </c>
      <c r="D123" s="48">
        <f t="shared" ref="D123:U123" si="109">D27+D51+D75+D99</f>
        <v>0</v>
      </c>
      <c r="E123" s="17">
        <f t="shared" si="109"/>
        <v>0</v>
      </c>
      <c r="F123" s="48">
        <f t="shared" si="109"/>
        <v>0</v>
      </c>
      <c r="G123" s="17">
        <f t="shared" si="109"/>
        <v>0</v>
      </c>
      <c r="H123" s="48">
        <f t="shared" si="109"/>
        <v>0</v>
      </c>
      <c r="I123" s="17">
        <f t="shared" si="109"/>
        <v>0</v>
      </c>
      <c r="J123" s="48">
        <f t="shared" si="109"/>
        <v>0</v>
      </c>
      <c r="K123" s="17">
        <f t="shared" si="109"/>
        <v>0</v>
      </c>
      <c r="L123" s="48">
        <f t="shared" si="109"/>
        <v>0</v>
      </c>
      <c r="M123" s="17">
        <f t="shared" si="109"/>
        <v>0</v>
      </c>
      <c r="N123" s="48">
        <f t="shared" si="109"/>
        <v>0</v>
      </c>
      <c r="O123" s="17">
        <f t="shared" si="109"/>
        <v>0</v>
      </c>
      <c r="P123" s="188">
        <f t="shared" si="109"/>
        <v>0</v>
      </c>
      <c r="Q123" s="195">
        <f t="shared" si="109"/>
        <v>0</v>
      </c>
      <c r="R123" s="48">
        <f t="shared" si="109"/>
        <v>0</v>
      </c>
      <c r="S123" s="17">
        <f t="shared" si="109"/>
        <v>0</v>
      </c>
      <c r="T123" s="48">
        <f t="shared" si="109"/>
        <v>0</v>
      </c>
      <c r="U123" s="17">
        <f t="shared" si="109"/>
        <v>0</v>
      </c>
      <c r="V123" s="16"/>
      <c r="W123" s="15">
        <f t="shared" si="102"/>
        <v>0</v>
      </c>
      <c r="X123" s="17">
        <f t="shared" si="102"/>
        <v>0</v>
      </c>
      <c r="Y123" s="16"/>
      <c r="Z123" s="25">
        <f t="shared" ref="Z123:Z124" si="110">SUM(D123:X123)</f>
        <v>0</v>
      </c>
      <c r="AA123" s="25" cm="1">
        <f t="array" ref="AA123">SUM(LARGE(C123:W123,_xlfn.SEQUENCE(IF(COUNT(C123:W123)&lt;12,COUNT(C123:W123),12))))</f>
        <v>0</v>
      </c>
      <c r="AB123" s="15">
        <f t="shared" ref="AB123:AB124" si="111">X123*1.5</f>
        <v>0</v>
      </c>
      <c r="AC123" s="17">
        <f t="shared" ref="AC123:AC124" si="112">AA123+AB123</f>
        <v>0</v>
      </c>
      <c r="AD123" s="47" t="str">
        <f t="shared" ref="AD123:AD124" si="113">A123</f>
        <v>NEW NAME 4</v>
      </c>
      <c r="AE123" s="17"/>
    </row>
    <row r="124" spans="1:31" s="60" customFormat="1" ht="19.899999999999999" hidden="1" customHeight="1" x14ac:dyDescent="0.25">
      <c r="A124" s="47" t="s">
        <v>255</v>
      </c>
      <c r="B124" s="16"/>
      <c r="C124" s="138">
        <v>0</v>
      </c>
      <c r="D124" s="48">
        <f t="shared" ref="D124:U124" si="114">D28+D52+D76+D100</f>
        <v>0</v>
      </c>
      <c r="E124" s="17">
        <f t="shared" si="114"/>
        <v>0</v>
      </c>
      <c r="F124" s="48">
        <f t="shared" si="114"/>
        <v>0</v>
      </c>
      <c r="G124" s="17">
        <f t="shared" si="114"/>
        <v>0</v>
      </c>
      <c r="H124" s="48">
        <f t="shared" si="114"/>
        <v>0</v>
      </c>
      <c r="I124" s="17">
        <f t="shared" si="114"/>
        <v>0</v>
      </c>
      <c r="J124" s="48">
        <f t="shared" si="114"/>
        <v>0</v>
      </c>
      <c r="K124" s="17">
        <f t="shared" si="114"/>
        <v>0</v>
      </c>
      <c r="L124" s="48">
        <f t="shared" si="114"/>
        <v>0</v>
      </c>
      <c r="M124" s="17">
        <f t="shared" si="114"/>
        <v>0</v>
      </c>
      <c r="N124" s="48">
        <f t="shared" si="114"/>
        <v>0</v>
      </c>
      <c r="O124" s="17">
        <f t="shared" si="114"/>
        <v>0</v>
      </c>
      <c r="P124" s="188">
        <f t="shared" si="114"/>
        <v>0</v>
      </c>
      <c r="Q124" s="195">
        <f t="shared" si="114"/>
        <v>0</v>
      </c>
      <c r="R124" s="48">
        <f t="shared" si="114"/>
        <v>0</v>
      </c>
      <c r="S124" s="17">
        <f t="shared" si="114"/>
        <v>0</v>
      </c>
      <c r="T124" s="48">
        <f t="shared" si="114"/>
        <v>0</v>
      </c>
      <c r="U124" s="17">
        <f t="shared" si="114"/>
        <v>0</v>
      </c>
      <c r="V124" s="16"/>
      <c r="W124" s="15">
        <f t="shared" si="102"/>
        <v>0</v>
      </c>
      <c r="X124" s="17">
        <f t="shared" si="102"/>
        <v>0</v>
      </c>
      <c r="Y124" s="16"/>
      <c r="Z124" s="25">
        <f t="shared" si="110"/>
        <v>0</v>
      </c>
      <c r="AA124" s="25" cm="1">
        <f t="array" ref="AA124">SUM(LARGE(C124:W124,_xlfn.SEQUENCE(IF(COUNT(C124:W124)&lt;12,COUNT(C124:W124),12))))</f>
        <v>0</v>
      </c>
      <c r="AB124" s="15">
        <f t="shared" si="111"/>
        <v>0</v>
      </c>
      <c r="AC124" s="17">
        <f t="shared" si="112"/>
        <v>0</v>
      </c>
      <c r="AD124" s="47" t="str">
        <f t="shared" si="113"/>
        <v>NEW NAME 5</v>
      </c>
      <c r="AE124" s="17"/>
    </row>
    <row r="125" spans="1:31" x14ac:dyDescent="0.25">
      <c r="Z125" s="53">
        <f>SUM(Z6:Z100)</f>
        <v>16872</v>
      </c>
      <c r="AA125" s="53">
        <f>SUM(D6:X100)</f>
        <v>16872</v>
      </c>
      <c r="AB125" s="53">
        <f>SUM(D102:X124)</f>
        <v>16872</v>
      </c>
    </row>
    <row r="126" spans="1:31" x14ac:dyDescent="0.25">
      <c r="O126" s="58"/>
    </row>
  </sheetData>
  <sortState xmlns:xlrd2="http://schemas.microsoft.com/office/spreadsheetml/2017/richdata2" ref="A102:AE124">
    <sortCondition ref="A102:A124"/>
  </sortState>
  <mergeCells count="10">
    <mergeCell ref="P4:Q4"/>
    <mergeCell ref="R4:S4"/>
    <mergeCell ref="W4:X4"/>
    <mergeCell ref="D4:E4"/>
    <mergeCell ref="F4:G4"/>
    <mergeCell ref="H4:I4"/>
    <mergeCell ref="J4:K4"/>
    <mergeCell ref="L4:M4"/>
    <mergeCell ref="N4:O4"/>
    <mergeCell ref="T4:U4"/>
  </mergeCells>
  <printOptions horizontalCentered="1"/>
  <pageMargins left="0.2" right="0.2" top="0.25" bottom="0.25" header="0.3" footer="0.3"/>
  <pageSetup scale="70" fitToHeight="5" orientation="landscape" r:id="rId1"/>
  <rowBreaks count="4" manualBreakCount="4">
    <brk id="28" max="29" man="1"/>
    <brk id="52" max="29" man="1"/>
    <brk id="76" max="29" man="1"/>
    <brk id="100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9CEF-452C-48BF-A0A3-E02635474C96}">
  <sheetPr>
    <tabColor rgb="FF9999FF"/>
  </sheetPr>
  <dimension ref="A1:AL392"/>
  <sheetViews>
    <sheetView zoomScale="73" zoomScaleNormal="97" zoomScaleSheetLayoutView="80" workbookViewId="0">
      <pane xSplit="1" ySplit="4" topLeftCell="L364" activePane="bottomRight" state="frozen"/>
      <selection activeCell="AF2" sqref="AF2"/>
      <selection pane="topRight" activeCell="AF2" sqref="AF2"/>
      <selection pane="bottomLeft" activeCell="AF2" sqref="AF2"/>
      <selection pane="bottomRight" activeCell="AF375" sqref="AF375"/>
    </sheetView>
  </sheetViews>
  <sheetFormatPr defaultColWidth="9.140625" defaultRowHeight="15.75" x14ac:dyDescent="0.25"/>
  <cols>
    <col min="1" max="1" width="27.28515625" style="51" customWidth="1"/>
    <col min="2" max="2" width="4.42578125" style="52" customWidth="1"/>
    <col min="3" max="3" width="1.7109375" style="149" hidden="1" customWidth="1"/>
    <col min="4" max="4" width="6" style="53" customWidth="1"/>
    <col min="5" max="5" width="5.28515625" style="54" customWidth="1"/>
    <col min="6" max="6" width="6" style="53" customWidth="1"/>
    <col min="7" max="7" width="5.140625" style="54" customWidth="1"/>
    <col min="8" max="8" width="5.28515625" style="53" customWidth="1"/>
    <col min="9" max="9" width="5.28515625" style="54" customWidth="1"/>
    <col min="10" max="10" width="4.42578125" style="53" customWidth="1"/>
    <col min="11" max="11" width="4.140625" style="54" customWidth="1"/>
    <col min="12" max="12" width="6.140625" style="53" customWidth="1"/>
    <col min="13" max="13" width="4.140625" style="54" customWidth="1"/>
    <col min="14" max="14" width="4.140625" style="53" customWidth="1"/>
    <col min="15" max="15" width="5.85546875" style="54" bestFit="1" customWidth="1"/>
    <col min="16" max="16" width="6.28515625" style="190" customWidth="1"/>
    <col min="17" max="17" width="5.7109375" style="197" customWidth="1"/>
    <col min="18" max="18" width="4.140625" style="53" customWidth="1"/>
    <col min="19" max="19" width="4.140625" style="54" customWidth="1"/>
    <col min="20" max="20" width="4.140625" style="53" customWidth="1"/>
    <col min="21" max="21" width="4.140625" style="54" customWidth="1"/>
    <col min="22" max="22" width="1.7109375" style="11" customWidth="1"/>
    <col min="23" max="23" width="4.7109375" style="55" customWidth="1"/>
    <col min="24" max="24" width="5" style="54" customWidth="1"/>
    <col min="25" max="25" width="1.7109375" style="11" customWidth="1"/>
    <col min="26" max="27" width="6.42578125" style="53" customWidth="1"/>
    <col min="28" max="29" width="7.7109375" style="53" customWidth="1"/>
    <col min="30" max="30" width="21" style="56" customWidth="1"/>
    <col min="31" max="31" width="9.140625" style="57" customWidth="1"/>
    <col min="32" max="32" width="9.42578125" style="46" bestFit="1" customWidth="1"/>
    <col min="33" max="16384" width="9.140625" style="11"/>
  </cols>
  <sheetData>
    <row r="1" spans="1:38" ht="16.5" customHeight="1" x14ac:dyDescent="0.35">
      <c r="B1" s="65"/>
      <c r="D1" s="64">
        <v>1</v>
      </c>
      <c r="E1" s="66">
        <v>70</v>
      </c>
      <c r="F1" s="64">
        <v>2</v>
      </c>
      <c r="G1" s="66">
        <v>60</v>
      </c>
      <c r="H1" s="64">
        <v>3</v>
      </c>
      <c r="I1" s="66">
        <v>50</v>
      </c>
      <c r="J1" s="53">
        <v>4</v>
      </c>
      <c r="K1" s="66">
        <v>40</v>
      </c>
      <c r="L1" s="64">
        <v>5</v>
      </c>
      <c r="M1" s="66">
        <v>30</v>
      </c>
      <c r="N1" s="53">
        <v>6</v>
      </c>
      <c r="O1" s="66">
        <v>20</v>
      </c>
      <c r="P1" s="184">
        <v>7</v>
      </c>
      <c r="Q1" s="191">
        <v>10</v>
      </c>
      <c r="R1" s="64"/>
      <c r="S1" s="64"/>
      <c r="T1" s="64"/>
      <c r="U1" s="64"/>
      <c r="W1" s="64"/>
      <c r="X1" s="64"/>
      <c r="AB1" s="64"/>
      <c r="AC1" s="64"/>
      <c r="AD1" s="11"/>
    </row>
    <row r="2" spans="1:38" x14ac:dyDescent="0.25">
      <c r="A2" s="30" t="s">
        <v>20</v>
      </c>
      <c r="B2" s="31"/>
      <c r="C2" s="150"/>
      <c r="D2" s="144" t="s">
        <v>225</v>
      </c>
      <c r="E2" s="144" t="s">
        <v>226</v>
      </c>
      <c r="F2" s="144" t="s">
        <v>227</v>
      </c>
      <c r="G2" s="144" t="s">
        <v>228</v>
      </c>
      <c r="H2" s="144" t="s">
        <v>229</v>
      </c>
      <c r="I2" s="144" t="s">
        <v>230</v>
      </c>
      <c r="J2" s="144" t="s">
        <v>231</v>
      </c>
      <c r="K2" s="144" t="s">
        <v>232</v>
      </c>
      <c r="L2" s="144" t="s">
        <v>233</v>
      </c>
      <c r="M2" s="144" t="s">
        <v>234</v>
      </c>
      <c r="N2" s="144" t="s">
        <v>235</v>
      </c>
      <c r="O2" s="144" t="s">
        <v>236</v>
      </c>
      <c r="P2" s="185" t="s">
        <v>237</v>
      </c>
      <c r="Q2" s="192" t="s">
        <v>238</v>
      </c>
      <c r="R2" s="144" t="s">
        <v>239</v>
      </c>
      <c r="S2" s="144" t="s">
        <v>240</v>
      </c>
      <c r="T2" s="144" t="s">
        <v>241</v>
      </c>
      <c r="U2" s="144" t="s">
        <v>242</v>
      </c>
      <c r="V2" s="144"/>
      <c r="W2" s="144" t="s">
        <v>243</v>
      </c>
      <c r="X2" s="144" t="s">
        <v>244</v>
      </c>
      <c r="Y2" s="31"/>
      <c r="Z2" s="31" t="s">
        <v>20</v>
      </c>
      <c r="AA2" s="31"/>
      <c r="AB2" s="31"/>
      <c r="AC2" s="31"/>
      <c r="AD2" s="31"/>
      <c r="AE2" s="163"/>
    </row>
    <row r="3" spans="1:38" s="145" customFormat="1" ht="84" customHeight="1" x14ac:dyDescent="0.25">
      <c r="A3" s="2" t="s">
        <v>3</v>
      </c>
      <c r="B3" s="137"/>
      <c r="C3" s="151"/>
      <c r="D3" s="110">
        <v>45507</v>
      </c>
      <c r="E3" s="148">
        <v>45508</v>
      </c>
      <c r="F3" s="146">
        <v>45521</v>
      </c>
      <c r="G3" s="146">
        <v>45522</v>
      </c>
      <c r="H3" s="146">
        <v>45542</v>
      </c>
      <c r="I3" s="146">
        <v>45543</v>
      </c>
      <c r="J3" s="146">
        <v>45563</v>
      </c>
      <c r="K3" s="146">
        <v>45564</v>
      </c>
      <c r="L3" s="146">
        <v>45577</v>
      </c>
      <c r="M3" s="146">
        <v>45578</v>
      </c>
      <c r="N3" s="146">
        <v>45745</v>
      </c>
      <c r="O3" s="146">
        <v>45746</v>
      </c>
      <c r="P3" s="186">
        <v>45759</v>
      </c>
      <c r="Q3" s="193">
        <v>45760</v>
      </c>
      <c r="R3" s="146">
        <v>45780</v>
      </c>
      <c r="S3" s="146">
        <v>45781</v>
      </c>
      <c r="T3" s="146">
        <v>45794</v>
      </c>
      <c r="U3" s="146">
        <v>45795</v>
      </c>
      <c r="V3" s="147"/>
      <c r="W3" s="146">
        <v>45808</v>
      </c>
      <c r="X3" s="141">
        <v>45809</v>
      </c>
      <c r="Y3" s="5"/>
      <c r="Z3" s="1" t="s">
        <v>21</v>
      </c>
      <c r="AA3" s="143" t="s">
        <v>224</v>
      </c>
      <c r="AB3" s="142" t="s">
        <v>223</v>
      </c>
      <c r="AC3" s="3" t="s">
        <v>222</v>
      </c>
      <c r="AD3" s="2" t="s">
        <v>3</v>
      </c>
      <c r="AE3" s="6" t="s">
        <v>12</v>
      </c>
      <c r="AF3" s="154"/>
      <c r="AG3" s="24"/>
      <c r="AH3" s="24"/>
      <c r="AI3" s="24"/>
      <c r="AJ3" s="155"/>
      <c r="AK3" s="155"/>
      <c r="AL3" s="155"/>
    </row>
    <row r="4" spans="1:38" s="145" customFormat="1" ht="12.75" customHeight="1" x14ac:dyDescent="0.25">
      <c r="A4" s="7" t="s">
        <v>23</v>
      </c>
      <c r="B4" s="8"/>
      <c r="C4" s="152"/>
      <c r="D4" s="182" t="s">
        <v>22</v>
      </c>
      <c r="E4" s="183"/>
      <c r="F4" s="182" t="s">
        <v>22</v>
      </c>
      <c r="G4" s="183"/>
      <c r="H4" s="182" t="s">
        <v>22</v>
      </c>
      <c r="I4" s="183"/>
      <c r="J4" s="182" t="s">
        <v>72</v>
      </c>
      <c r="K4" s="183"/>
      <c r="L4" s="182" t="s">
        <v>72</v>
      </c>
      <c r="M4" s="183"/>
      <c r="N4" s="180" t="s">
        <v>221</v>
      </c>
      <c r="O4" s="181"/>
      <c r="P4" s="180" t="s">
        <v>221</v>
      </c>
      <c r="Q4" s="181"/>
      <c r="R4" s="180" t="s">
        <v>221</v>
      </c>
      <c r="S4" s="181"/>
      <c r="T4" s="180" t="s">
        <v>221</v>
      </c>
      <c r="U4" s="181"/>
      <c r="V4" s="10"/>
      <c r="W4" s="180" t="s">
        <v>221</v>
      </c>
      <c r="X4" s="181"/>
      <c r="Y4" s="11"/>
      <c r="Z4" s="12"/>
      <c r="AA4" s="12"/>
      <c r="AB4" s="12"/>
      <c r="AC4" s="13"/>
      <c r="AD4" s="13"/>
      <c r="AE4" s="14"/>
      <c r="AF4" s="156"/>
    </row>
    <row r="5" spans="1:38" ht="19.899999999999999" customHeight="1" x14ac:dyDescent="0.25">
      <c r="A5" s="20" t="s">
        <v>8</v>
      </c>
      <c r="B5" s="21"/>
      <c r="C5" s="15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87"/>
      <c r="Q5" s="194"/>
      <c r="R5" s="21"/>
      <c r="S5" s="21"/>
      <c r="T5" s="21"/>
      <c r="U5" s="21"/>
      <c r="V5" s="21"/>
      <c r="W5" s="21"/>
      <c r="X5" s="21"/>
      <c r="Y5" s="21"/>
      <c r="Z5" s="21"/>
      <c r="AA5" s="20"/>
      <c r="AB5" s="21"/>
      <c r="AC5" s="21"/>
      <c r="AD5" s="21" t="s">
        <v>89</v>
      </c>
      <c r="AE5" s="164"/>
    </row>
    <row r="6" spans="1:38" s="60" customFormat="1" ht="19.899999999999999" customHeight="1" x14ac:dyDescent="0.25">
      <c r="A6" s="47" t="s">
        <v>38</v>
      </c>
      <c r="B6" s="16"/>
      <c r="C6" s="138">
        <v>0</v>
      </c>
      <c r="D6" s="48"/>
      <c r="E6" s="17"/>
      <c r="F6" s="48"/>
      <c r="G6" s="17"/>
      <c r="H6" s="48"/>
      <c r="I6" s="17"/>
      <c r="J6" s="48"/>
      <c r="K6" s="17"/>
      <c r="L6" s="48"/>
      <c r="M6" s="17"/>
      <c r="N6" s="48"/>
      <c r="O6" s="17"/>
      <c r="P6" s="188"/>
      <c r="Q6" s="195"/>
      <c r="R6" s="48"/>
      <c r="S6" s="17"/>
      <c r="T6" s="48"/>
      <c r="U6" s="17"/>
      <c r="V6" s="16"/>
      <c r="W6" s="15"/>
      <c r="X6" s="17"/>
      <c r="Y6" s="16"/>
      <c r="Z6" s="25">
        <f t="shared" ref="Z6:Z27" si="0">SUM(D6:X6)</f>
        <v>0</v>
      </c>
      <c r="AA6" s="25" cm="1">
        <f t="array" ref="AA6">SUM(LARGE(C6:W6,_xlfn.SEQUENCE(IF(COUNT(C6:W6)&lt;12,COUNT(C6:W6),12))))</f>
        <v>0</v>
      </c>
      <c r="AB6" s="15">
        <f>X6*1.5</f>
        <v>0</v>
      </c>
      <c r="AC6" s="17">
        <f>AA6+AB6</f>
        <v>0</v>
      </c>
      <c r="AD6" s="47" t="str">
        <f>A6</f>
        <v xml:space="preserve">ADRIAN, JUNE </v>
      </c>
      <c r="AE6" s="17"/>
    </row>
    <row r="7" spans="1:38" s="60" customFormat="1" ht="19.899999999999999" customHeight="1" x14ac:dyDescent="0.25">
      <c r="A7" s="47" t="s">
        <v>203</v>
      </c>
      <c r="B7" s="16"/>
      <c r="C7" s="138">
        <v>0</v>
      </c>
      <c r="D7" s="48"/>
      <c r="E7" s="17"/>
      <c r="F7" s="48"/>
      <c r="G7" s="17"/>
      <c r="H7" s="48"/>
      <c r="I7" s="17"/>
      <c r="J7" s="48"/>
      <c r="K7" s="17"/>
      <c r="L7" s="48"/>
      <c r="M7" s="17"/>
      <c r="N7" s="48"/>
      <c r="O7" s="17"/>
      <c r="P7" s="188"/>
      <c r="Q7" s="195"/>
      <c r="R7" s="48"/>
      <c r="S7" s="17"/>
      <c r="T7" s="48"/>
      <c r="U7" s="17"/>
      <c r="V7" s="16"/>
      <c r="W7" s="15"/>
      <c r="X7" s="17"/>
      <c r="Y7" s="16"/>
      <c r="Z7" s="25">
        <f t="shared" si="0"/>
        <v>0</v>
      </c>
      <c r="AA7" s="25" cm="1">
        <f t="array" ref="AA7">SUM(LARGE(C7:W7,_xlfn.SEQUENCE(IF(COUNT(C7:W7)&lt;12,COUNT(C7:W7),12))))</f>
        <v>0</v>
      </c>
      <c r="AB7" s="15">
        <f t="shared" ref="AB7:AB27" si="1">X7*1.5</f>
        <v>0</v>
      </c>
      <c r="AC7" s="17">
        <f t="shared" ref="AC7:AC27" si="2">AA7+AB7</f>
        <v>0</v>
      </c>
      <c r="AD7" s="47" t="str">
        <f t="shared" ref="AD7:AD45" si="3">A7</f>
        <v>BUCHOLTZ, MACKENZIE</v>
      </c>
      <c r="AE7" s="17"/>
    </row>
    <row r="8" spans="1:38" s="60" customFormat="1" ht="19.899999999999999" customHeight="1" x14ac:dyDescent="0.25">
      <c r="A8" s="47" t="s">
        <v>40</v>
      </c>
      <c r="B8" s="16"/>
      <c r="C8" s="138">
        <v>0</v>
      </c>
      <c r="D8" s="48"/>
      <c r="E8" s="17"/>
      <c r="F8" s="48"/>
      <c r="G8" s="17"/>
      <c r="H8" s="48"/>
      <c r="I8" s="17"/>
      <c r="J8" s="48"/>
      <c r="K8" s="17"/>
      <c r="L8" s="48">
        <v>75</v>
      </c>
      <c r="M8" s="17"/>
      <c r="N8" s="48"/>
      <c r="O8" s="17"/>
      <c r="P8" s="188"/>
      <c r="Q8" s="195"/>
      <c r="R8" s="48"/>
      <c r="S8" s="17"/>
      <c r="T8" s="48"/>
      <c r="U8" s="17"/>
      <c r="V8" s="16"/>
      <c r="W8" s="15"/>
      <c r="X8" s="17"/>
      <c r="Y8" s="16"/>
      <c r="Z8" s="25">
        <f t="shared" si="0"/>
        <v>75</v>
      </c>
      <c r="AA8" s="25" cm="1">
        <f t="array" ref="AA8">SUM(LARGE(C8:W8,_xlfn.SEQUENCE(IF(COUNT(C8:W8)&lt;12,COUNT(C8:W8),12))))</f>
        <v>75</v>
      </c>
      <c r="AB8" s="15">
        <f t="shared" si="1"/>
        <v>0</v>
      </c>
      <c r="AC8" s="17">
        <f t="shared" si="2"/>
        <v>75</v>
      </c>
      <c r="AD8" s="47" t="str">
        <f t="shared" si="3"/>
        <v>BUCHOLTZ, OLIVIA</v>
      </c>
      <c r="AE8" s="17"/>
    </row>
    <row r="9" spans="1:38" s="60" customFormat="1" ht="19.899999999999999" customHeight="1" x14ac:dyDescent="0.25">
      <c r="A9" s="47" t="s">
        <v>92</v>
      </c>
      <c r="B9" s="16"/>
      <c r="C9" s="138">
        <v>0</v>
      </c>
      <c r="D9" s="48"/>
      <c r="E9" s="17"/>
      <c r="F9" s="48"/>
      <c r="G9" s="17"/>
      <c r="H9" s="48"/>
      <c r="I9" s="17"/>
      <c r="J9" s="48"/>
      <c r="K9" s="17"/>
      <c r="L9" s="48"/>
      <c r="M9" s="17"/>
      <c r="N9" s="48"/>
      <c r="O9" s="17"/>
      <c r="P9" s="188">
        <v>16</v>
      </c>
      <c r="Q9" s="195">
        <v>55</v>
      </c>
      <c r="R9" s="48"/>
      <c r="S9" s="17"/>
      <c r="T9" s="48"/>
      <c r="U9" s="17"/>
      <c r="V9" s="16"/>
      <c r="W9" s="15"/>
      <c r="X9" s="17"/>
      <c r="Y9" s="16"/>
      <c r="Z9" s="25">
        <f t="shared" si="0"/>
        <v>71</v>
      </c>
      <c r="AA9" s="25" cm="1">
        <f t="array" ref="AA9">SUM(LARGE(C9:W9,_xlfn.SEQUENCE(IF(COUNT(C9:W9)&lt;12,COUNT(C9:W9),12))))</f>
        <v>71</v>
      </c>
      <c r="AB9" s="15">
        <f t="shared" si="1"/>
        <v>0</v>
      </c>
      <c r="AC9" s="17">
        <f t="shared" si="2"/>
        <v>71</v>
      </c>
      <c r="AD9" s="47" t="str">
        <f t="shared" si="3"/>
        <v>CARHART, PYPER</v>
      </c>
      <c r="AE9" s="17"/>
    </row>
    <row r="10" spans="1:38" s="60" customFormat="1" ht="19.899999999999999" customHeight="1" x14ac:dyDescent="0.25">
      <c r="A10" s="47" t="s">
        <v>144</v>
      </c>
      <c r="B10" s="16"/>
      <c r="C10" s="138">
        <v>0</v>
      </c>
      <c r="D10" s="48"/>
      <c r="E10" s="17"/>
      <c r="F10" s="48"/>
      <c r="G10" s="17"/>
      <c r="H10" s="48"/>
      <c r="I10" s="17"/>
      <c r="J10" s="48"/>
      <c r="K10" s="17"/>
      <c r="L10" s="48"/>
      <c r="M10" s="17"/>
      <c r="N10" s="48"/>
      <c r="O10" s="17"/>
      <c r="P10" s="198"/>
      <c r="Q10" s="201"/>
      <c r="R10" s="48"/>
      <c r="S10" s="17"/>
      <c r="T10" s="48"/>
      <c r="U10" s="17"/>
      <c r="V10" s="16"/>
      <c r="W10" s="15"/>
      <c r="X10" s="17"/>
      <c r="Y10" s="16"/>
      <c r="Z10" s="25">
        <f t="shared" si="0"/>
        <v>0</v>
      </c>
      <c r="AA10" s="25" cm="1">
        <f t="array" ref="AA10">SUM(LARGE(C10:W10,_xlfn.SEQUENCE(IF(COUNT(C10:W10)&lt;12,COUNT(C10:W10),12))))</f>
        <v>0</v>
      </c>
      <c r="AB10" s="15">
        <f t="shared" si="1"/>
        <v>0</v>
      </c>
      <c r="AC10" s="17">
        <f t="shared" si="2"/>
        <v>0</v>
      </c>
      <c r="AD10" s="47" t="str">
        <f t="shared" si="3"/>
        <v>CUMMINGS, NATALIE</v>
      </c>
      <c r="AE10" s="17"/>
    </row>
    <row r="11" spans="1:38" s="60" customFormat="1" ht="19.899999999999999" customHeight="1" x14ac:dyDescent="0.25">
      <c r="A11" s="47" t="s">
        <v>217</v>
      </c>
      <c r="B11" s="16"/>
      <c r="C11" s="138">
        <v>0</v>
      </c>
      <c r="D11" s="48"/>
      <c r="E11" s="17"/>
      <c r="F11" s="48"/>
      <c r="G11" s="17"/>
      <c r="H11" s="48"/>
      <c r="I11" s="17"/>
      <c r="J11" s="48"/>
      <c r="K11" s="17"/>
      <c r="L11" s="48"/>
      <c r="M11" s="17"/>
      <c r="N11" s="48"/>
      <c r="O11" s="17"/>
      <c r="P11" s="188"/>
      <c r="Q11" s="195"/>
      <c r="R11" s="48"/>
      <c r="S11" s="17"/>
      <c r="T11" s="48"/>
      <c r="U11" s="17"/>
      <c r="V11" s="16"/>
      <c r="W11" s="15"/>
      <c r="X11" s="17"/>
      <c r="Y11" s="16"/>
      <c r="Z11" s="25">
        <f t="shared" si="0"/>
        <v>0</v>
      </c>
      <c r="AA11" s="25" cm="1">
        <f t="array" ref="AA11">SUM(LARGE(C11:W11,_xlfn.SEQUENCE(IF(COUNT(C11:W11)&lt;12,COUNT(C11:W11),12))))</f>
        <v>0</v>
      </c>
      <c r="AB11" s="15">
        <f t="shared" si="1"/>
        <v>0</v>
      </c>
      <c r="AC11" s="17">
        <f t="shared" si="2"/>
        <v>0</v>
      </c>
      <c r="AD11" s="47" t="str">
        <f t="shared" si="3"/>
        <v>CURNS, MYLEE</v>
      </c>
      <c r="AE11" s="17"/>
    </row>
    <row r="12" spans="1:38" s="60" customFormat="1" ht="19.899999999999999" customHeight="1" x14ac:dyDescent="0.25">
      <c r="A12" s="47" t="s">
        <v>204</v>
      </c>
      <c r="B12" s="16"/>
      <c r="C12" s="138">
        <v>0</v>
      </c>
      <c r="D12" s="48"/>
      <c r="E12" s="17"/>
      <c r="F12" s="48"/>
      <c r="G12" s="17"/>
      <c r="H12" s="48"/>
      <c r="I12" s="17"/>
      <c r="J12" s="48"/>
      <c r="K12" s="17"/>
      <c r="L12" s="48"/>
      <c r="M12" s="17"/>
      <c r="N12" s="48"/>
      <c r="O12" s="17"/>
      <c r="P12" s="188"/>
      <c r="Q12" s="195"/>
      <c r="R12" s="48"/>
      <c r="S12" s="17"/>
      <c r="T12" s="48"/>
      <c r="U12" s="17"/>
      <c r="V12" s="16"/>
      <c r="W12" s="15"/>
      <c r="X12" s="17"/>
      <c r="Y12" s="16"/>
      <c r="Z12" s="25">
        <f t="shared" si="0"/>
        <v>0</v>
      </c>
      <c r="AA12" s="25" cm="1">
        <f t="array" ref="AA12">SUM(LARGE(C12:W12,_xlfn.SEQUENCE(IF(COUNT(C12:W12)&lt;12,COUNT(C12:W12),12))))</f>
        <v>0</v>
      </c>
      <c r="AB12" s="15">
        <f t="shared" si="1"/>
        <v>0</v>
      </c>
      <c r="AC12" s="17">
        <f t="shared" si="2"/>
        <v>0</v>
      </c>
      <c r="AD12" s="47" t="str">
        <f t="shared" si="3"/>
        <v>DAVIS, AVERIE</v>
      </c>
      <c r="AE12" s="17"/>
    </row>
    <row r="13" spans="1:38" s="60" customFormat="1" ht="19.899999999999999" customHeight="1" x14ac:dyDescent="0.25">
      <c r="A13" s="47" t="s">
        <v>42</v>
      </c>
      <c r="B13" s="16"/>
      <c r="C13" s="138">
        <v>0</v>
      </c>
      <c r="D13" s="48"/>
      <c r="E13" s="17"/>
      <c r="F13" s="48"/>
      <c r="G13" s="17"/>
      <c r="H13" s="48">
        <v>15</v>
      </c>
      <c r="I13" s="17"/>
      <c r="J13" s="48"/>
      <c r="K13" s="17"/>
      <c r="L13" s="48"/>
      <c r="M13" s="17"/>
      <c r="N13" s="48"/>
      <c r="O13" s="17"/>
      <c r="P13" s="188"/>
      <c r="Q13" s="195"/>
      <c r="R13" s="48"/>
      <c r="S13" s="17"/>
      <c r="T13" s="48"/>
      <c r="U13" s="17"/>
      <c r="V13" s="16"/>
      <c r="W13" s="15"/>
      <c r="X13" s="17"/>
      <c r="Y13" s="16"/>
      <c r="Z13" s="25">
        <f t="shared" si="0"/>
        <v>15</v>
      </c>
      <c r="AA13" s="25" cm="1">
        <f t="array" ref="AA13">SUM(LARGE(C13:W13,_xlfn.SEQUENCE(IF(COUNT(C13:W13)&lt;12,COUNT(C13:W13),12))))</f>
        <v>15</v>
      </c>
      <c r="AB13" s="15">
        <f t="shared" si="1"/>
        <v>0</v>
      </c>
      <c r="AC13" s="17">
        <f t="shared" si="2"/>
        <v>15</v>
      </c>
      <c r="AD13" s="47" t="str">
        <f t="shared" si="3"/>
        <v>DAVIS, GRACE</v>
      </c>
      <c r="AE13" s="17"/>
    </row>
    <row r="14" spans="1:38" s="60" customFormat="1" ht="19.899999999999999" customHeight="1" x14ac:dyDescent="0.25">
      <c r="A14" s="47" t="s">
        <v>137</v>
      </c>
      <c r="B14" s="16"/>
      <c r="C14" s="138">
        <v>0</v>
      </c>
      <c r="D14" s="48"/>
      <c r="E14" s="17"/>
      <c r="F14" s="48"/>
      <c r="G14" s="17"/>
      <c r="H14" s="48"/>
      <c r="I14" s="17"/>
      <c r="J14" s="48"/>
      <c r="K14" s="17"/>
      <c r="L14" s="48"/>
      <c r="M14" s="17"/>
      <c r="N14" s="48">
        <v>25</v>
      </c>
      <c r="O14" s="17">
        <v>45</v>
      </c>
      <c r="P14" s="188">
        <v>26</v>
      </c>
      <c r="Q14" s="195"/>
      <c r="R14" s="48"/>
      <c r="S14" s="17"/>
      <c r="T14" s="48"/>
      <c r="U14" s="17"/>
      <c r="V14" s="16"/>
      <c r="W14" s="15"/>
      <c r="X14" s="17"/>
      <c r="Y14" s="16"/>
      <c r="Z14" s="25">
        <f t="shared" si="0"/>
        <v>96</v>
      </c>
      <c r="AA14" s="25" cm="1">
        <f t="array" ref="AA14">SUM(LARGE(C14:W14,_xlfn.SEQUENCE(IF(COUNT(C14:W14)&lt;12,COUNT(C14:W14),12))))</f>
        <v>96</v>
      </c>
      <c r="AB14" s="15">
        <f t="shared" si="1"/>
        <v>0</v>
      </c>
      <c r="AC14" s="17">
        <f t="shared" si="2"/>
        <v>96</v>
      </c>
      <c r="AD14" s="47" t="str">
        <f t="shared" si="3"/>
        <v>DEFEVER, BAILEY</v>
      </c>
      <c r="AE14" s="17"/>
    </row>
    <row r="15" spans="1:38" ht="19.899999999999999" customHeight="1" x14ac:dyDescent="0.25">
      <c r="A15" s="47" t="s">
        <v>43</v>
      </c>
      <c r="B15" s="16"/>
      <c r="C15" s="138">
        <v>0</v>
      </c>
      <c r="D15" s="48">
        <v>44</v>
      </c>
      <c r="E15" s="17"/>
      <c r="F15" s="48">
        <v>55</v>
      </c>
      <c r="G15" s="17">
        <v>45</v>
      </c>
      <c r="H15" s="48">
        <v>25</v>
      </c>
      <c r="I15" s="17">
        <v>65</v>
      </c>
      <c r="J15" s="48">
        <v>66</v>
      </c>
      <c r="K15" s="17">
        <v>76</v>
      </c>
      <c r="L15" s="48"/>
      <c r="M15" s="17">
        <v>76</v>
      </c>
      <c r="N15" s="48">
        <v>75</v>
      </c>
      <c r="O15" s="17">
        <v>75</v>
      </c>
      <c r="P15" s="188">
        <v>66</v>
      </c>
      <c r="Q15" s="195">
        <v>45</v>
      </c>
      <c r="R15" s="48"/>
      <c r="S15" s="17"/>
      <c r="T15" s="48"/>
      <c r="U15" s="17"/>
      <c r="V15" s="16"/>
      <c r="W15" s="15"/>
      <c r="X15" s="17"/>
      <c r="Y15" s="16"/>
      <c r="Z15" s="25">
        <f t="shared" si="0"/>
        <v>713</v>
      </c>
      <c r="AA15" s="25" cm="1">
        <f t="array" ref="AA15">SUM(LARGE(C15:W15,_xlfn.SEQUENCE(IF(COUNT(C15:W15)&lt;12,COUNT(C15:W15),12))))</f>
        <v>713</v>
      </c>
      <c r="AB15" s="15">
        <f t="shared" si="1"/>
        <v>0</v>
      </c>
      <c r="AC15" s="17">
        <f t="shared" si="2"/>
        <v>713</v>
      </c>
      <c r="AD15" s="47" t="str">
        <f t="shared" si="3"/>
        <v>HOEKWATER, BRISTOL</v>
      </c>
      <c r="AE15" s="17"/>
      <c r="AF15" s="11"/>
    </row>
    <row r="16" spans="1:38" ht="19.899999999999999" customHeight="1" x14ac:dyDescent="0.25">
      <c r="A16" s="47" t="s">
        <v>95</v>
      </c>
      <c r="B16" s="16"/>
      <c r="C16" s="138">
        <v>0</v>
      </c>
      <c r="D16" s="48">
        <v>74</v>
      </c>
      <c r="E16" s="17">
        <v>74</v>
      </c>
      <c r="F16" s="48">
        <v>65</v>
      </c>
      <c r="G16" s="17">
        <v>75</v>
      </c>
      <c r="H16" s="48">
        <v>75</v>
      </c>
      <c r="I16" s="17">
        <v>75</v>
      </c>
      <c r="J16" s="48">
        <v>76</v>
      </c>
      <c r="K16" s="17">
        <v>66</v>
      </c>
      <c r="L16" s="48">
        <v>25</v>
      </c>
      <c r="M16" s="17"/>
      <c r="N16" s="48">
        <v>65</v>
      </c>
      <c r="O16" s="17">
        <v>65</v>
      </c>
      <c r="P16" s="188">
        <v>76</v>
      </c>
      <c r="Q16" s="195">
        <v>75</v>
      </c>
      <c r="R16" s="48"/>
      <c r="S16" s="17"/>
      <c r="T16" s="48"/>
      <c r="U16" s="17"/>
      <c r="V16" s="16"/>
      <c r="W16" s="15"/>
      <c r="X16" s="17"/>
      <c r="Y16" s="16"/>
      <c r="Z16" s="25">
        <f t="shared" si="0"/>
        <v>886</v>
      </c>
      <c r="AA16" s="25" cm="1">
        <f t="array" ref="AA16">SUM(LARGE(C16:W16,_xlfn.SEQUENCE(IF(COUNT(C16:W16)&lt;12,COUNT(C16:W16),12))))</f>
        <v>861</v>
      </c>
      <c r="AB16" s="15">
        <f t="shared" si="1"/>
        <v>0</v>
      </c>
      <c r="AC16" s="17">
        <f t="shared" si="2"/>
        <v>861</v>
      </c>
      <c r="AD16" s="47" t="str">
        <f t="shared" si="3"/>
        <v xml:space="preserve">HOEKWATER, RYLIE  </v>
      </c>
      <c r="AE16" s="17"/>
      <c r="AF16" s="11"/>
    </row>
    <row r="17" spans="1:32" ht="19.899999999999999" customHeight="1" x14ac:dyDescent="0.25">
      <c r="A17" s="47" t="s">
        <v>45</v>
      </c>
      <c r="B17" s="16"/>
      <c r="C17" s="138">
        <v>0</v>
      </c>
      <c r="D17" s="48"/>
      <c r="E17" s="17"/>
      <c r="F17" s="48"/>
      <c r="G17" s="17"/>
      <c r="H17" s="48"/>
      <c r="I17" s="17"/>
      <c r="J17" s="48"/>
      <c r="K17" s="17"/>
      <c r="L17" s="48"/>
      <c r="M17" s="17"/>
      <c r="N17" s="48"/>
      <c r="O17" s="17"/>
      <c r="P17" s="188"/>
      <c r="Q17" s="195"/>
      <c r="R17" s="48"/>
      <c r="S17" s="17"/>
      <c r="T17" s="48"/>
      <c r="U17" s="17"/>
      <c r="V17" s="16"/>
      <c r="W17" s="15"/>
      <c r="X17" s="17"/>
      <c r="Y17" s="16"/>
      <c r="Z17" s="25">
        <f t="shared" si="0"/>
        <v>0</v>
      </c>
      <c r="AA17" s="25" cm="1">
        <f t="array" ref="AA17">SUM(LARGE(C17:W17,_xlfn.SEQUENCE(IF(COUNT(C17:W17)&lt;12,COUNT(C17:W17),12))))</f>
        <v>0</v>
      </c>
      <c r="AB17" s="15">
        <f t="shared" si="1"/>
        <v>0</v>
      </c>
      <c r="AC17" s="17">
        <f t="shared" si="2"/>
        <v>0</v>
      </c>
      <c r="AD17" s="47" t="str">
        <f t="shared" si="3"/>
        <v xml:space="preserve">KIRKPATRICK, KENZIE </v>
      </c>
      <c r="AE17" s="17"/>
      <c r="AF17" s="11"/>
    </row>
    <row r="18" spans="1:32" s="60" customFormat="1" ht="19.899999999999999" customHeight="1" x14ac:dyDescent="0.25">
      <c r="A18" s="47" t="s">
        <v>96</v>
      </c>
      <c r="B18" s="16"/>
      <c r="C18" s="138">
        <v>0</v>
      </c>
      <c r="D18" s="48">
        <v>34</v>
      </c>
      <c r="E18" s="17">
        <v>44</v>
      </c>
      <c r="F18" s="48">
        <v>25</v>
      </c>
      <c r="G18" s="17">
        <v>25</v>
      </c>
      <c r="H18" s="48"/>
      <c r="I18" s="17">
        <v>55</v>
      </c>
      <c r="J18" s="48"/>
      <c r="K18" s="17">
        <v>56</v>
      </c>
      <c r="L18" s="48"/>
      <c r="M18" s="17">
        <v>16</v>
      </c>
      <c r="N18" s="48"/>
      <c r="O18" s="17">
        <v>25</v>
      </c>
      <c r="P18" s="188"/>
      <c r="Q18" s="195"/>
      <c r="R18" s="48"/>
      <c r="S18" s="17"/>
      <c r="T18" s="48"/>
      <c r="U18" s="17"/>
      <c r="V18" s="16"/>
      <c r="W18" s="15"/>
      <c r="X18" s="17"/>
      <c r="Y18" s="16"/>
      <c r="Z18" s="25">
        <f t="shared" si="0"/>
        <v>280</v>
      </c>
      <c r="AA18" s="25" cm="1">
        <f t="array" ref="AA18">SUM(LARGE(C18:W18,_xlfn.SEQUENCE(IF(COUNT(C18:W18)&lt;12,COUNT(C18:W18),12))))</f>
        <v>280</v>
      </c>
      <c r="AB18" s="15">
        <f t="shared" si="1"/>
        <v>0</v>
      </c>
      <c r="AC18" s="17">
        <f t="shared" si="2"/>
        <v>280</v>
      </c>
      <c r="AD18" s="47" t="str">
        <f t="shared" si="3"/>
        <v xml:space="preserve">KOEHN, ISABELL </v>
      </c>
      <c r="AE18" s="17"/>
    </row>
    <row r="19" spans="1:32" s="60" customFormat="1" ht="19.899999999999999" customHeight="1" x14ac:dyDescent="0.25">
      <c r="A19" s="47" t="s">
        <v>123</v>
      </c>
      <c r="B19" s="16"/>
      <c r="C19" s="138">
        <v>0</v>
      </c>
      <c r="D19" s="48"/>
      <c r="E19" s="17"/>
      <c r="F19" s="48"/>
      <c r="G19" s="17"/>
      <c r="H19" s="48"/>
      <c r="I19" s="17"/>
      <c r="J19" s="48"/>
      <c r="K19" s="17"/>
      <c r="L19" s="48"/>
      <c r="M19" s="17"/>
      <c r="N19" s="48"/>
      <c r="O19" s="17"/>
      <c r="P19" s="188"/>
      <c r="Q19" s="195"/>
      <c r="R19" s="48"/>
      <c r="S19" s="17"/>
      <c r="T19" s="48"/>
      <c r="U19" s="17"/>
      <c r="V19" s="16"/>
      <c r="W19" s="15"/>
      <c r="X19" s="17"/>
      <c r="Y19" s="16"/>
      <c r="Z19" s="25">
        <f t="shared" si="0"/>
        <v>0</v>
      </c>
      <c r="AA19" s="25" cm="1">
        <f t="array" ref="AA19">SUM(LARGE(C19:W19,_xlfn.SEQUENCE(IF(COUNT(C19:W19)&lt;12,COUNT(C19:W19),12))))</f>
        <v>0</v>
      </c>
      <c r="AB19" s="15">
        <f t="shared" si="1"/>
        <v>0</v>
      </c>
      <c r="AC19" s="17">
        <f t="shared" si="2"/>
        <v>0</v>
      </c>
      <c r="AD19" s="47" t="str">
        <f t="shared" si="3"/>
        <v>KOLAR, CODI LYNN</v>
      </c>
      <c r="AE19" s="17"/>
    </row>
    <row r="20" spans="1:32" ht="19.899999999999999" customHeight="1" x14ac:dyDescent="0.25">
      <c r="A20" s="47" t="s">
        <v>218</v>
      </c>
      <c r="B20" s="16"/>
      <c r="C20" s="138">
        <v>0</v>
      </c>
      <c r="D20" s="48"/>
      <c r="E20" s="17"/>
      <c r="F20" s="48"/>
      <c r="G20" s="17"/>
      <c r="H20" s="48"/>
      <c r="I20" s="17"/>
      <c r="J20" s="48"/>
      <c r="K20" s="17"/>
      <c r="L20" s="48"/>
      <c r="M20" s="17"/>
      <c r="N20" s="48"/>
      <c r="O20" s="17"/>
      <c r="P20" s="188"/>
      <c r="Q20" s="195"/>
      <c r="R20" s="48"/>
      <c r="S20" s="17"/>
      <c r="T20" s="48"/>
      <c r="U20" s="17"/>
      <c r="V20" s="16"/>
      <c r="W20" s="15"/>
      <c r="X20" s="17"/>
      <c r="Y20" s="16"/>
      <c r="Z20" s="25">
        <f t="shared" si="0"/>
        <v>0</v>
      </c>
      <c r="AA20" s="25" cm="1">
        <f t="array" ref="AA20">SUM(LARGE(C20:W20,_xlfn.SEQUENCE(IF(COUNT(C20:W20)&lt;12,COUNT(C20:W20),12))))</f>
        <v>0</v>
      </c>
      <c r="AB20" s="15">
        <f t="shared" si="1"/>
        <v>0</v>
      </c>
      <c r="AC20" s="17">
        <f t="shared" si="2"/>
        <v>0</v>
      </c>
      <c r="AD20" s="47" t="str">
        <f t="shared" si="3"/>
        <v>LONGSTREET, BROOKLYN</v>
      </c>
      <c r="AE20" s="17"/>
      <c r="AF20" s="11"/>
    </row>
    <row r="21" spans="1:32" s="60" customFormat="1" ht="19.899999999999999" customHeight="1" x14ac:dyDescent="0.25">
      <c r="A21" s="47" t="s">
        <v>110</v>
      </c>
      <c r="B21" s="16"/>
      <c r="C21" s="138">
        <v>0</v>
      </c>
      <c r="D21" s="48"/>
      <c r="E21" s="17">
        <v>14</v>
      </c>
      <c r="F21" s="48"/>
      <c r="G21" s="17"/>
      <c r="H21" s="48"/>
      <c r="I21" s="17"/>
      <c r="J21" s="48"/>
      <c r="K21" s="17"/>
      <c r="L21" s="48"/>
      <c r="M21" s="17"/>
      <c r="N21" s="48"/>
      <c r="O21" s="17"/>
      <c r="P21" s="188"/>
      <c r="Q21" s="195"/>
      <c r="R21" s="48"/>
      <c r="S21" s="17"/>
      <c r="T21" s="48"/>
      <c r="U21" s="17"/>
      <c r="V21" s="16"/>
      <c r="W21" s="15"/>
      <c r="X21" s="17"/>
      <c r="Y21" s="16"/>
      <c r="Z21" s="25">
        <f t="shared" si="0"/>
        <v>14</v>
      </c>
      <c r="AA21" s="25" cm="1">
        <f t="array" ref="AA21">SUM(LARGE(C21:W21,_xlfn.SEQUENCE(IF(COUNT(C21:W21)&lt;12,COUNT(C21:W21),12))))</f>
        <v>14</v>
      </c>
      <c r="AB21" s="15">
        <f t="shared" si="1"/>
        <v>0</v>
      </c>
      <c r="AC21" s="17">
        <f t="shared" si="2"/>
        <v>14</v>
      </c>
      <c r="AD21" s="47" t="str">
        <f t="shared" si="3"/>
        <v>MACIBORSKI, DEBRA</v>
      </c>
      <c r="AE21" s="17"/>
    </row>
    <row r="22" spans="1:32" s="60" customFormat="1" ht="19.899999999999999" customHeight="1" x14ac:dyDescent="0.25">
      <c r="A22" s="47" t="s">
        <v>46</v>
      </c>
      <c r="B22" s="16"/>
      <c r="C22" s="138">
        <v>0</v>
      </c>
      <c r="D22" s="48">
        <v>24</v>
      </c>
      <c r="E22" s="17">
        <v>64</v>
      </c>
      <c r="F22" s="48">
        <v>15</v>
      </c>
      <c r="G22" s="17">
        <v>35</v>
      </c>
      <c r="H22" s="48">
        <v>55</v>
      </c>
      <c r="I22" s="17">
        <v>45</v>
      </c>
      <c r="J22" s="48">
        <v>36</v>
      </c>
      <c r="K22" s="17"/>
      <c r="L22" s="48">
        <v>15</v>
      </c>
      <c r="M22" s="17">
        <v>56</v>
      </c>
      <c r="N22" s="48">
        <v>35</v>
      </c>
      <c r="O22" s="17"/>
      <c r="P22" s="188"/>
      <c r="Q22" s="195"/>
      <c r="R22" s="48"/>
      <c r="S22" s="17"/>
      <c r="T22" s="48"/>
      <c r="U22" s="17"/>
      <c r="V22" s="16"/>
      <c r="W22" s="15"/>
      <c r="X22" s="17"/>
      <c r="Y22" s="16"/>
      <c r="Z22" s="25">
        <f t="shared" si="0"/>
        <v>380</v>
      </c>
      <c r="AA22" s="25" cm="1">
        <f t="array" ref="AA22">SUM(LARGE(C22:W22,_xlfn.SEQUENCE(IF(COUNT(C22:W22)&lt;12,COUNT(C22:W22),12))))</f>
        <v>380</v>
      </c>
      <c r="AB22" s="15">
        <f t="shared" si="1"/>
        <v>0</v>
      </c>
      <c r="AC22" s="17">
        <f t="shared" si="2"/>
        <v>380</v>
      </c>
      <c r="AD22" s="47" t="str">
        <f t="shared" si="3"/>
        <v xml:space="preserve">MACIBORSKI, LUCIA </v>
      </c>
      <c r="AE22" s="17"/>
    </row>
    <row r="23" spans="1:32" s="64" customFormat="1" ht="19.899999999999999" customHeight="1" x14ac:dyDescent="0.25">
      <c r="A23" s="47" t="s">
        <v>47</v>
      </c>
      <c r="B23" s="16"/>
      <c r="C23" s="138">
        <v>0</v>
      </c>
      <c r="D23" s="48">
        <v>64</v>
      </c>
      <c r="E23" s="17">
        <v>54</v>
      </c>
      <c r="F23" s="48">
        <v>75</v>
      </c>
      <c r="G23" s="17">
        <v>55</v>
      </c>
      <c r="H23" s="48">
        <v>65</v>
      </c>
      <c r="I23" s="17">
        <v>15</v>
      </c>
      <c r="J23" s="48">
        <v>56</v>
      </c>
      <c r="K23" s="17">
        <v>36</v>
      </c>
      <c r="L23" s="48">
        <v>65</v>
      </c>
      <c r="M23" s="17">
        <v>66</v>
      </c>
      <c r="N23" s="48"/>
      <c r="O23" s="17"/>
      <c r="P23" s="188"/>
      <c r="Q23" s="195">
        <v>25</v>
      </c>
      <c r="R23" s="48"/>
      <c r="S23" s="17"/>
      <c r="T23" s="48"/>
      <c r="U23" s="17"/>
      <c r="V23" s="16"/>
      <c r="W23" s="15"/>
      <c r="X23" s="17"/>
      <c r="Y23" s="16"/>
      <c r="Z23" s="25">
        <f t="shared" si="0"/>
        <v>576</v>
      </c>
      <c r="AA23" s="25" cm="1">
        <f t="array" ref="AA23">SUM(LARGE(C23:W23,_xlfn.SEQUENCE(IF(COUNT(C23:W23)&lt;12,COUNT(C23:W23),12))))</f>
        <v>576</v>
      </c>
      <c r="AB23" s="15">
        <f t="shared" si="1"/>
        <v>0</v>
      </c>
      <c r="AC23" s="17">
        <f t="shared" si="2"/>
        <v>576</v>
      </c>
      <c r="AD23" s="47" t="str">
        <f t="shared" si="3"/>
        <v>MACIBORSKI, NADIA</v>
      </c>
      <c r="AE23" s="17"/>
    </row>
    <row r="24" spans="1:32" s="60" customFormat="1" ht="19.899999999999999" customHeight="1" x14ac:dyDescent="0.25">
      <c r="A24" s="47" t="s">
        <v>97</v>
      </c>
      <c r="B24" s="16"/>
      <c r="C24" s="138">
        <v>0</v>
      </c>
      <c r="D24" s="48"/>
      <c r="E24" s="17"/>
      <c r="F24" s="48"/>
      <c r="G24" s="17"/>
      <c r="H24" s="48"/>
      <c r="I24" s="17"/>
      <c r="J24" s="48"/>
      <c r="K24" s="17"/>
      <c r="L24" s="48"/>
      <c r="M24" s="17"/>
      <c r="N24" s="48">
        <v>55</v>
      </c>
      <c r="O24" s="17"/>
      <c r="P24" s="188"/>
      <c r="Q24" s="195">
        <v>35</v>
      </c>
      <c r="R24" s="48"/>
      <c r="S24" s="17"/>
      <c r="T24" s="48"/>
      <c r="U24" s="17"/>
      <c r="V24" s="16"/>
      <c r="W24" s="15"/>
      <c r="X24" s="17"/>
      <c r="Y24" s="16"/>
      <c r="Z24" s="25">
        <f t="shared" si="0"/>
        <v>90</v>
      </c>
      <c r="AA24" s="25" cm="1">
        <f t="array" ref="AA24">SUM(LARGE(C24:W24,_xlfn.SEQUENCE(IF(COUNT(C24:W24)&lt;12,COUNT(C24:W24),12))))</f>
        <v>90</v>
      </c>
      <c r="AB24" s="15">
        <f t="shared" si="1"/>
        <v>0</v>
      </c>
      <c r="AC24" s="17">
        <f t="shared" si="2"/>
        <v>90</v>
      </c>
      <c r="AD24" s="47" t="str">
        <f t="shared" si="3"/>
        <v>MARVEL, CHARLOTTE</v>
      </c>
      <c r="AE24" s="17"/>
    </row>
    <row r="25" spans="1:32" ht="19.899999999999999" customHeight="1" x14ac:dyDescent="0.25">
      <c r="A25" s="47" t="s">
        <v>48</v>
      </c>
      <c r="B25" s="16"/>
      <c r="C25" s="138">
        <v>0</v>
      </c>
      <c r="D25" s="48">
        <v>54</v>
      </c>
      <c r="E25" s="17"/>
      <c r="F25" s="48"/>
      <c r="G25" s="17"/>
      <c r="H25" s="48">
        <v>35</v>
      </c>
      <c r="I25" s="17"/>
      <c r="J25" s="48"/>
      <c r="K25" s="17"/>
      <c r="L25" s="48"/>
      <c r="M25" s="17"/>
      <c r="N25" s="48"/>
      <c r="O25" s="17"/>
      <c r="P25" s="188"/>
      <c r="Q25" s="195"/>
      <c r="R25" s="48"/>
      <c r="S25" s="17"/>
      <c r="T25" s="48"/>
      <c r="U25" s="17"/>
      <c r="V25" s="16"/>
      <c r="W25" s="15"/>
      <c r="X25" s="17"/>
      <c r="Y25" s="16"/>
      <c r="Z25" s="25">
        <f t="shared" si="0"/>
        <v>89</v>
      </c>
      <c r="AA25" s="25" cm="1">
        <f t="array" ref="AA25">SUM(LARGE(C25:W25,_xlfn.SEQUENCE(IF(COUNT(C25:W25)&lt;12,COUNT(C25:W25),12))))</f>
        <v>89</v>
      </c>
      <c r="AB25" s="15">
        <f t="shared" si="1"/>
        <v>0</v>
      </c>
      <c r="AC25" s="17">
        <f t="shared" si="2"/>
        <v>89</v>
      </c>
      <c r="AD25" s="47" t="str">
        <f t="shared" si="3"/>
        <v xml:space="preserve">MARVEL, LILY </v>
      </c>
      <c r="AE25" s="17"/>
      <c r="AF25" s="11"/>
    </row>
    <row r="26" spans="1:32" s="60" customFormat="1" ht="19.899999999999999" customHeight="1" x14ac:dyDescent="0.25">
      <c r="A26" s="47" t="s">
        <v>50</v>
      </c>
      <c r="B26" s="16"/>
      <c r="C26" s="138">
        <v>0</v>
      </c>
      <c r="D26" s="48"/>
      <c r="E26" s="17"/>
      <c r="F26" s="48"/>
      <c r="G26" s="17"/>
      <c r="H26" s="48"/>
      <c r="I26" s="17"/>
      <c r="J26" s="48"/>
      <c r="K26" s="17"/>
      <c r="L26" s="48"/>
      <c r="M26" s="17"/>
      <c r="N26" s="48"/>
      <c r="O26" s="17"/>
      <c r="P26" s="188"/>
      <c r="Q26" s="195"/>
      <c r="R26" s="48"/>
      <c r="S26" s="17"/>
      <c r="T26" s="48"/>
      <c r="U26" s="17"/>
      <c r="V26" s="16"/>
      <c r="W26" s="15"/>
      <c r="X26" s="17"/>
      <c r="Y26" s="16"/>
      <c r="Z26" s="25">
        <f t="shared" si="0"/>
        <v>0</v>
      </c>
      <c r="AA26" s="25" cm="1">
        <f t="array" ref="AA26">SUM(LARGE(C26:W26,_xlfn.SEQUENCE(IF(COUNT(C26:W26)&lt;12,COUNT(C26:W26),12))))</f>
        <v>0</v>
      </c>
      <c r="AB26" s="15">
        <f t="shared" si="1"/>
        <v>0</v>
      </c>
      <c r="AC26" s="17">
        <f t="shared" si="2"/>
        <v>0</v>
      </c>
      <c r="AD26" s="47" t="str">
        <f t="shared" si="3"/>
        <v>MATTHEWS, EVA</v>
      </c>
      <c r="AE26" s="17"/>
    </row>
    <row r="27" spans="1:32" s="60" customFormat="1" ht="19.899999999999999" customHeight="1" x14ac:dyDescent="0.25">
      <c r="A27" s="47" t="s">
        <v>201</v>
      </c>
      <c r="B27" s="16"/>
      <c r="C27" s="138">
        <v>0</v>
      </c>
      <c r="D27" s="48"/>
      <c r="E27" s="17"/>
      <c r="F27" s="48"/>
      <c r="G27" s="17"/>
      <c r="H27" s="48"/>
      <c r="I27" s="17"/>
      <c r="J27" s="48"/>
      <c r="K27" s="17"/>
      <c r="L27" s="48"/>
      <c r="M27" s="17"/>
      <c r="N27" s="48"/>
      <c r="O27" s="17"/>
      <c r="P27" s="188"/>
      <c r="Q27" s="195"/>
      <c r="R27" s="48"/>
      <c r="S27" s="17"/>
      <c r="T27" s="48"/>
      <c r="U27" s="17"/>
      <c r="V27" s="16"/>
      <c r="W27" s="15"/>
      <c r="X27" s="17"/>
      <c r="Y27" s="16"/>
      <c r="Z27" s="25">
        <f t="shared" si="0"/>
        <v>0</v>
      </c>
      <c r="AA27" s="25" cm="1">
        <f t="array" ref="AA27">SUM(LARGE(C27:W27,_xlfn.SEQUENCE(IF(COUNT(C27:W27)&lt;12,COUNT(C27:W27),12))))</f>
        <v>0</v>
      </c>
      <c r="AB27" s="15">
        <f t="shared" si="1"/>
        <v>0</v>
      </c>
      <c r="AC27" s="17">
        <f t="shared" si="2"/>
        <v>0</v>
      </c>
      <c r="AD27" s="47" t="str">
        <f t="shared" si="3"/>
        <v>PECK, KALLI</v>
      </c>
      <c r="AE27" s="17"/>
    </row>
    <row r="28" spans="1:32" s="60" customFormat="1" ht="19.899999999999999" customHeight="1" x14ac:dyDescent="0.25">
      <c r="A28" s="47" t="s">
        <v>215</v>
      </c>
      <c r="B28" s="16"/>
      <c r="C28" s="138">
        <v>0</v>
      </c>
      <c r="D28" s="48"/>
      <c r="E28" s="17"/>
      <c r="F28" s="48"/>
      <c r="G28" s="17"/>
      <c r="H28" s="48"/>
      <c r="I28" s="17"/>
      <c r="J28" s="48">
        <v>16</v>
      </c>
      <c r="K28" s="17"/>
      <c r="L28" s="48"/>
      <c r="M28" s="17"/>
      <c r="N28" s="48"/>
      <c r="O28" s="17"/>
      <c r="P28" s="188">
        <v>36</v>
      </c>
      <c r="Q28" s="195"/>
      <c r="R28" s="48"/>
      <c r="S28" s="17"/>
      <c r="T28" s="48"/>
      <c r="U28" s="17"/>
      <c r="V28" s="16"/>
      <c r="W28" s="15"/>
      <c r="X28" s="17"/>
      <c r="Y28" s="16"/>
      <c r="Z28" s="25">
        <f t="shared" ref="Z28:Z45" si="4">SUM(D28:X28)</f>
        <v>52</v>
      </c>
      <c r="AA28" s="25" cm="1">
        <f t="array" ref="AA28">SUM(LARGE(C28:W28,_xlfn.SEQUENCE(IF(COUNT(C28:W28)&lt;12,COUNT(C28:W28),12))))</f>
        <v>52</v>
      </c>
      <c r="AB28" s="15">
        <f t="shared" ref="AB28:AB45" si="5">X28*1.5</f>
        <v>0</v>
      </c>
      <c r="AC28" s="17">
        <f t="shared" ref="AC28:AC45" si="6">AA28+AB28</f>
        <v>52</v>
      </c>
      <c r="AD28" s="47" t="str">
        <f t="shared" si="3"/>
        <v>POWELL, ALAINA</v>
      </c>
      <c r="AE28" s="17"/>
      <c r="AF28" s="59"/>
    </row>
    <row r="29" spans="1:32" s="60" customFormat="1" ht="19.899999999999999" customHeight="1" x14ac:dyDescent="0.25">
      <c r="A29" s="47" t="s">
        <v>99</v>
      </c>
      <c r="B29" s="16"/>
      <c r="C29" s="138">
        <v>0</v>
      </c>
      <c r="D29" s="48">
        <v>14</v>
      </c>
      <c r="E29" s="17"/>
      <c r="F29" s="48">
        <v>45</v>
      </c>
      <c r="G29" s="17">
        <v>65</v>
      </c>
      <c r="H29" s="48"/>
      <c r="I29" s="17"/>
      <c r="J29" s="48">
        <v>46</v>
      </c>
      <c r="K29" s="17">
        <v>46</v>
      </c>
      <c r="L29" s="48"/>
      <c r="M29" s="17">
        <v>26</v>
      </c>
      <c r="N29" s="48">
        <v>15</v>
      </c>
      <c r="O29" s="17">
        <v>35</v>
      </c>
      <c r="P29" s="188">
        <v>56</v>
      </c>
      <c r="Q29" s="195"/>
      <c r="R29" s="48"/>
      <c r="S29" s="17"/>
      <c r="T29" s="48"/>
      <c r="U29" s="17"/>
      <c r="V29" s="16"/>
      <c r="W29" s="15"/>
      <c r="X29" s="17"/>
      <c r="Y29" s="16"/>
      <c r="Z29" s="25">
        <f>SUM(D29:X29)</f>
        <v>348</v>
      </c>
      <c r="AA29" s="25" cm="1">
        <f t="array" ref="AA29">SUM(LARGE(C29:W29,_xlfn.SEQUENCE(IF(COUNT(C29:W29)&lt;12,COUNT(C29:W29),12))))</f>
        <v>348</v>
      </c>
      <c r="AB29" s="15">
        <f>X29*1.5</f>
        <v>0</v>
      </c>
      <c r="AC29" s="17">
        <f>AA29+AB29</f>
        <v>348</v>
      </c>
      <c r="AD29" s="47" t="str">
        <f t="shared" si="3"/>
        <v>RIVERA, GRACE</v>
      </c>
      <c r="AE29" s="17"/>
      <c r="AF29" s="59"/>
    </row>
    <row r="30" spans="1:32" ht="19.899999999999999" customHeight="1" x14ac:dyDescent="0.25">
      <c r="A30" s="47" t="s">
        <v>256</v>
      </c>
      <c r="B30" s="16"/>
      <c r="C30" s="138">
        <v>0</v>
      </c>
      <c r="D30" s="48"/>
      <c r="E30" s="17">
        <v>24</v>
      </c>
      <c r="F30" s="48"/>
      <c r="G30" s="17"/>
      <c r="H30" s="48"/>
      <c r="I30" s="17">
        <v>25</v>
      </c>
      <c r="J30" s="48">
        <v>26</v>
      </c>
      <c r="K30" s="17"/>
      <c r="L30" s="48">
        <v>45</v>
      </c>
      <c r="M30" s="17"/>
      <c r="N30" s="48">
        <v>45</v>
      </c>
      <c r="O30" s="17"/>
      <c r="P30" s="188"/>
      <c r="Q30" s="195"/>
      <c r="R30" s="48"/>
      <c r="S30" s="17"/>
      <c r="T30" s="48"/>
      <c r="U30" s="17"/>
      <c r="V30" s="16"/>
      <c r="W30" s="15"/>
      <c r="X30" s="17"/>
      <c r="Y30" s="16"/>
      <c r="Z30" s="25">
        <f t="shared" si="4"/>
        <v>165</v>
      </c>
      <c r="AA30" s="25" cm="1">
        <f t="array" ref="AA30">SUM(LARGE(C30:W30,_xlfn.SEQUENCE(IF(COUNT(C30:W30)&lt;12,COUNT(C30:W30),12))))</f>
        <v>165</v>
      </c>
      <c r="AB30" s="15">
        <f t="shared" si="5"/>
        <v>0</v>
      </c>
      <c r="AC30" s="17">
        <f t="shared" si="6"/>
        <v>165</v>
      </c>
      <c r="AD30" s="47" t="str">
        <f t="shared" si="3"/>
        <v>RIVERA, KATHERINE</v>
      </c>
      <c r="AE30" s="17"/>
    </row>
    <row r="31" spans="1:32" s="60" customFormat="1" ht="19.899999999999999" customHeight="1" x14ac:dyDescent="0.25">
      <c r="A31" s="47" t="s">
        <v>216</v>
      </c>
      <c r="B31" s="16"/>
      <c r="C31" s="138">
        <v>0</v>
      </c>
      <c r="D31" s="48"/>
      <c r="E31" s="17"/>
      <c r="F31" s="48"/>
      <c r="G31" s="17"/>
      <c r="H31" s="48"/>
      <c r="I31" s="17"/>
      <c r="J31" s="48"/>
      <c r="K31" s="17"/>
      <c r="L31" s="48"/>
      <c r="M31" s="17"/>
      <c r="N31" s="48"/>
      <c r="O31" s="17">
        <v>15</v>
      </c>
      <c r="P31" s="188"/>
      <c r="Q31" s="195"/>
      <c r="R31" s="48"/>
      <c r="S31" s="17"/>
      <c r="T31" s="48"/>
      <c r="U31" s="17"/>
      <c r="V31" s="16"/>
      <c r="W31" s="15"/>
      <c r="X31" s="17"/>
      <c r="Y31" s="16"/>
      <c r="Z31" s="25">
        <f t="shared" si="4"/>
        <v>15</v>
      </c>
      <c r="AA31" s="25" cm="1">
        <f t="array" ref="AA31">SUM(LARGE(C31:W31,_xlfn.SEQUENCE(IF(COUNT(C31:W31)&lt;12,COUNT(C31:W31),12))))</f>
        <v>15</v>
      </c>
      <c r="AB31" s="15">
        <f t="shared" si="5"/>
        <v>0</v>
      </c>
      <c r="AC31" s="17">
        <f t="shared" si="6"/>
        <v>15</v>
      </c>
      <c r="AD31" s="47" t="str">
        <f t="shared" si="3"/>
        <v>ROCKEY, LILY</v>
      </c>
      <c r="AE31" s="17"/>
      <c r="AF31" s="59"/>
    </row>
    <row r="32" spans="1:32" s="60" customFormat="1" ht="19.899999999999999" customHeight="1" x14ac:dyDescent="0.25">
      <c r="A32" s="47" t="s">
        <v>115</v>
      </c>
      <c r="B32" s="16"/>
      <c r="C32" s="138">
        <v>0</v>
      </c>
      <c r="D32" s="48"/>
      <c r="E32" s="17"/>
      <c r="F32" s="48"/>
      <c r="G32" s="17"/>
      <c r="H32" s="48"/>
      <c r="I32" s="17"/>
      <c r="J32" s="48"/>
      <c r="K32" s="17"/>
      <c r="L32" s="48"/>
      <c r="M32" s="17"/>
      <c r="N32" s="48"/>
      <c r="O32" s="17"/>
      <c r="P32" s="188"/>
      <c r="Q32" s="195"/>
      <c r="R32" s="48"/>
      <c r="S32" s="17"/>
      <c r="T32" s="48"/>
      <c r="U32" s="17"/>
      <c r="V32" s="16"/>
      <c r="W32" s="15"/>
      <c r="X32" s="17"/>
      <c r="Y32" s="16"/>
      <c r="Z32" s="25">
        <f t="shared" si="4"/>
        <v>0</v>
      </c>
      <c r="AA32" s="25" cm="1">
        <f t="array" ref="AA32">SUM(LARGE(C32:W32,_xlfn.SEQUENCE(IF(COUNT(C32:W32)&lt;12,COUNT(C32:W32),12))))</f>
        <v>0</v>
      </c>
      <c r="AB32" s="15">
        <f t="shared" si="5"/>
        <v>0</v>
      </c>
      <c r="AC32" s="17">
        <f t="shared" si="6"/>
        <v>0</v>
      </c>
      <c r="AD32" s="47" t="str">
        <f t="shared" si="3"/>
        <v xml:space="preserve">STANLEY, LYDIA </v>
      </c>
      <c r="AE32" s="17"/>
      <c r="AF32" s="59"/>
    </row>
    <row r="33" spans="1:32" s="60" customFormat="1" ht="19.899999999999999" customHeight="1" x14ac:dyDescent="0.25">
      <c r="A33" s="47" t="s">
        <v>205</v>
      </c>
      <c r="B33" s="16"/>
      <c r="C33" s="138">
        <v>0</v>
      </c>
      <c r="D33" s="48"/>
      <c r="E33" s="17"/>
      <c r="F33" s="48"/>
      <c r="G33" s="17"/>
      <c r="H33" s="48"/>
      <c r="I33" s="17"/>
      <c r="J33" s="48"/>
      <c r="K33" s="17"/>
      <c r="L33" s="48"/>
      <c r="M33" s="17"/>
      <c r="N33" s="48"/>
      <c r="O33" s="17"/>
      <c r="P33" s="188"/>
      <c r="Q33" s="195"/>
      <c r="R33" s="48"/>
      <c r="S33" s="17"/>
      <c r="T33" s="48"/>
      <c r="U33" s="17"/>
      <c r="V33" s="16"/>
      <c r="W33" s="15"/>
      <c r="X33" s="17"/>
      <c r="Y33" s="16"/>
      <c r="Z33" s="25">
        <f t="shared" si="4"/>
        <v>0</v>
      </c>
      <c r="AA33" s="25" cm="1">
        <f t="array" ref="AA33">SUM(LARGE(C33:W33,_xlfn.SEQUENCE(IF(COUNT(C33:W33)&lt;12,COUNT(C33:W33),12))))</f>
        <v>0</v>
      </c>
      <c r="AB33" s="15">
        <f t="shared" si="5"/>
        <v>0</v>
      </c>
      <c r="AC33" s="17">
        <f t="shared" si="6"/>
        <v>0</v>
      </c>
      <c r="AD33" s="47" t="str">
        <f t="shared" si="3"/>
        <v>STRAUER, SIENNA</v>
      </c>
      <c r="AE33" s="17"/>
      <c r="AF33" s="59"/>
    </row>
    <row r="34" spans="1:32" s="60" customFormat="1" ht="19.899999999999999" customHeight="1" x14ac:dyDescent="0.25">
      <c r="A34" s="47" t="s">
        <v>257</v>
      </c>
      <c r="B34" s="16"/>
      <c r="C34" s="138">
        <v>0</v>
      </c>
      <c r="D34" s="48"/>
      <c r="E34" s="17"/>
      <c r="F34" s="48"/>
      <c r="G34" s="17"/>
      <c r="H34" s="48"/>
      <c r="I34" s="17"/>
      <c r="J34" s="48"/>
      <c r="K34" s="17"/>
      <c r="L34" s="48"/>
      <c r="M34" s="17"/>
      <c r="N34" s="48"/>
      <c r="O34" s="17"/>
      <c r="P34" s="188"/>
      <c r="Q34" s="195"/>
      <c r="R34" s="48"/>
      <c r="S34" s="17"/>
      <c r="T34" s="48"/>
      <c r="U34" s="17"/>
      <c r="V34" s="16"/>
      <c r="W34" s="15"/>
      <c r="X34" s="17"/>
      <c r="Y34" s="16"/>
      <c r="Z34" s="25">
        <f t="shared" si="4"/>
        <v>0</v>
      </c>
      <c r="AA34" s="25" cm="1">
        <f t="array" ref="AA34">SUM(LARGE(C34:W34,_xlfn.SEQUENCE(IF(COUNT(C34:W34)&lt;12,COUNT(C34:W34),12))))</f>
        <v>0</v>
      </c>
      <c r="AB34" s="15">
        <f t="shared" si="5"/>
        <v>0</v>
      </c>
      <c r="AC34" s="17">
        <f t="shared" si="6"/>
        <v>0</v>
      </c>
      <c r="AD34" s="47" t="str">
        <f t="shared" si="3"/>
        <v>THOMAS, ADELEIN</v>
      </c>
      <c r="AE34" s="17"/>
      <c r="AF34" s="59"/>
    </row>
    <row r="35" spans="1:32" s="60" customFormat="1" ht="19.899999999999999" customHeight="1" x14ac:dyDescent="0.25">
      <c r="A35" s="47" t="s">
        <v>116</v>
      </c>
      <c r="B35" s="16"/>
      <c r="C35" s="138">
        <v>0</v>
      </c>
      <c r="D35" s="48"/>
      <c r="E35" s="17">
        <v>34</v>
      </c>
      <c r="F35" s="48"/>
      <c r="G35" s="17">
        <v>15</v>
      </c>
      <c r="H35" s="48">
        <v>45</v>
      </c>
      <c r="I35" s="17">
        <v>35</v>
      </c>
      <c r="J35" s="48"/>
      <c r="K35" s="17"/>
      <c r="L35" s="48"/>
      <c r="M35" s="17"/>
      <c r="N35" s="48"/>
      <c r="O35" s="17">
        <v>55</v>
      </c>
      <c r="P35" s="188"/>
      <c r="Q35" s="195"/>
      <c r="R35" s="48"/>
      <c r="S35" s="17"/>
      <c r="T35" s="48"/>
      <c r="U35" s="17"/>
      <c r="V35" s="16"/>
      <c r="W35" s="15"/>
      <c r="X35" s="17"/>
      <c r="Y35" s="16"/>
      <c r="Z35" s="25">
        <f t="shared" si="4"/>
        <v>184</v>
      </c>
      <c r="AA35" s="25" cm="1">
        <f t="array" ref="AA35">SUM(LARGE(C35:W35,_xlfn.SEQUENCE(IF(COUNT(C35:W35)&lt;12,COUNT(C35:W35),12))))</f>
        <v>184</v>
      </c>
      <c r="AB35" s="15">
        <f t="shared" si="5"/>
        <v>0</v>
      </c>
      <c r="AC35" s="17">
        <f t="shared" si="6"/>
        <v>184</v>
      </c>
      <c r="AD35" s="47" t="str">
        <f t="shared" si="3"/>
        <v xml:space="preserve">TYLER, TY MARIE </v>
      </c>
      <c r="AE35" s="17"/>
      <c r="AF35" s="59"/>
    </row>
    <row r="36" spans="1:32" s="60" customFormat="1" ht="19.899999999999999" customHeight="1" x14ac:dyDescent="0.25">
      <c r="A36" s="47" t="s">
        <v>150</v>
      </c>
      <c r="B36" s="16"/>
      <c r="C36" s="138">
        <v>0</v>
      </c>
      <c r="D36" s="48"/>
      <c r="E36" s="17"/>
      <c r="F36" s="48"/>
      <c r="G36" s="17"/>
      <c r="H36" s="48"/>
      <c r="I36" s="17"/>
      <c r="J36" s="48"/>
      <c r="K36" s="17">
        <v>16</v>
      </c>
      <c r="L36" s="48"/>
      <c r="M36" s="17">
        <v>36</v>
      </c>
      <c r="N36" s="48"/>
      <c r="O36" s="17"/>
      <c r="P36" s="188">
        <v>46</v>
      </c>
      <c r="Q36" s="195">
        <v>65</v>
      </c>
      <c r="R36" s="48"/>
      <c r="S36" s="17"/>
      <c r="T36" s="48"/>
      <c r="U36" s="17"/>
      <c r="V36" s="16"/>
      <c r="W36" s="15"/>
      <c r="X36" s="17"/>
      <c r="Y36" s="16"/>
      <c r="Z36" s="25">
        <f t="shared" si="4"/>
        <v>163</v>
      </c>
      <c r="AA36" s="25" cm="1">
        <f t="array" ref="AA36">SUM(LARGE(C36:W36,_xlfn.SEQUENCE(IF(COUNT(C36:W36)&lt;12,COUNT(C36:W36),12))))</f>
        <v>163</v>
      </c>
      <c r="AB36" s="15">
        <f t="shared" si="5"/>
        <v>0</v>
      </c>
      <c r="AC36" s="17">
        <f t="shared" si="6"/>
        <v>163</v>
      </c>
      <c r="AD36" s="47" t="str">
        <f t="shared" si="3"/>
        <v>YODER, KINLEY</v>
      </c>
      <c r="AE36" s="17"/>
    </row>
    <row r="37" spans="1:32" s="60" customFormat="1" ht="19.899999999999999" customHeight="1" x14ac:dyDescent="0.25">
      <c r="A37" s="47" t="s">
        <v>287</v>
      </c>
      <c r="B37" s="16"/>
      <c r="C37" s="138">
        <v>0</v>
      </c>
      <c r="D37" s="48"/>
      <c r="E37" s="17"/>
      <c r="F37" s="48">
        <v>35</v>
      </c>
      <c r="G37" s="17"/>
      <c r="H37" s="48"/>
      <c r="I37" s="17"/>
      <c r="J37" s="48"/>
      <c r="K37" s="17"/>
      <c r="L37" s="48"/>
      <c r="M37" s="17"/>
      <c r="N37" s="48"/>
      <c r="O37" s="17"/>
      <c r="P37" s="188"/>
      <c r="Q37" s="195"/>
      <c r="R37" s="48"/>
      <c r="S37" s="17"/>
      <c r="T37" s="48"/>
      <c r="U37" s="17"/>
      <c r="V37" s="16"/>
      <c r="W37" s="15"/>
      <c r="X37" s="17"/>
      <c r="Y37" s="16"/>
      <c r="Z37" s="25">
        <f t="shared" si="4"/>
        <v>35</v>
      </c>
      <c r="AA37" s="25" cm="1">
        <f t="array" ref="AA37">SUM(LARGE(C37:W37,_xlfn.SEQUENCE(IF(COUNT(C37:W37)&lt;12,COUNT(C37:W37),12))))</f>
        <v>35</v>
      </c>
      <c r="AB37" s="15">
        <f t="shared" si="5"/>
        <v>0</v>
      </c>
      <c r="AC37" s="17">
        <f t="shared" si="6"/>
        <v>35</v>
      </c>
      <c r="AD37" s="47" t="str">
        <f t="shared" si="3"/>
        <v>METZGER, CLARE</v>
      </c>
      <c r="AE37" s="17"/>
      <c r="AF37" s="59"/>
    </row>
    <row r="38" spans="1:32" s="60" customFormat="1" ht="19.899999999999999" customHeight="1" x14ac:dyDescent="0.25">
      <c r="A38" s="47" t="s">
        <v>284</v>
      </c>
      <c r="B38" s="16"/>
      <c r="C38" s="138">
        <v>0</v>
      </c>
      <c r="D38" s="48"/>
      <c r="E38" s="17"/>
      <c r="F38" s="48"/>
      <c r="G38" s="17"/>
      <c r="H38" s="48"/>
      <c r="I38" s="17"/>
      <c r="J38" s="48"/>
      <c r="K38" s="17">
        <v>26</v>
      </c>
      <c r="L38" s="48">
        <v>55</v>
      </c>
      <c r="M38" s="17">
        <v>46</v>
      </c>
      <c r="N38" s="48"/>
      <c r="O38" s="17"/>
      <c r="P38" s="188"/>
      <c r="Q38" s="195"/>
      <c r="R38" s="48"/>
      <c r="S38" s="17"/>
      <c r="T38" s="48"/>
      <c r="U38" s="17"/>
      <c r="V38" s="16"/>
      <c r="W38" s="15"/>
      <c r="X38" s="17"/>
      <c r="Y38" s="16"/>
      <c r="Z38" s="25">
        <f t="shared" si="4"/>
        <v>127</v>
      </c>
      <c r="AA38" s="25" cm="1">
        <f t="array" ref="AA38">SUM(LARGE(C38:W38,_xlfn.SEQUENCE(IF(COUNT(C38:W38)&lt;12,COUNT(C38:W38),12))))</f>
        <v>127</v>
      </c>
      <c r="AB38" s="15">
        <f t="shared" si="5"/>
        <v>0</v>
      </c>
      <c r="AC38" s="17">
        <f t="shared" si="6"/>
        <v>127</v>
      </c>
      <c r="AD38" s="47" t="str">
        <f t="shared" si="3"/>
        <v>YARBROUGH,KATE</v>
      </c>
      <c r="AE38" s="17"/>
      <c r="AF38" s="59"/>
    </row>
    <row r="39" spans="1:32" s="60" customFormat="1" ht="19.899999999999999" customHeight="1" x14ac:dyDescent="0.25">
      <c r="A39" s="47" t="s">
        <v>285</v>
      </c>
      <c r="B39" s="16"/>
      <c r="C39" s="138">
        <v>0</v>
      </c>
      <c r="D39" s="48"/>
      <c r="E39" s="17"/>
      <c r="F39" s="48"/>
      <c r="G39" s="17"/>
      <c r="H39" s="48"/>
      <c r="I39" s="17"/>
      <c r="J39" s="48"/>
      <c r="K39" s="17"/>
      <c r="L39" s="48">
        <v>35</v>
      </c>
      <c r="M39" s="17"/>
      <c r="N39" s="48"/>
      <c r="O39" s="17"/>
      <c r="P39" s="188"/>
      <c r="Q39" s="195"/>
      <c r="R39" s="48"/>
      <c r="S39" s="17"/>
      <c r="T39" s="48"/>
      <c r="U39" s="17"/>
      <c r="V39" s="16"/>
      <c r="W39" s="15"/>
      <c r="X39" s="17"/>
      <c r="Y39" s="16"/>
      <c r="Z39" s="25">
        <f t="shared" si="4"/>
        <v>35</v>
      </c>
      <c r="AA39" s="25" cm="1">
        <f t="array" ref="AA39">SUM(LARGE(C39:W39,_xlfn.SEQUENCE(IF(COUNT(C39:W39)&lt;12,COUNT(C39:W39),12))))</f>
        <v>35</v>
      </c>
      <c r="AB39" s="15">
        <f t="shared" si="5"/>
        <v>0</v>
      </c>
      <c r="AC39" s="17">
        <f t="shared" si="6"/>
        <v>35</v>
      </c>
      <c r="AD39" s="47" t="str">
        <f t="shared" si="3"/>
        <v>YARBROUGH, MEG</v>
      </c>
      <c r="AE39" s="17"/>
      <c r="AF39" s="59"/>
    </row>
    <row r="40" spans="1:32" s="60" customFormat="1" ht="19.899999999999999" customHeight="1" x14ac:dyDescent="0.25">
      <c r="A40" s="47" t="s">
        <v>291</v>
      </c>
      <c r="B40" s="16"/>
      <c r="C40" s="138">
        <v>0</v>
      </c>
      <c r="D40" s="48"/>
      <c r="E40" s="17"/>
      <c r="F40" s="48"/>
      <c r="G40" s="17"/>
      <c r="H40" s="48"/>
      <c r="I40" s="17"/>
      <c r="J40" s="48"/>
      <c r="K40" s="17"/>
      <c r="L40" s="48"/>
      <c r="M40" s="17"/>
      <c r="N40" s="48"/>
      <c r="O40" s="17"/>
      <c r="P40" s="188"/>
      <c r="Q40" s="195"/>
      <c r="R40" s="48"/>
      <c r="S40" s="17"/>
      <c r="T40" s="48"/>
      <c r="U40" s="17"/>
      <c r="V40" s="16"/>
      <c r="W40" s="15"/>
      <c r="X40" s="17"/>
      <c r="Y40" s="16"/>
      <c r="Z40" s="25">
        <f t="shared" si="4"/>
        <v>0</v>
      </c>
      <c r="AA40" s="25" cm="1">
        <f t="array" ref="AA40">SUM(LARGE(C40:W40,_xlfn.SEQUENCE(IF(COUNT(C40:W40)&lt;12,COUNT(C40:W40),12))))</f>
        <v>0</v>
      </c>
      <c r="AB40" s="15">
        <f t="shared" si="5"/>
        <v>0</v>
      </c>
      <c r="AC40" s="17">
        <f t="shared" si="6"/>
        <v>0</v>
      </c>
      <c r="AD40" s="47" t="str">
        <f t="shared" si="3"/>
        <v>BRUMMETTE, QUINN</v>
      </c>
      <c r="AE40" s="17"/>
      <c r="AF40" s="59"/>
    </row>
    <row r="41" spans="1:32" s="60" customFormat="1" ht="19.899999999999999" customHeight="1" x14ac:dyDescent="0.25">
      <c r="A41" s="47" t="s">
        <v>292</v>
      </c>
      <c r="B41" s="16"/>
      <c r="C41" s="138">
        <v>0</v>
      </c>
      <c r="D41" s="48"/>
      <c r="E41" s="17"/>
      <c r="F41" s="48"/>
      <c r="G41" s="17"/>
      <c r="H41" s="48"/>
      <c r="I41" s="17"/>
      <c r="J41" s="48"/>
      <c r="K41" s="17"/>
      <c r="L41" s="48"/>
      <c r="M41" s="17"/>
      <c r="N41" s="48"/>
      <c r="O41" s="17"/>
      <c r="P41" s="188"/>
      <c r="Q41" s="195">
        <v>15</v>
      </c>
      <c r="R41" s="48"/>
      <c r="S41" s="17"/>
      <c r="T41" s="48"/>
      <c r="U41" s="17"/>
      <c r="V41" s="16"/>
      <c r="W41" s="15"/>
      <c r="X41" s="17"/>
      <c r="Y41" s="16"/>
      <c r="Z41" s="25">
        <f t="shared" si="4"/>
        <v>15</v>
      </c>
      <c r="AA41" s="25" cm="1">
        <f t="array" ref="AA41">SUM(LARGE(C41:W41,_xlfn.SEQUENCE(IF(COUNT(C41:W41)&lt;12,COUNT(C41:W41),12))))</f>
        <v>15</v>
      </c>
      <c r="AB41" s="15">
        <f t="shared" si="5"/>
        <v>0</v>
      </c>
      <c r="AC41" s="17">
        <f t="shared" si="6"/>
        <v>15</v>
      </c>
      <c r="AD41" s="47" t="str">
        <f t="shared" si="3"/>
        <v>HOBBS, VIVIAN</v>
      </c>
      <c r="AE41" s="17"/>
      <c r="AF41" s="59"/>
    </row>
    <row r="42" spans="1:32" ht="19.899999999999999" hidden="1" customHeight="1" x14ac:dyDescent="0.25">
      <c r="A42" s="47" t="s">
        <v>258</v>
      </c>
      <c r="B42" s="16"/>
      <c r="C42" s="138">
        <v>0</v>
      </c>
      <c r="D42" s="48"/>
      <c r="E42" s="17"/>
      <c r="F42" s="48"/>
      <c r="G42" s="17"/>
      <c r="H42" s="48"/>
      <c r="I42" s="17"/>
      <c r="J42" s="48"/>
      <c r="K42" s="17"/>
      <c r="L42" s="48"/>
      <c r="M42" s="17"/>
      <c r="N42" s="48"/>
      <c r="O42" s="17"/>
      <c r="P42" s="188"/>
      <c r="Q42" s="195"/>
      <c r="R42" s="48"/>
      <c r="S42" s="17"/>
      <c r="T42" s="48"/>
      <c r="U42" s="17"/>
      <c r="V42" s="16"/>
      <c r="W42" s="15"/>
      <c r="X42" s="17"/>
      <c r="Y42" s="16"/>
      <c r="Z42" s="25">
        <f t="shared" si="4"/>
        <v>0</v>
      </c>
      <c r="AA42" s="25" cm="1">
        <f t="array" ref="AA42">SUM(LARGE(C42:W42,_xlfn.SEQUENCE(IF(COUNT(C42:W42)&lt;12,COUNT(C42:W42),12))))</f>
        <v>0</v>
      </c>
      <c r="AB42" s="15">
        <f t="shared" si="5"/>
        <v>0</v>
      </c>
      <c r="AC42" s="17">
        <f t="shared" si="6"/>
        <v>0</v>
      </c>
      <c r="AD42" s="47" t="str">
        <f t="shared" si="3"/>
        <v>NEW NAME 6</v>
      </c>
      <c r="AE42" s="17"/>
    </row>
    <row r="43" spans="1:32" s="60" customFormat="1" ht="19.899999999999999" hidden="1" customHeight="1" x14ac:dyDescent="0.25">
      <c r="A43" s="47" t="s">
        <v>259</v>
      </c>
      <c r="B43" s="16"/>
      <c r="C43" s="138">
        <v>0</v>
      </c>
      <c r="D43" s="48"/>
      <c r="E43" s="17"/>
      <c r="F43" s="48"/>
      <c r="G43" s="17"/>
      <c r="H43" s="48"/>
      <c r="I43" s="17"/>
      <c r="J43" s="48"/>
      <c r="K43" s="17"/>
      <c r="L43" s="48"/>
      <c r="M43" s="17"/>
      <c r="N43" s="48"/>
      <c r="O43" s="17"/>
      <c r="P43" s="188"/>
      <c r="Q43" s="195"/>
      <c r="R43" s="48"/>
      <c r="S43" s="17"/>
      <c r="T43" s="48"/>
      <c r="U43" s="17"/>
      <c r="V43" s="16"/>
      <c r="W43" s="15"/>
      <c r="X43" s="17"/>
      <c r="Y43" s="16"/>
      <c r="Z43" s="25">
        <f t="shared" si="4"/>
        <v>0</v>
      </c>
      <c r="AA43" s="25" cm="1">
        <f t="array" ref="AA43">SUM(LARGE(C43:W43,_xlfn.SEQUENCE(IF(COUNT(C43:W43)&lt;12,COUNT(C43:W43),12))))</f>
        <v>0</v>
      </c>
      <c r="AB43" s="15">
        <f t="shared" si="5"/>
        <v>0</v>
      </c>
      <c r="AC43" s="17">
        <f t="shared" si="6"/>
        <v>0</v>
      </c>
      <c r="AD43" s="47" t="str">
        <f t="shared" si="3"/>
        <v>NEW NAME 7</v>
      </c>
      <c r="AE43" s="17"/>
      <c r="AF43" s="59"/>
    </row>
    <row r="44" spans="1:32" s="60" customFormat="1" ht="19.899999999999999" hidden="1" customHeight="1" x14ac:dyDescent="0.25">
      <c r="A44" s="47" t="s">
        <v>260</v>
      </c>
      <c r="B44" s="16"/>
      <c r="C44" s="138">
        <v>0</v>
      </c>
      <c r="D44" s="48"/>
      <c r="E44" s="17"/>
      <c r="F44" s="48"/>
      <c r="G44" s="17"/>
      <c r="H44" s="48"/>
      <c r="I44" s="17"/>
      <c r="J44" s="48"/>
      <c r="K44" s="17"/>
      <c r="L44" s="48"/>
      <c r="M44" s="17"/>
      <c r="N44" s="48"/>
      <c r="O44" s="17"/>
      <c r="P44" s="188"/>
      <c r="Q44" s="195"/>
      <c r="R44" s="48"/>
      <c r="S44" s="17"/>
      <c r="T44" s="48"/>
      <c r="U44" s="17"/>
      <c r="V44" s="16"/>
      <c r="W44" s="15"/>
      <c r="X44" s="17"/>
      <c r="Y44" s="16"/>
      <c r="Z44" s="25">
        <f t="shared" si="4"/>
        <v>0</v>
      </c>
      <c r="AA44" s="25" cm="1">
        <f t="array" ref="AA44">SUM(LARGE(C44:W44,_xlfn.SEQUENCE(IF(COUNT(C44:W44)&lt;12,COUNT(C44:W44),12))))</f>
        <v>0</v>
      </c>
      <c r="AB44" s="15">
        <f t="shared" si="5"/>
        <v>0</v>
      </c>
      <c r="AC44" s="17">
        <f t="shared" si="6"/>
        <v>0</v>
      </c>
      <c r="AD44" s="47" t="str">
        <f t="shared" si="3"/>
        <v>NEW NAME 8</v>
      </c>
      <c r="AE44" s="17"/>
      <c r="AF44" s="59"/>
    </row>
    <row r="45" spans="1:32" s="60" customFormat="1" ht="19.899999999999999" hidden="1" customHeight="1" x14ac:dyDescent="0.25">
      <c r="A45" s="47" t="s">
        <v>261</v>
      </c>
      <c r="B45" s="16"/>
      <c r="C45" s="138">
        <v>0</v>
      </c>
      <c r="D45" s="48"/>
      <c r="E45" s="17"/>
      <c r="F45" s="48"/>
      <c r="G45" s="17"/>
      <c r="H45" s="48"/>
      <c r="I45" s="17"/>
      <c r="J45" s="48"/>
      <c r="K45" s="17"/>
      <c r="L45" s="48"/>
      <c r="M45" s="17"/>
      <c r="N45" s="48"/>
      <c r="O45" s="17"/>
      <c r="P45" s="188"/>
      <c r="Q45" s="195"/>
      <c r="R45" s="48"/>
      <c r="S45" s="17"/>
      <c r="T45" s="48"/>
      <c r="U45" s="17"/>
      <c r="V45" s="16"/>
      <c r="W45" s="15"/>
      <c r="X45" s="17"/>
      <c r="Y45" s="16"/>
      <c r="Z45" s="25">
        <f t="shared" si="4"/>
        <v>0</v>
      </c>
      <c r="AA45" s="25" cm="1">
        <f t="array" ref="AA45">SUM(LARGE(C45:W45,_xlfn.SEQUENCE(IF(COUNT(C45:W45)&lt;12,COUNT(C45:W45),12))))</f>
        <v>0</v>
      </c>
      <c r="AB45" s="15">
        <f t="shared" si="5"/>
        <v>0</v>
      </c>
      <c r="AC45" s="17">
        <f t="shared" si="6"/>
        <v>0</v>
      </c>
      <c r="AD45" s="47" t="str">
        <f t="shared" si="3"/>
        <v>NEW NAME 9</v>
      </c>
      <c r="AE45" s="17"/>
      <c r="AF45" s="59"/>
    </row>
    <row r="46" spans="1:32" ht="19.899999999999999" customHeight="1" x14ac:dyDescent="0.25">
      <c r="A46" s="20" t="s">
        <v>7</v>
      </c>
      <c r="B46" s="21"/>
      <c r="C46" s="15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87"/>
      <c r="Q46" s="194"/>
      <c r="R46" s="21"/>
      <c r="S46" s="21"/>
      <c r="T46" s="21"/>
      <c r="U46" s="21"/>
      <c r="V46" s="21"/>
      <c r="W46" s="21"/>
      <c r="X46" s="21"/>
      <c r="Y46" s="21"/>
      <c r="Z46" s="21"/>
      <c r="AA46" s="20"/>
      <c r="AB46" s="21"/>
      <c r="AC46" s="21"/>
      <c r="AD46" s="21" t="s">
        <v>80</v>
      </c>
      <c r="AE46" s="164"/>
    </row>
    <row r="47" spans="1:32" s="60" customFormat="1" ht="19.899999999999999" customHeight="1" x14ac:dyDescent="0.25">
      <c r="A47" s="47" t="s">
        <v>38</v>
      </c>
      <c r="B47" s="16"/>
      <c r="C47" s="138">
        <v>0</v>
      </c>
      <c r="D47" s="48"/>
      <c r="E47" s="17"/>
      <c r="F47" s="48"/>
      <c r="G47" s="17"/>
      <c r="H47" s="48"/>
      <c r="I47" s="17"/>
      <c r="J47" s="48"/>
      <c r="K47" s="17"/>
      <c r="L47" s="48"/>
      <c r="M47" s="17"/>
      <c r="N47" s="48">
        <v>35</v>
      </c>
      <c r="O47" s="17">
        <v>45</v>
      </c>
      <c r="P47" s="188"/>
      <c r="Q47" s="195"/>
      <c r="R47" s="48"/>
      <c r="S47" s="17"/>
      <c r="T47" s="48"/>
      <c r="U47" s="17"/>
      <c r="V47" s="16"/>
      <c r="W47" s="15"/>
      <c r="X47" s="17"/>
      <c r="Y47" s="16"/>
      <c r="Z47" s="25">
        <f t="shared" ref="Z47:Z69" si="7">SUM(D47:X47)</f>
        <v>80</v>
      </c>
      <c r="AA47" s="25" cm="1">
        <f t="array" ref="AA47">SUM(LARGE(C47:W47,_xlfn.SEQUENCE(IF(COUNT(C47:W47)&lt;12,COUNT(C47:W47),12))))</f>
        <v>80</v>
      </c>
      <c r="AB47" s="15">
        <f>X47*1.5</f>
        <v>0</v>
      </c>
      <c r="AC47" s="17">
        <f>AA47+AB47</f>
        <v>80</v>
      </c>
      <c r="AD47" s="47" t="str">
        <f>A47</f>
        <v xml:space="preserve">ADRIAN, JUNE </v>
      </c>
      <c r="AE47" s="17"/>
      <c r="AF47" s="59"/>
    </row>
    <row r="48" spans="1:32" s="60" customFormat="1" ht="19.899999999999999" customHeight="1" x14ac:dyDescent="0.25">
      <c r="A48" s="47" t="s">
        <v>203</v>
      </c>
      <c r="B48" s="16"/>
      <c r="C48" s="138">
        <v>0</v>
      </c>
      <c r="D48" s="48"/>
      <c r="E48" s="17"/>
      <c r="F48" s="48"/>
      <c r="G48" s="17"/>
      <c r="H48" s="48"/>
      <c r="I48" s="17"/>
      <c r="J48" s="48"/>
      <c r="K48" s="17"/>
      <c r="L48" s="48"/>
      <c r="M48" s="17"/>
      <c r="N48" s="48"/>
      <c r="O48" s="17"/>
      <c r="P48" s="188"/>
      <c r="Q48" s="195"/>
      <c r="R48" s="48"/>
      <c r="S48" s="17"/>
      <c r="T48" s="48"/>
      <c r="U48" s="17"/>
      <c r="V48" s="16"/>
      <c r="W48" s="15"/>
      <c r="X48" s="17"/>
      <c r="Y48" s="16"/>
      <c r="Z48" s="25">
        <f t="shared" si="7"/>
        <v>0</v>
      </c>
      <c r="AA48" s="25" cm="1">
        <f t="array" ref="AA48">SUM(LARGE(C48:W48,_xlfn.SEQUENCE(IF(COUNT(C48:W48)&lt;12,COUNT(C48:W48),12))))</f>
        <v>0</v>
      </c>
      <c r="AB48" s="15">
        <f t="shared" ref="AB48:AB69" si="8">X48*1.5</f>
        <v>0</v>
      </c>
      <c r="AC48" s="17">
        <f t="shared" ref="AC48:AC69" si="9">AA48+AB48</f>
        <v>0</v>
      </c>
      <c r="AD48" s="47" t="str">
        <f t="shared" ref="AD48:AD86" si="10">A48</f>
        <v>BUCHOLTZ, MACKENZIE</v>
      </c>
      <c r="AE48" s="17"/>
      <c r="AF48" s="59"/>
    </row>
    <row r="49" spans="1:32" s="60" customFormat="1" ht="19.899999999999999" customHeight="1" x14ac:dyDescent="0.25">
      <c r="A49" s="47" t="s">
        <v>40</v>
      </c>
      <c r="B49" s="16"/>
      <c r="C49" s="138">
        <v>0</v>
      </c>
      <c r="D49" s="48"/>
      <c r="E49" s="17"/>
      <c r="F49" s="48"/>
      <c r="G49" s="17"/>
      <c r="H49" s="48"/>
      <c r="I49" s="17"/>
      <c r="J49" s="48"/>
      <c r="K49" s="17"/>
      <c r="L49" s="48">
        <v>26</v>
      </c>
      <c r="M49" s="17">
        <v>36</v>
      </c>
      <c r="N49" s="48"/>
      <c r="O49" s="17"/>
      <c r="P49" s="188"/>
      <c r="Q49" s="195"/>
      <c r="R49" s="48"/>
      <c r="S49" s="17"/>
      <c r="T49" s="48"/>
      <c r="U49" s="17"/>
      <c r="V49" s="16"/>
      <c r="W49" s="15"/>
      <c r="X49" s="17"/>
      <c r="Y49" s="16"/>
      <c r="Z49" s="25">
        <f t="shared" si="7"/>
        <v>62</v>
      </c>
      <c r="AA49" s="25" cm="1">
        <f t="array" ref="AA49">SUM(LARGE(C49:W49,_xlfn.SEQUENCE(IF(COUNT(C49:W49)&lt;12,COUNT(C49:W49),12))))</f>
        <v>62</v>
      </c>
      <c r="AB49" s="15">
        <f t="shared" si="8"/>
        <v>0</v>
      </c>
      <c r="AC49" s="17">
        <f t="shared" si="9"/>
        <v>62</v>
      </c>
      <c r="AD49" s="47" t="str">
        <f t="shared" si="10"/>
        <v>BUCHOLTZ, OLIVIA</v>
      </c>
      <c r="AE49" s="17"/>
      <c r="AF49" s="59"/>
    </row>
    <row r="50" spans="1:32" s="60" customFormat="1" ht="19.899999999999999" customHeight="1" x14ac:dyDescent="0.25">
      <c r="A50" s="47" t="s">
        <v>92</v>
      </c>
      <c r="B50" s="16"/>
      <c r="C50" s="138">
        <v>0</v>
      </c>
      <c r="D50" s="48"/>
      <c r="E50" s="17"/>
      <c r="F50" s="48"/>
      <c r="G50" s="17"/>
      <c r="H50" s="48"/>
      <c r="I50" s="17"/>
      <c r="J50" s="48">
        <v>76</v>
      </c>
      <c r="K50" s="17"/>
      <c r="L50" s="48"/>
      <c r="M50" s="17">
        <v>66</v>
      </c>
      <c r="N50" s="48"/>
      <c r="O50" s="17">
        <v>55</v>
      </c>
      <c r="P50" s="188">
        <v>66</v>
      </c>
      <c r="Q50" s="195"/>
      <c r="R50" s="48"/>
      <c r="S50" s="17"/>
      <c r="T50" s="48"/>
      <c r="U50" s="17"/>
      <c r="V50" s="16"/>
      <c r="W50" s="15"/>
      <c r="X50" s="17"/>
      <c r="Y50" s="16"/>
      <c r="Z50" s="25">
        <f t="shared" si="7"/>
        <v>263</v>
      </c>
      <c r="AA50" s="25" cm="1">
        <f t="array" ref="AA50">SUM(LARGE(C50:W50,_xlfn.SEQUENCE(IF(COUNT(C50:W50)&lt;12,COUNT(C50:W50),12))))</f>
        <v>263</v>
      </c>
      <c r="AB50" s="15">
        <f t="shared" si="8"/>
        <v>0</v>
      </c>
      <c r="AC50" s="17">
        <f t="shared" si="9"/>
        <v>263</v>
      </c>
      <c r="AD50" s="47" t="str">
        <f t="shared" si="10"/>
        <v>CARHART, PYPER</v>
      </c>
      <c r="AE50" s="17"/>
      <c r="AF50" s="59"/>
    </row>
    <row r="51" spans="1:32" s="60" customFormat="1" ht="19.899999999999999" customHeight="1" x14ac:dyDescent="0.25">
      <c r="A51" s="47" t="s">
        <v>144</v>
      </c>
      <c r="B51" s="16"/>
      <c r="C51" s="138">
        <v>0</v>
      </c>
      <c r="D51" s="48"/>
      <c r="E51" s="17"/>
      <c r="F51" s="48"/>
      <c r="G51" s="17"/>
      <c r="H51" s="48"/>
      <c r="I51" s="17"/>
      <c r="J51" s="48"/>
      <c r="K51" s="17"/>
      <c r="L51" s="48"/>
      <c r="M51" s="17"/>
      <c r="N51" s="48"/>
      <c r="O51" s="17"/>
      <c r="P51" s="188"/>
      <c r="Q51" s="195"/>
      <c r="R51" s="48"/>
      <c r="S51" s="17"/>
      <c r="T51" s="48"/>
      <c r="U51" s="17"/>
      <c r="V51" s="16"/>
      <c r="W51" s="15"/>
      <c r="X51" s="17"/>
      <c r="Y51" s="16"/>
      <c r="Z51" s="25">
        <f t="shared" si="7"/>
        <v>0</v>
      </c>
      <c r="AA51" s="25" cm="1">
        <f t="array" ref="AA51">SUM(LARGE(C51:W51,_xlfn.SEQUENCE(IF(COUNT(C51:W51)&lt;12,COUNT(C51:W51),12))))</f>
        <v>0</v>
      </c>
      <c r="AB51" s="15">
        <f t="shared" si="8"/>
        <v>0</v>
      </c>
      <c r="AC51" s="17">
        <f t="shared" si="9"/>
        <v>0</v>
      </c>
      <c r="AD51" s="47" t="str">
        <f t="shared" si="10"/>
        <v>CUMMINGS, NATALIE</v>
      </c>
      <c r="AE51" s="17"/>
      <c r="AF51" s="59"/>
    </row>
    <row r="52" spans="1:32" s="60" customFormat="1" ht="19.899999999999999" customHeight="1" x14ac:dyDescent="0.25">
      <c r="A52" s="47" t="s">
        <v>217</v>
      </c>
      <c r="B52" s="16"/>
      <c r="C52" s="138">
        <v>0</v>
      </c>
      <c r="D52" s="48"/>
      <c r="E52" s="17"/>
      <c r="F52" s="48"/>
      <c r="G52" s="17"/>
      <c r="H52" s="48"/>
      <c r="I52" s="17"/>
      <c r="J52" s="48"/>
      <c r="K52" s="17"/>
      <c r="L52" s="48"/>
      <c r="M52" s="17"/>
      <c r="N52" s="48"/>
      <c r="O52" s="17"/>
      <c r="P52" s="188"/>
      <c r="Q52" s="195"/>
      <c r="R52" s="48"/>
      <c r="S52" s="17"/>
      <c r="T52" s="48"/>
      <c r="U52" s="17"/>
      <c r="V52" s="16"/>
      <c r="W52" s="15"/>
      <c r="X52" s="17"/>
      <c r="Y52" s="16"/>
      <c r="Z52" s="25">
        <f t="shared" si="7"/>
        <v>0</v>
      </c>
      <c r="AA52" s="25" cm="1">
        <f t="array" ref="AA52">SUM(LARGE(C52:W52,_xlfn.SEQUENCE(IF(COUNT(C52:W52)&lt;12,COUNT(C52:W52),12))))</f>
        <v>0</v>
      </c>
      <c r="AB52" s="15">
        <f t="shared" si="8"/>
        <v>0</v>
      </c>
      <c r="AC52" s="17">
        <f t="shared" si="9"/>
        <v>0</v>
      </c>
      <c r="AD52" s="47" t="str">
        <f t="shared" si="10"/>
        <v>CURNS, MYLEE</v>
      </c>
      <c r="AE52" s="17"/>
      <c r="AF52" s="59"/>
    </row>
    <row r="53" spans="1:32" s="60" customFormat="1" ht="19.899999999999999" customHeight="1" x14ac:dyDescent="0.25">
      <c r="A53" s="47" t="s">
        <v>204</v>
      </c>
      <c r="B53" s="16"/>
      <c r="C53" s="138">
        <v>0</v>
      </c>
      <c r="D53" s="48"/>
      <c r="E53" s="17"/>
      <c r="F53" s="48"/>
      <c r="G53" s="17"/>
      <c r="H53" s="48"/>
      <c r="I53" s="17"/>
      <c r="J53" s="48"/>
      <c r="K53" s="17"/>
      <c r="L53" s="48"/>
      <c r="M53" s="17"/>
      <c r="N53" s="48"/>
      <c r="O53" s="17"/>
      <c r="P53" s="188"/>
      <c r="Q53" s="195"/>
      <c r="R53" s="48"/>
      <c r="S53" s="17"/>
      <c r="T53" s="48"/>
      <c r="U53" s="17"/>
      <c r="V53" s="16"/>
      <c r="W53" s="15"/>
      <c r="X53" s="17"/>
      <c r="Y53" s="16"/>
      <c r="Z53" s="25">
        <f t="shared" si="7"/>
        <v>0</v>
      </c>
      <c r="AA53" s="25" cm="1">
        <f t="array" ref="AA53">SUM(LARGE(C53:W53,_xlfn.SEQUENCE(IF(COUNT(C53:W53)&lt;12,COUNT(C53:W53),12))))</f>
        <v>0</v>
      </c>
      <c r="AB53" s="15">
        <f t="shared" si="8"/>
        <v>0</v>
      </c>
      <c r="AC53" s="17">
        <f t="shared" si="9"/>
        <v>0</v>
      </c>
      <c r="AD53" s="47" t="str">
        <f t="shared" si="10"/>
        <v>DAVIS, AVERIE</v>
      </c>
      <c r="AE53" s="17"/>
      <c r="AF53" s="59"/>
    </row>
    <row r="54" spans="1:32" s="60" customFormat="1" ht="19.899999999999999" customHeight="1" x14ac:dyDescent="0.25">
      <c r="A54" s="47" t="s">
        <v>42</v>
      </c>
      <c r="B54" s="16"/>
      <c r="C54" s="138">
        <v>0</v>
      </c>
      <c r="D54" s="48">
        <v>44</v>
      </c>
      <c r="E54" s="17">
        <v>25</v>
      </c>
      <c r="F54" s="48"/>
      <c r="G54" s="17"/>
      <c r="H54" s="48"/>
      <c r="I54" s="17">
        <v>65</v>
      </c>
      <c r="J54" s="48"/>
      <c r="K54" s="17"/>
      <c r="L54" s="48">
        <v>16</v>
      </c>
      <c r="M54" s="17">
        <v>16</v>
      </c>
      <c r="N54" s="48"/>
      <c r="O54" s="17"/>
      <c r="P54" s="188"/>
      <c r="Q54" s="195"/>
      <c r="R54" s="48"/>
      <c r="S54" s="17"/>
      <c r="T54" s="48"/>
      <c r="U54" s="17"/>
      <c r="V54" s="16"/>
      <c r="W54" s="15"/>
      <c r="X54" s="17"/>
      <c r="Y54" s="16"/>
      <c r="Z54" s="25">
        <f t="shared" si="7"/>
        <v>166</v>
      </c>
      <c r="AA54" s="25" cm="1">
        <f t="array" ref="AA54">SUM(LARGE(C54:W54,_xlfn.SEQUENCE(IF(COUNT(C54:W54)&lt;12,COUNT(C54:W54),12))))</f>
        <v>166</v>
      </c>
      <c r="AB54" s="15">
        <f t="shared" si="8"/>
        <v>0</v>
      </c>
      <c r="AC54" s="17">
        <f t="shared" si="9"/>
        <v>166</v>
      </c>
      <c r="AD54" s="47" t="str">
        <f t="shared" si="10"/>
        <v>DAVIS, GRACE</v>
      </c>
      <c r="AE54" s="17"/>
      <c r="AF54" s="59"/>
    </row>
    <row r="55" spans="1:32" s="60" customFormat="1" ht="19.899999999999999" customHeight="1" x14ac:dyDescent="0.25">
      <c r="A55" s="47" t="s">
        <v>137</v>
      </c>
      <c r="B55" s="16"/>
      <c r="C55" s="138">
        <v>0</v>
      </c>
      <c r="D55" s="48">
        <v>24</v>
      </c>
      <c r="E55" s="17"/>
      <c r="F55" s="48"/>
      <c r="G55" s="17">
        <v>25</v>
      </c>
      <c r="H55" s="48"/>
      <c r="I55" s="17"/>
      <c r="J55" s="48"/>
      <c r="K55" s="17"/>
      <c r="L55" s="48"/>
      <c r="M55" s="17"/>
      <c r="N55" s="48">
        <v>15</v>
      </c>
      <c r="O55" s="17"/>
      <c r="P55" s="188">
        <v>16</v>
      </c>
      <c r="Q55" s="195">
        <v>26</v>
      </c>
      <c r="R55" s="48"/>
      <c r="S55" s="17"/>
      <c r="T55" s="48"/>
      <c r="U55" s="17"/>
      <c r="V55" s="16"/>
      <c r="W55" s="15"/>
      <c r="X55" s="17"/>
      <c r="Y55" s="16"/>
      <c r="Z55" s="25">
        <f t="shared" si="7"/>
        <v>106</v>
      </c>
      <c r="AA55" s="25" cm="1">
        <f t="array" ref="AA55">SUM(LARGE(C55:W55,_xlfn.SEQUENCE(IF(COUNT(C55:W55)&lt;12,COUNT(C55:W55),12))))</f>
        <v>106</v>
      </c>
      <c r="AB55" s="15">
        <f t="shared" si="8"/>
        <v>0</v>
      </c>
      <c r="AC55" s="17">
        <f t="shared" si="9"/>
        <v>106</v>
      </c>
      <c r="AD55" s="47" t="str">
        <f t="shared" si="10"/>
        <v>DEFEVER, BAILEY</v>
      </c>
      <c r="AE55" s="17"/>
      <c r="AF55" s="59"/>
    </row>
    <row r="56" spans="1:32" s="60" customFormat="1" ht="19.899999999999999" customHeight="1" x14ac:dyDescent="0.25">
      <c r="A56" s="47" t="s">
        <v>43</v>
      </c>
      <c r="B56" s="16"/>
      <c r="C56" s="138">
        <v>0</v>
      </c>
      <c r="D56" s="48"/>
      <c r="E56" s="17"/>
      <c r="F56" s="48"/>
      <c r="G56" s="17"/>
      <c r="H56" s="48">
        <v>15</v>
      </c>
      <c r="I56" s="17">
        <v>45</v>
      </c>
      <c r="J56" s="48">
        <v>46</v>
      </c>
      <c r="K56" s="17"/>
      <c r="L56" s="48">
        <v>56</v>
      </c>
      <c r="M56" s="17">
        <v>46</v>
      </c>
      <c r="N56" s="48">
        <v>45</v>
      </c>
      <c r="O56" s="17"/>
      <c r="P56" s="188">
        <v>56</v>
      </c>
      <c r="Q56" s="195">
        <v>56</v>
      </c>
      <c r="R56" s="48"/>
      <c r="S56" s="17"/>
      <c r="T56" s="48"/>
      <c r="U56" s="17"/>
      <c r="V56" s="16"/>
      <c r="W56" s="15"/>
      <c r="X56" s="17"/>
      <c r="Y56" s="16"/>
      <c r="Z56" s="25">
        <f t="shared" si="7"/>
        <v>365</v>
      </c>
      <c r="AA56" s="25" cm="1">
        <f t="array" ref="AA56">SUM(LARGE(C56:W56,_xlfn.SEQUENCE(IF(COUNT(C56:W56)&lt;12,COUNT(C56:W56),12))))</f>
        <v>365</v>
      </c>
      <c r="AB56" s="15">
        <f t="shared" si="8"/>
        <v>0</v>
      </c>
      <c r="AC56" s="17">
        <f t="shared" si="9"/>
        <v>365</v>
      </c>
      <c r="AD56" s="47" t="str">
        <f t="shared" si="10"/>
        <v>HOEKWATER, BRISTOL</v>
      </c>
      <c r="AE56" s="17"/>
      <c r="AF56" s="59"/>
    </row>
    <row r="57" spans="1:32" s="60" customFormat="1" ht="19.899999999999999" customHeight="1" x14ac:dyDescent="0.25">
      <c r="A57" s="47" t="s">
        <v>95</v>
      </c>
      <c r="B57" s="16"/>
      <c r="C57" s="138">
        <v>0</v>
      </c>
      <c r="D57" s="48">
        <v>34</v>
      </c>
      <c r="E57" s="17"/>
      <c r="F57" s="48">
        <v>24</v>
      </c>
      <c r="G57" s="17">
        <v>15</v>
      </c>
      <c r="H57" s="48"/>
      <c r="I57" s="17">
        <v>25</v>
      </c>
      <c r="J57" s="48"/>
      <c r="K57" s="17"/>
      <c r="L57" s="48"/>
      <c r="M57" s="17">
        <v>26</v>
      </c>
      <c r="N57" s="48"/>
      <c r="O57" s="17"/>
      <c r="P57" s="188">
        <v>36</v>
      </c>
      <c r="Q57" s="195"/>
      <c r="R57" s="48"/>
      <c r="S57" s="17"/>
      <c r="T57" s="48"/>
      <c r="U57" s="17"/>
      <c r="V57" s="16"/>
      <c r="W57" s="15"/>
      <c r="X57" s="17"/>
      <c r="Y57" s="16"/>
      <c r="Z57" s="25">
        <f t="shared" si="7"/>
        <v>160</v>
      </c>
      <c r="AA57" s="25" cm="1">
        <f t="array" ref="AA57">SUM(LARGE(C57:W57,_xlfn.SEQUENCE(IF(COUNT(C57:W57)&lt;12,COUNT(C57:W57),12))))</f>
        <v>160</v>
      </c>
      <c r="AB57" s="15">
        <f t="shared" si="8"/>
        <v>0</v>
      </c>
      <c r="AC57" s="17">
        <f t="shared" si="9"/>
        <v>160</v>
      </c>
      <c r="AD57" s="47" t="str">
        <f t="shared" si="10"/>
        <v xml:space="preserve">HOEKWATER, RYLIE  </v>
      </c>
      <c r="AE57" s="17"/>
      <c r="AF57" s="59"/>
    </row>
    <row r="58" spans="1:32" s="60" customFormat="1" ht="19.899999999999999" customHeight="1" x14ac:dyDescent="0.25">
      <c r="A58" s="47" t="s">
        <v>45</v>
      </c>
      <c r="B58" s="16"/>
      <c r="C58" s="138">
        <v>0</v>
      </c>
      <c r="D58" s="48"/>
      <c r="E58" s="17">
        <v>55</v>
      </c>
      <c r="F58" s="48">
        <v>34</v>
      </c>
      <c r="G58" s="17">
        <v>35</v>
      </c>
      <c r="H58" s="48"/>
      <c r="I58" s="17">
        <v>55</v>
      </c>
      <c r="J58" s="48">
        <v>56</v>
      </c>
      <c r="K58" s="17">
        <v>57</v>
      </c>
      <c r="L58" s="48"/>
      <c r="M58" s="17"/>
      <c r="N58" s="48"/>
      <c r="O58" s="17"/>
      <c r="P58" s="188"/>
      <c r="Q58" s="195"/>
      <c r="R58" s="48"/>
      <c r="S58" s="17"/>
      <c r="T58" s="48"/>
      <c r="U58" s="17"/>
      <c r="V58" s="16"/>
      <c r="W58" s="15"/>
      <c r="X58" s="17"/>
      <c r="Y58" s="16"/>
      <c r="Z58" s="25">
        <f t="shared" si="7"/>
        <v>292</v>
      </c>
      <c r="AA58" s="25" cm="1">
        <f t="array" ref="AA58">SUM(LARGE(C58:W58,_xlfn.SEQUENCE(IF(COUNT(C58:W58)&lt;12,COUNT(C58:W58),12))))</f>
        <v>292</v>
      </c>
      <c r="AB58" s="15">
        <f t="shared" si="8"/>
        <v>0</v>
      </c>
      <c r="AC58" s="17">
        <f t="shared" si="9"/>
        <v>292</v>
      </c>
      <c r="AD58" s="47" t="str">
        <f t="shared" si="10"/>
        <v xml:space="preserve">KIRKPATRICK, KENZIE </v>
      </c>
      <c r="AE58" s="17"/>
      <c r="AF58" s="59"/>
    </row>
    <row r="59" spans="1:32" s="60" customFormat="1" ht="19.899999999999999" customHeight="1" x14ac:dyDescent="0.25">
      <c r="A59" s="47" t="s">
        <v>96</v>
      </c>
      <c r="B59" s="16"/>
      <c r="C59" s="138">
        <v>0</v>
      </c>
      <c r="D59" s="48"/>
      <c r="E59" s="17"/>
      <c r="F59" s="48"/>
      <c r="G59" s="17"/>
      <c r="H59" s="48"/>
      <c r="I59" s="17"/>
      <c r="J59" s="48"/>
      <c r="K59" s="17">
        <v>17</v>
      </c>
      <c r="L59" s="48"/>
      <c r="M59" s="17"/>
      <c r="N59" s="48"/>
      <c r="O59" s="17"/>
      <c r="P59" s="188"/>
      <c r="Q59" s="195"/>
      <c r="R59" s="48"/>
      <c r="S59" s="17"/>
      <c r="T59" s="48"/>
      <c r="U59" s="17"/>
      <c r="V59" s="16"/>
      <c r="W59" s="15"/>
      <c r="X59" s="17"/>
      <c r="Y59" s="16"/>
      <c r="Z59" s="25">
        <f t="shared" si="7"/>
        <v>17</v>
      </c>
      <c r="AA59" s="25" cm="1">
        <f t="array" ref="AA59">SUM(LARGE(C59:W59,_xlfn.SEQUENCE(IF(COUNT(C59:W59)&lt;12,COUNT(C59:W59),12))))</f>
        <v>17</v>
      </c>
      <c r="AB59" s="15">
        <f t="shared" si="8"/>
        <v>0</v>
      </c>
      <c r="AC59" s="17">
        <f t="shared" si="9"/>
        <v>17</v>
      </c>
      <c r="AD59" s="47" t="str">
        <f t="shared" si="10"/>
        <v xml:space="preserve">KOEHN, ISABELL </v>
      </c>
      <c r="AE59" s="17"/>
      <c r="AF59" s="59"/>
    </row>
    <row r="60" spans="1:32" s="60" customFormat="1" ht="19.899999999999999" customHeight="1" x14ac:dyDescent="0.25">
      <c r="A60" s="47" t="s">
        <v>123</v>
      </c>
      <c r="B60" s="16"/>
      <c r="C60" s="138">
        <v>0</v>
      </c>
      <c r="D60" s="48"/>
      <c r="E60" s="17"/>
      <c r="F60" s="48"/>
      <c r="G60" s="17"/>
      <c r="H60" s="48"/>
      <c r="I60" s="17"/>
      <c r="J60" s="48"/>
      <c r="K60" s="17"/>
      <c r="L60" s="48"/>
      <c r="M60" s="17"/>
      <c r="N60" s="48"/>
      <c r="O60" s="17"/>
      <c r="P60" s="188"/>
      <c r="Q60" s="195"/>
      <c r="R60" s="48"/>
      <c r="S60" s="17"/>
      <c r="T60" s="48"/>
      <c r="U60" s="17"/>
      <c r="V60" s="16"/>
      <c r="W60" s="15"/>
      <c r="X60" s="17"/>
      <c r="Y60" s="16"/>
      <c r="Z60" s="25">
        <f t="shared" si="7"/>
        <v>0</v>
      </c>
      <c r="AA60" s="25" cm="1">
        <f t="array" ref="AA60">SUM(LARGE(C60:W60,_xlfn.SEQUENCE(IF(COUNT(C60:W60)&lt;12,COUNT(C60:W60),12))))</f>
        <v>0</v>
      </c>
      <c r="AB60" s="15">
        <f t="shared" si="8"/>
        <v>0</v>
      </c>
      <c r="AC60" s="17">
        <f t="shared" si="9"/>
        <v>0</v>
      </c>
      <c r="AD60" s="47" t="str">
        <f t="shared" si="10"/>
        <v>KOLAR, CODI LYNN</v>
      </c>
      <c r="AE60" s="17"/>
      <c r="AF60" s="59"/>
    </row>
    <row r="61" spans="1:32" ht="19.899999999999999" customHeight="1" x14ac:dyDescent="0.25">
      <c r="A61" s="47" t="s">
        <v>218</v>
      </c>
      <c r="B61" s="16"/>
      <c r="C61" s="138">
        <v>0</v>
      </c>
      <c r="D61" s="48"/>
      <c r="E61" s="17"/>
      <c r="F61" s="48"/>
      <c r="G61" s="17"/>
      <c r="H61" s="48"/>
      <c r="I61" s="17"/>
      <c r="J61" s="48"/>
      <c r="K61" s="17"/>
      <c r="L61" s="48"/>
      <c r="M61" s="17"/>
      <c r="N61" s="48"/>
      <c r="O61" s="17"/>
      <c r="P61" s="188"/>
      <c r="Q61" s="195"/>
      <c r="R61" s="48"/>
      <c r="S61" s="17"/>
      <c r="T61" s="48"/>
      <c r="U61" s="17"/>
      <c r="V61" s="16"/>
      <c r="W61" s="15"/>
      <c r="X61" s="17"/>
      <c r="Y61" s="16"/>
      <c r="Z61" s="25">
        <f t="shared" si="7"/>
        <v>0</v>
      </c>
      <c r="AA61" s="25" cm="1">
        <f t="array" ref="AA61">SUM(LARGE(C61:W61,_xlfn.SEQUENCE(IF(COUNT(C61:W61)&lt;12,COUNT(C61:W61),12))))</f>
        <v>0</v>
      </c>
      <c r="AB61" s="15">
        <f t="shared" si="8"/>
        <v>0</v>
      </c>
      <c r="AC61" s="17">
        <f t="shared" si="9"/>
        <v>0</v>
      </c>
      <c r="AD61" s="47" t="str">
        <f t="shared" si="10"/>
        <v>LONGSTREET, BROOKLYN</v>
      </c>
      <c r="AE61" s="17"/>
    </row>
    <row r="62" spans="1:32" s="60" customFormat="1" ht="19.899999999999999" customHeight="1" x14ac:dyDescent="0.25">
      <c r="A62" s="47" t="s">
        <v>110</v>
      </c>
      <c r="B62" s="16"/>
      <c r="C62" s="138">
        <v>0</v>
      </c>
      <c r="D62" s="48"/>
      <c r="E62" s="17"/>
      <c r="F62" s="48"/>
      <c r="G62" s="17"/>
      <c r="H62" s="48"/>
      <c r="I62" s="17">
        <v>15</v>
      </c>
      <c r="J62" s="48"/>
      <c r="K62" s="17"/>
      <c r="L62" s="48">
        <v>46</v>
      </c>
      <c r="M62" s="17"/>
      <c r="N62" s="48"/>
      <c r="O62" s="17"/>
      <c r="P62" s="188"/>
      <c r="Q62" s="195">
        <v>16</v>
      </c>
      <c r="R62" s="48"/>
      <c r="S62" s="17"/>
      <c r="T62" s="48"/>
      <c r="U62" s="17"/>
      <c r="V62" s="16"/>
      <c r="W62" s="15"/>
      <c r="X62" s="17"/>
      <c r="Y62" s="16"/>
      <c r="Z62" s="25">
        <f t="shared" si="7"/>
        <v>77</v>
      </c>
      <c r="AA62" s="25" cm="1">
        <f t="array" ref="AA62">SUM(LARGE(C62:W62,_xlfn.SEQUENCE(IF(COUNT(C62:W62)&lt;12,COUNT(C62:W62),12))))</f>
        <v>77</v>
      </c>
      <c r="AB62" s="15">
        <f t="shared" si="8"/>
        <v>0</v>
      </c>
      <c r="AC62" s="17">
        <f t="shared" si="9"/>
        <v>77</v>
      </c>
      <c r="AD62" s="47" t="str">
        <f t="shared" si="10"/>
        <v>MACIBORSKI, DEBRA</v>
      </c>
      <c r="AE62" s="17"/>
      <c r="AF62" s="59"/>
    </row>
    <row r="63" spans="1:32" s="60" customFormat="1" ht="19.899999999999999" customHeight="1" x14ac:dyDescent="0.25">
      <c r="A63" s="47" t="s">
        <v>46</v>
      </c>
      <c r="B63" s="16"/>
      <c r="C63" s="138">
        <v>0</v>
      </c>
      <c r="D63" s="48"/>
      <c r="E63" s="17">
        <v>75</v>
      </c>
      <c r="F63" s="48">
        <v>64</v>
      </c>
      <c r="G63" s="17"/>
      <c r="H63" s="48">
        <v>65</v>
      </c>
      <c r="I63" s="17">
        <v>75</v>
      </c>
      <c r="J63" s="48"/>
      <c r="K63" s="17"/>
      <c r="L63" s="48"/>
      <c r="M63" s="17">
        <v>76</v>
      </c>
      <c r="N63" s="48">
        <v>55</v>
      </c>
      <c r="O63" s="17">
        <v>65</v>
      </c>
      <c r="P63" s="188"/>
      <c r="Q63" s="195">
        <v>66</v>
      </c>
      <c r="R63" s="48"/>
      <c r="S63" s="17"/>
      <c r="T63" s="48"/>
      <c r="U63" s="17"/>
      <c r="V63" s="16"/>
      <c r="W63" s="15"/>
      <c r="X63" s="17"/>
      <c r="Y63" s="16"/>
      <c r="Z63" s="25">
        <f t="shared" si="7"/>
        <v>541</v>
      </c>
      <c r="AA63" s="25" cm="1">
        <f t="array" ref="AA63">SUM(LARGE(C63:W63,_xlfn.SEQUENCE(IF(COUNT(C63:W63)&lt;12,COUNT(C63:W63),12))))</f>
        <v>541</v>
      </c>
      <c r="AB63" s="15">
        <f t="shared" si="8"/>
        <v>0</v>
      </c>
      <c r="AC63" s="17">
        <f t="shared" si="9"/>
        <v>541</v>
      </c>
      <c r="AD63" s="47" t="str">
        <f t="shared" si="10"/>
        <v xml:space="preserve">MACIBORSKI, LUCIA </v>
      </c>
      <c r="AE63" s="17"/>
      <c r="AF63" s="59"/>
    </row>
    <row r="64" spans="1:32" s="60" customFormat="1" ht="19.899999999999999" customHeight="1" x14ac:dyDescent="0.25">
      <c r="A64" s="47" t="s">
        <v>47</v>
      </c>
      <c r="B64" s="16"/>
      <c r="C64" s="138">
        <v>0</v>
      </c>
      <c r="D64" s="48">
        <v>74</v>
      </c>
      <c r="E64" s="17">
        <v>65</v>
      </c>
      <c r="F64" s="48">
        <v>74</v>
      </c>
      <c r="G64" s="17">
        <v>75</v>
      </c>
      <c r="H64" s="48">
        <v>75</v>
      </c>
      <c r="I64" s="17"/>
      <c r="J64" s="48">
        <v>66</v>
      </c>
      <c r="K64" s="17">
        <v>77</v>
      </c>
      <c r="L64" s="48">
        <v>76</v>
      </c>
      <c r="M64" s="17"/>
      <c r="N64" s="48">
        <v>75</v>
      </c>
      <c r="O64" s="17"/>
      <c r="P64" s="188">
        <v>76</v>
      </c>
      <c r="Q64" s="195">
        <v>76</v>
      </c>
      <c r="R64" s="48"/>
      <c r="S64" s="17"/>
      <c r="T64" s="48"/>
      <c r="U64" s="17"/>
      <c r="V64" s="16"/>
      <c r="W64" s="15"/>
      <c r="X64" s="17"/>
      <c r="Y64" s="16"/>
      <c r="Z64" s="25">
        <f t="shared" si="7"/>
        <v>809</v>
      </c>
      <c r="AA64" s="25" cm="1">
        <f t="array" ref="AA64">SUM(LARGE(C64:W64,_xlfn.SEQUENCE(IF(COUNT(C64:W64)&lt;12,COUNT(C64:W64),12))))</f>
        <v>809</v>
      </c>
      <c r="AB64" s="15">
        <f t="shared" si="8"/>
        <v>0</v>
      </c>
      <c r="AC64" s="17">
        <f t="shared" si="9"/>
        <v>809</v>
      </c>
      <c r="AD64" s="47" t="str">
        <f t="shared" si="10"/>
        <v>MACIBORSKI, NADIA</v>
      </c>
      <c r="AE64" s="17"/>
      <c r="AF64" s="59"/>
    </row>
    <row r="65" spans="1:32" s="60" customFormat="1" ht="19.899999999999999" customHeight="1" x14ac:dyDescent="0.25">
      <c r="A65" s="47" t="s">
        <v>97</v>
      </c>
      <c r="B65" s="16"/>
      <c r="C65" s="138">
        <v>0</v>
      </c>
      <c r="D65" s="48"/>
      <c r="E65" s="17"/>
      <c r="F65" s="48"/>
      <c r="G65" s="17"/>
      <c r="H65" s="48">
        <v>55</v>
      </c>
      <c r="I65" s="17"/>
      <c r="J65" s="48"/>
      <c r="K65" s="17"/>
      <c r="L65" s="48"/>
      <c r="M65" s="17"/>
      <c r="N65" s="48"/>
      <c r="O65" s="17"/>
      <c r="P65" s="188">
        <v>46</v>
      </c>
      <c r="Q65" s="195"/>
      <c r="R65" s="48"/>
      <c r="S65" s="17"/>
      <c r="T65" s="48"/>
      <c r="U65" s="17"/>
      <c r="V65" s="16"/>
      <c r="W65" s="15"/>
      <c r="X65" s="17"/>
      <c r="Y65" s="16"/>
      <c r="Z65" s="25">
        <f t="shared" si="7"/>
        <v>101</v>
      </c>
      <c r="AA65" s="25" cm="1">
        <f t="array" ref="AA65">SUM(LARGE(C65:W65,_xlfn.SEQUENCE(IF(COUNT(C65:W65)&lt;12,COUNT(C65:W65),12))))</f>
        <v>101</v>
      </c>
      <c r="AB65" s="15">
        <f t="shared" si="8"/>
        <v>0</v>
      </c>
      <c r="AC65" s="17">
        <f t="shared" si="9"/>
        <v>101</v>
      </c>
      <c r="AD65" s="47" t="str">
        <f t="shared" si="10"/>
        <v>MARVEL, CHARLOTTE</v>
      </c>
      <c r="AE65" s="17"/>
      <c r="AF65" s="59"/>
    </row>
    <row r="66" spans="1:32" s="64" customFormat="1" ht="19.899999999999999" customHeight="1" x14ac:dyDescent="0.25">
      <c r="A66" s="47" t="s">
        <v>48</v>
      </c>
      <c r="B66" s="16"/>
      <c r="C66" s="138">
        <v>0</v>
      </c>
      <c r="D66" s="48">
        <v>54</v>
      </c>
      <c r="E66" s="17">
        <v>35</v>
      </c>
      <c r="F66" s="48">
        <v>54</v>
      </c>
      <c r="G66" s="17">
        <v>55</v>
      </c>
      <c r="H66" s="48"/>
      <c r="I66" s="17"/>
      <c r="J66" s="48"/>
      <c r="K66" s="17"/>
      <c r="L66" s="48"/>
      <c r="M66" s="17"/>
      <c r="N66" s="48"/>
      <c r="O66" s="17"/>
      <c r="P66" s="188"/>
      <c r="Q66" s="195"/>
      <c r="R66" s="48"/>
      <c r="S66" s="17"/>
      <c r="T66" s="48"/>
      <c r="U66" s="17"/>
      <c r="V66" s="16"/>
      <c r="W66" s="15"/>
      <c r="X66" s="17"/>
      <c r="Y66" s="16"/>
      <c r="Z66" s="25">
        <f t="shared" si="7"/>
        <v>198</v>
      </c>
      <c r="AA66" s="25" cm="1">
        <f t="array" ref="AA66">SUM(LARGE(C66:W66,_xlfn.SEQUENCE(IF(COUNT(C66:W66)&lt;12,COUNT(C66:W66),12))))</f>
        <v>198</v>
      </c>
      <c r="AB66" s="15">
        <f t="shared" si="8"/>
        <v>0</v>
      </c>
      <c r="AC66" s="17">
        <f t="shared" si="9"/>
        <v>198</v>
      </c>
      <c r="AD66" s="47" t="str">
        <f t="shared" si="10"/>
        <v xml:space="preserve">MARVEL, LILY </v>
      </c>
      <c r="AE66" s="17"/>
      <c r="AF66" s="46"/>
    </row>
    <row r="67" spans="1:32" s="60" customFormat="1" ht="19.899999999999999" customHeight="1" x14ac:dyDescent="0.25">
      <c r="A67" s="47" t="s">
        <v>50</v>
      </c>
      <c r="B67" s="16"/>
      <c r="C67" s="138">
        <v>0</v>
      </c>
      <c r="D67" s="48"/>
      <c r="E67" s="17"/>
      <c r="F67" s="48"/>
      <c r="G67" s="17"/>
      <c r="H67" s="48"/>
      <c r="I67" s="17"/>
      <c r="J67" s="48"/>
      <c r="K67" s="17"/>
      <c r="L67" s="48"/>
      <c r="M67" s="17"/>
      <c r="N67" s="48"/>
      <c r="O67" s="17"/>
      <c r="P67" s="188"/>
      <c r="Q67" s="195"/>
      <c r="R67" s="48"/>
      <c r="S67" s="17"/>
      <c r="T67" s="48"/>
      <c r="U67" s="17"/>
      <c r="V67" s="16"/>
      <c r="W67" s="15"/>
      <c r="X67" s="17"/>
      <c r="Y67" s="16"/>
      <c r="Z67" s="25">
        <f t="shared" si="7"/>
        <v>0</v>
      </c>
      <c r="AA67" s="25" cm="1">
        <f t="array" ref="AA67">SUM(LARGE(C67:W67,_xlfn.SEQUENCE(IF(COUNT(C67:W67)&lt;12,COUNT(C67:W67),12))))</f>
        <v>0</v>
      </c>
      <c r="AB67" s="15">
        <f t="shared" si="8"/>
        <v>0</v>
      </c>
      <c r="AC67" s="17">
        <f t="shared" si="9"/>
        <v>0</v>
      </c>
      <c r="AD67" s="47" t="str">
        <f t="shared" si="10"/>
        <v>MATTHEWS, EVA</v>
      </c>
      <c r="AE67" s="17"/>
      <c r="AF67" s="59"/>
    </row>
    <row r="68" spans="1:32" s="60" customFormat="1" ht="19.899999999999999" customHeight="1" x14ac:dyDescent="0.25">
      <c r="A68" s="47" t="s">
        <v>201</v>
      </c>
      <c r="B68" s="16"/>
      <c r="C68" s="138">
        <v>0</v>
      </c>
      <c r="D68" s="48"/>
      <c r="E68" s="17"/>
      <c r="F68" s="48"/>
      <c r="G68" s="17"/>
      <c r="H68" s="48"/>
      <c r="I68" s="17"/>
      <c r="J68" s="48"/>
      <c r="K68" s="17"/>
      <c r="L68" s="48"/>
      <c r="M68" s="17"/>
      <c r="N68" s="48"/>
      <c r="O68" s="17"/>
      <c r="P68" s="188"/>
      <c r="Q68" s="195"/>
      <c r="R68" s="48"/>
      <c r="S68" s="17"/>
      <c r="T68" s="48"/>
      <c r="U68" s="17"/>
      <c r="V68" s="16"/>
      <c r="W68" s="15"/>
      <c r="X68" s="17"/>
      <c r="Y68" s="16"/>
      <c r="Z68" s="25">
        <f t="shared" si="7"/>
        <v>0</v>
      </c>
      <c r="AA68" s="25" cm="1">
        <f t="array" ref="AA68">SUM(LARGE(C68:W68,_xlfn.SEQUENCE(IF(COUNT(C68:W68)&lt;12,COUNT(C68:W68),12))))</f>
        <v>0</v>
      </c>
      <c r="AB68" s="15">
        <f t="shared" si="8"/>
        <v>0</v>
      </c>
      <c r="AC68" s="17">
        <f t="shared" si="9"/>
        <v>0</v>
      </c>
      <c r="AD68" s="47" t="str">
        <f t="shared" si="10"/>
        <v>PECK, KALLI</v>
      </c>
      <c r="AE68" s="17"/>
      <c r="AF68" s="59"/>
    </row>
    <row r="69" spans="1:32" s="60" customFormat="1" ht="19.899999999999999" customHeight="1" x14ac:dyDescent="0.25">
      <c r="A69" s="47" t="s">
        <v>215</v>
      </c>
      <c r="B69" s="16"/>
      <c r="C69" s="138">
        <v>0</v>
      </c>
      <c r="D69" s="48"/>
      <c r="E69" s="17"/>
      <c r="F69" s="48"/>
      <c r="G69" s="17"/>
      <c r="H69" s="48"/>
      <c r="I69" s="17"/>
      <c r="J69" s="48"/>
      <c r="K69" s="17"/>
      <c r="L69" s="48"/>
      <c r="M69" s="17"/>
      <c r="N69" s="48"/>
      <c r="O69" s="17"/>
      <c r="P69" s="188"/>
      <c r="Q69" s="195"/>
      <c r="R69" s="48"/>
      <c r="S69" s="17"/>
      <c r="T69" s="48"/>
      <c r="U69" s="17"/>
      <c r="V69" s="16"/>
      <c r="W69" s="15"/>
      <c r="X69" s="17"/>
      <c r="Y69" s="16"/>
      <c r="Z69" s="25">
        <f t="shared" si="7"/>
        <v>0</v>
      </c>
      <c r="AA69" s="25" cm="1">
        <f t="array" ref="AA69">SUM(LARGE(C69:W69,_xlfn.SEQUENCE(IF(COUNT(C69:W69)&lt;12,COUNT(C69:W69),12))))</f>
        <v>0</v>
      </c>
      <c r="AB69" s="15">
        <f t="shared" si="8"/>
        <v>0</v>
      </c>
      <c r="AC69" s="17">
        <f t="shared" si="9"/>
        <v>0</v>
      </c>
      <c r="AD69" s="47" t="str">
        <f t="shared" si="10"/>
        <v>POWELL, ALAINA</v>
      </c>
      <c r="AE69" s="17"/>
      <c r="AF69" s="59"/>
    </row>
    <row r="70" spans="1:32" s="60" customFormat="1" ht="19.899999999999999" customHeight="1" x14ac:dyDescent="0.25">
      <c r="A70" s="47" t="s">
        <v>99</v>
      </c>
      <c r="B70" s="16"/>
      <c r="C70" s="138">
        <v>0</v>
      </c>
      <c r="D70" s="48">
        <v>64</v>
      </c>
      <c r="E70" s="17">
        <v>45</v>
      </c>
      <c r="F70" s="48">
        <v>14</v>
      </c>
      <c r="G70" s="17">
        <v>65</v>
      </c>
      <c r="H70" s="48"/>
      <c r="I70" s="17"/>
      <c r="J70" s="48">
        <v>26</v>
      </c>
      <c r="K70" s="17">
        <v>47</v>
      </c>
      <c r="L70" s="48"/>
      <c r="M70" s="17"/>
      <c r="N70" s="48">
        <v>25</v>
      </c>
      <c r="O70" s="17">
        <v>35</v>
      </c>
      <c r="P70" s="188"/>
      <c r="Q70" s="195"/>
      <c r="R70" s="48"/>
      <c r="S70" s="17"/>
      <c r="T70" s="48"/>
      <c r="U70" s="17"/>
      <c r="V70" s="16"/>
      <c r="W70" s="15"/>
      <c r="X70" s="17"/>
      <c r="Y70" s="16"/>
      <c r="Z70" s="25">
        <f>SUM(D70:X70)</f>
        <v>321</v>
      </c>
      <c r="AA70" s="25" cm="1">
        <f t="array" ref="AA70">SUM(LARGE(C70:W70,_xlfn.SEQUENCE(IF(COUNT(C70:W70)&lt;12,COUNT(C70:W70),12))))</f>
        <v>321</v>
      </c>
      <c r="AB70" s="15">
        <f>X70*1.5</f>
        <v>0</v>
      </c>
      <c r="AC70" s="17">
        <f>AA70+AB70</f>
        <v>321</v>
      </c>
      <c r="AD70" s="47" t="str">
        <f t="shared" si="10"/>
        <v>RIVERA, GRACE</v>
      </c>
      <c r="AE70" s="17"/>
      <c r="AF70" s="59"/>
    </row>
    <row r="71" spans="1:32" ht="19.899999999999999" customHeight="1" x14ac:dyDescent="0.25">
      <c r="A71" s="47" t="s">
        <v>256</v>
      </c>
      <c r="B71" s="16"/>
      <c r="C71" s="138">
        <v>0</v>
      </c>
      <c r="D71" s="48">
        <v>14</v>
      </c>
      <c r="E71" s="17"/>
      <c r="F71" s="48"/>
      <c r="G71" s="17"/>
      <c r="H71" s="48"/>
      <c r="I71" s="17"/>
      <c r="J71" s="48"/>
      <c r="K71" s="17"/>
      <c r="L71" s="48"/>
      <c r="M71" s="17"/>
      <c r="N71" s="48"/>
      <c r="O71" s="17"/>
      <c r="P71" s="188">
        <v>26</v>
      </c>
      <c r="Q71" s="195"/>
      <c r="R71" s="48"/>
      <c r="S71" s="17"/>
      <c r="T71" s="48"/>
      <c r="U71" s="17"/>
      <c r="V71" s="16"/>
      <c r="W71" s="15"/>
      <c r="X71" s="17"/>
      <c r="Y71" s="16"/>
      <c r="Z71" s="25">
        <f t="shared" ref="Z71:Z86" si="11">SUM(D71:X71)</f>
        <v>40</v>
      </c>
      <c r="AA71" s="25" cm="1">
        <f t="array" ref="AA71">SUM(LARGE(C71:W71,_xlfn.SEQUENCE(IF(COUNT(C71:W71)&lt;12,COUNT(C71:W71),12))))</f>
        <v>40</v>
      </c>
      <c r="AB71" s="15">
        <f t="shared" ref="AB71:AB86" si="12">X71*1.5</f>
        <v>0</v>
      </c>
      <c r="AC71" s="17">
        <f t="shared" ref="AC71:AC86" si="13">AA71+AB71</f>
        <v>40</v>
      </c>
      <c r="AD71" s="47" t="str">
        <f t="shared" si="10"/>
        <v>RIVERA, KATHERINE</v>
      </c>
      <c r="AE71" s="17"/>
    </row>
    <row r="72" spans="1:32" s="60" customFormat="1" ht="19.899999999999999" customHeight="1" x14ac:dyDescent="0.25">
      <c r="A72" s="47" t="s">
        <v>216</v>
      </c>
      <c r="B72" s="16"/>
      <c r="C72" s="138">
        <v>0</v>
      </c>
      <c r="D72" s="48"/>
      <c r="E72" s="17"/>
      <c r="F72" s="48"/>
      <c r="G72" s="17"/>
      <c r="H72" s="48"/>
      <c r="I72" s="17"/>
      <c r="J72" s="48"/>
      <c r="K72" s="17"/>
      <c r="L72" s="48"/>
      <c r="M72" s="17"/>
      <c r="N72" s="48"/>
      <c r="O72" s="17"/>
      <c r="P72" s="188"/>
      <c r="Q72" s="195"/>
      <c r="R72" s="48"/>
      <c r="S72" s="17"/>
      <c r="T72" s="48"/>
      <c r="U72" s="17"/>
      <c r="V72" s="16"/>
      <c r="W72" s="15"/>
      <c r="X72" s="17"/>
      <c r="Y72" s="16"/>
      <c r="Z72" s="25">
        <f t="shared" si="11"/>
        <v>0</v>
      </c>
      <c r="AA72" s="25" cm="1">
        <f t="array" ref="AA72">SUM(LARGE(C72:W72,_xlfn.SEQUENCE(IF(COUNT(C72:W72)&lt;12,COUNT(C72:W72),12))))</f>
        <v>0</v>
      </c>
      <c r="AB72" s="15">
        <f t="shared" si="12"/>
        <v>0</v>
      </c>
      <c r="AC72" s="17">
        <f t="shared" si="13"/>
        <v>0</v>
      </c>
      <c r="AD72" s="47" t="str">
        <f t="shared" si="10"/>
        <v>ROCKEY, LILY</v>
      </c>
      <c r="AE72" s="17"/>
      <c r="AF72" s="59"/>
    </row>
    <row r="73" spans="1:32" s="60" customFormat="1" ht="19.899999999999999" customHeight="1" x14ac:dyDescent="0.25">
      <c r="A73" s="47" t="s">
        <v>115</v>
      </c>
      <c r="B73" s="16"/>
      <c r="C73" s="138">
        <v>0</v>
      </c>
      <c r="D73" s="48"/>
      <c r="E73" s="17"/>
      <c r="F73" s="48"/>
      <c r="G73" s="17"/>
      <c r="H73" s="48">
        <v>45</v>
      </c>
      <c r="I73" s="17">
        <v>35</v>
      </c>
      <c r="J73" s="48">
        <v>16</v>
      </c>
      <c r="K73" s="17">
        <v>37</v>
      </c>
      <c r="L73" s="48">
        <v>36</v>
      </c>
      <c r="M73" s="17"/>
      <c r="N73" s="48">
        <v>65</v>
      </c>
      <c r="O73" s="17">
        <v>25</v>
      </c>
      <c r="P73" s="188"/>
      <c r="Q73" s="195"/>
      <c r="R73" s="48"/>
      <c r="S73" s="17"/>
      <c r="T73" s="48"/>
      <c r="U73" s="17"/>
      <c r="V73" s="16"/>
      <c r="W73" s="15"/>
      <c r="X73" s="17"/>
      <c r="Y73" s="16"/>
      <c r="Z73" s="25">
        <f t="shared" si="11"/>
        <v>259</v>
      </c>
      <c r="AA73" s="25" cm="1">
        <f t="array" ref="AA73">SUM(LARGE(C73:W73,_xlfn.SEQUENCE(IF(COUNT(C73:W73)&lt;12,COUNT(C73:W73),12))))</f>
        <v>259</v>
      </c>
      <c r="AB73" s="15">
        <f t="shared" si="12"/>
        <v>0</v>
      </c>
      <c r="AC73" s="17">
        <f t="shared" si="13"/>
        <v>259</v>
      </c>
      <c r="AD73" s="47" t="str">
        <f t="shared" si="10"/>
        <v xml:space="preserve">STANLEY, LYDIA </v>
      </c>
      <c r="AE73" s="17"/>
      <c r="AF73" s="59"/>
    </row>
    <row r="74" spans="1:32" s="60" customFormat="1" ht="19.899999999999999" customHeight="1" x14ac:dyDescent="0.25">
      <c r="A74" s="47" t="s">
        <v>205</v>
      </c>
      <c r="B74" s="16"/>
      <c r="C74" s="138">
        <v>0</v>
      </c>
      <c r="D74" s="48"/>
      <c r="E74" s="17"/>
      <c r="F74" s="48"/>
      <c r="G74" s="17"/>
      <c r="H74" s="48"/>
      <c r="I74" s="17"/>
      <c r="J74" s="48"/>
      <c r="K74" s="17"/>
      <c r="L74" s="48"/>
      <c r="M74" s="17"/>
      <c r="N74" s="48"/>
      <c r="O74" s="17"/>
      <c r="P74" s="188"/>
      <c r="Q74" s="195"/>
      <c r="R74" s="48"/>
      <c r="S74" s="17"/>
      <c r="T74" s="48"/>
      <c r="U74" s="17"/>
      <c r="V74" s="16"/>
      <c r="W74" s="15"/>
      <c r="X74" s="17"/>
      <c r="Y74" s="16"/>
      <c r="Z74" s="25">
        <f t="shared" si="11"/>
        <v>0</v>
      </c>
      <c r="AA74" s="25" cm="1">
        <f t="array" ref="AA74">SUM(LARGE(C74:W74,_xlfn.SEQUENCE(IF(COUNT(C74:W74)&lt;12,COUNT(C74:W74),12))))</f>
        <v>0</v>
      </c>
      <c r="AB74" s="15">
        <f t="shared" si="12"/>
        <v>0</v>
      </c>
      <c r="AC74" s="17">
        <f t="shared" si="13"/>
        <v>0</v>
      </c>
      <c r="AD74" s="47" t="str">
        <f t="shared" si="10"/>
        <v>STRAUER, SIENNA</v>
      </c>
      <c r="AE74" s="17"/>
      <c r="AF74" s="59"/>
    </row>
    <row r="75" spans="1:32" s="60" customFormat="1" ht="19.899999999999999" customHeight="1" x14ac:dyDescent="0.25">
      <c r="A75" s="47" t="s">
        <v>257</v>
      </c>
      <c r="B75" s="16"/>
      <c r="C75" s="138">
        <v>0</v>
      </c>
      <c r="D75" s="48"/>
      <c r="E75" s="17"/>
      <c r="F75" s="48"/>
      <c r="G75" s="17"/>
      <c r="H75" s="48"/>
      <c r="I75" s="17"/>
      <c r="J75" s="48"/>
      <c r="K75" s="17"/>
      <c r="L75" s="48"/>
      <c r="M75" s="17"/>
      <c r="N75" s="48"/>
      <c r="O75" s="17"/>
      <c r="P75" s="188"/>
      <c r="Q75" s="195"/>
      <c r="R75" s="48"/>
      <c r="S75" s="17"/>
      <c r="T75" s="48"/>
      <c r="U75" s="17"/>
      <c r="V75" s="16"/>
      <c r="W75" s="15"/>
      <c r="X75" s="17"/>
      <c r="Y75" s="16"/>
      <c r="Z75" s="25">
        <f t="shared" si="11"/>
        <v>0</v>
      </c>
      <c r="AA75" s="25" cm="1">
        <f t="array" ref="AA75">SUM(LARGE(C75:W75,_xlfn.SEQUENCE(IF(COUNT(C75:W75)&lt;12,COUNT(C75:W75),12))))</f>
        <v>0</v>
      </c>
      <c r="AB75" s="15">
        <f t="shared" si="12"/>
        <v>0</v>
      </c>
      <c r="AC75" s="17">
        <f t="shared" si="13"/>
        <v>0</v>
      </c>
      <c r="AD75" s="47" t="str">
        <f t="shared" si="10"/>
        <v>THOMAS, ADELEIN</v>
      </c>
      <c r="AE75" s="17"/>
      <c r="AF75" s="59"/>
    </row>
    <row r="76" spans="1:32" s="60" customFormat="1" ht="19.899999999999999" customHeight="1" x14ac:dyDescent="0.25">
      <c r="A76" s="47" t="s">
        <v>116</v>
      </c>
      <c r="B76" s="16"/>
      <c r="C76" s="138">
        <v>0</v>
      </c>
      <c r="D76" s="48"/>
      <c r="E76" s="17">
        <v>15</v>
      </c>
      <c r="F76" s="48">
        <v>44</v>
      </c>
      <c r="G76" s="17">
        <v>45</v>
      </c>
      <c r="H76" s="48">
        <v>35</v>
      </c>
      <c r="I76" s="17"/>
      <c r="J76" s="48"/>
      <c r="K76" s="17"/>
      <c r="L76" s="48">
        <v>66</v>
      </c>
      <c r="M76" s="17"/>
      <c r="N76" s="48"/>
      <c r="O76" s="17">
        <v>15</v>
      </c>
      <c r="P76" s="188"/>
      <c r="Q76" s="195">
        <v>36</v>
      </c>
      <c r="R76" s="48"/>
      <c r="S76" s="17"/>
      <c r="T76" s="48"/>
      <c r="U76" s="17"/>
      <c r="V76" s="16"/>
      <c r="W76" s="15"/>
      <c r="X76" s="17"/>
      <c r="Y76" s="16"/>
      <c r="Z76" s="25">
        <f t="shared" si="11"/>
        <v>256</v>
      </c>
      <c r="AA76" s="25" cm="1">
        <f t="array" ref="AA76">SUM(LARGE(C76:W76,_xlfn.SEQUENCE(IF(COUNT(C76:W76)&lt;12,COUNT(C76:W76),12))))</f>
        <v>256</v>
      </c>
      <c r="AB76" s="15">
        <f t="shared" si="12"/>
        <v>0</v>
      </c>
      <c r="AC76" s="17">
        <f t="shared" si="13"/>
        <v>256</v>
      </c>
      <c r="AD76" s="47" t="str">
        <f t="shared" si="10"/>
        <v xml:space="preserve">TYLER, TY MARIE </v>
      </c>
      <c r="AE76" s="17"/>
      <c r="AF76" s="59"/>
    </row>
    <row r="77" spans="1:32" s="60" customFormat="1" ht="19.899999999999999" customHeight="1" x14ac:dyDescent="0.25">
      <c r="A77" s="47" t="s">
        <v>150</v>
      </c>
      <c r="B77" s="16"/>
      <c r="C77" s="138">
        <v>0</v>
      </c>
      <c r="D77" s="48"/>
      <c r="E77" s="17"/>
      <c r="F77" s="48"/>
      <c r="G77" s="17"/>
      <c r="H77" s="48"/>
      <c r="I77" s="17"/>
      <c r="J77" s="48"/>
      <c r="K77" s="17">
        <v>67</v>
      </c>
      <c r="L77" s="48"/>
      <c r="M77" s="17">
        <v>56</v>
      </c>
      <c r="N77" s="48"/>
      <c r="O77" s="17"/>
      <c r="P77" s="188"/>
      <c r="Q77" s="195">
        <v>46</v>
      </c>
      <c r="R77" s="48"/>
      <c r="S77" s="17"/>
      <c r="T77" s="48"/>
      <c r="U77" s="17"/>
      <c r="V77" s="16"/>
      <c r="W77" s="15"/>
      <c r="X77" s="17"/>
      <c r="Y77" s="16"/>
      <c r="Z77" s="25">
        <f t="shared" si="11"/>
        <v>169</v>
      </c>
      <c r="AA77" s="25" cm="1">
        <f t="array" ref="AA77">SUM(LARGE(C77:W77,_xlfn.SEQUENCE(IF(COUNT(C77:W77)&lt;12,COUNT(C77:W77),12))))</f>
        <v>169</v>
      </c>
      <c r="AB77" s="15">
        <f t="shared" si="12"/>
        <v>0</v>
      </c>
      <c r="AC77" s="17">
        <f t="shared" si="13"/>
        <v>169</v>
      </c>
      <c r="AD77" s="47" t="str">
        <f t="shared" si="10"/>
        <v>YODER, KINLEY</v>
      </c>
      <c r="AE77" s="17"/>
    </row>
    <row r="78" spans="1:32" s="60" customFormat="1" ht="19.899999999999999" customHeight="1" x14ac:dyDescent="0.25">
      <c r="A78" s="47" t="s">
        <v>279</v>
      </c>
      <c r="B78" s="16"/>
      <c r="C78" s="138">
        <v>0</v>
      </c>
      <c r="D78" s="48"/>
      <c r="E78" s="17"/>
      <c r="F78" s="48"/>
      <c r="G78" s="17"/>
      <c r="H78" s="48">
        <v>25</v>
      </c>
      <c r="I78" s="17"/>
      <c r="J78" s="48">
        <v>36</v>
      </c>
      <c r="K78" s="17">
        <v>27</v>
      </c>
      <c r="L78" s="48"/>
      <c r="M78" s="17"/>
      <c r="N78" s="48"/>
      <c r="O78" s="17"/>
      <c r="P78" s="188"/>
      <c r="Q78" s="195"/>
      <c r="R78" s="48"/>
      <c r="S78" s="17"/>
      <c r="T78" s="48"/>
      <c r="U78" s="17"/>
      <c r="V78" s="16"/>
      <c r="W78" s="15"/>
      <c r="X78" s="17"/>
      <c r="Y78" s="16"/>
      <c r="Z78" s="25">
        <f t="shared" si="11"/>
        <v>88</v>
      </c>
      <c r="AA78" s="25" cm="1">
        <f t="array" ref="AA78">SUM(LARGE(C78:W78,_xlfn.SEQUENCE(IF(COUNT(C78:W78)&lt;12,COUNT(C78:W78),12))))</f>
        <v>88</v>
      </c>
      <c r="AB78" s="15">
        <f t="shared" si="12"/>
        <v>0</v>
      </c>
      <c r="AC78" s="17">
        <f t="shared" si="13"/>
        <v>88</v>
      </c>
      <c r="AD78" s="47" t="str">
        <f t="shared" si="10"/>
        <v>YOUMANS,OLIVIA</v>
      </c>
      <c r="AE78" s="17"/>
      <c r="AF78" s="59"/>
    </row>
    <row r="79" spans="1:32" s="60" customFormat="1" ht="19.899999999999999" customHeight="1" x14ac:dyDescent="0.25">
      <c r="A79" s="47" t="s">
        <v>287</v>
      </c>
      <c r="B79" s="16"/>
      <c r="C79" s="138">
        <v>0</v>
      </c>
      <c r="D79" s="48"/>
      <c r="E79" s="17"/>
      <c r="F79" s="48"/>
      <c r="G79" s="17"/>
      <c r="H79" s="48"/>
      <c r="I79" s="17"/>
      <c r="J79" s="48"/>
      <c r="K79" s="17"/>
      <c r="L79" s="48"/>
      <c r="M79" s="17"/>
      <c r="N79" s="48"/>
      <c r="O79" s="17"/>
      <c r="P79" s="188"/>
      <c r="Q79" s="195"/>
      <c r="R79" s="48"/>
      <c r="S79" s="17"/>
      <c r="T79" s="48"/>
      <c r="U79" s="17"/>
      <c r="V79" s="16"/>
      <c r="W79" s="15"/>
      <c r="X79" s="17"/>
      <c r="Y79" s="16"/>
      <c r="Z79" s="25">
        <f t="shared" si="11"/>
        <v>0</v>
      </c>
      <c r="AA79" s="25" cm="1">
        <f t="array" ref="AA79">SUM(LARGE(C79:W79,_xlfn.SEQUENCE(IF(COUNT(C79:W79)&lt;12,COUNT(C79:W79),12))))</f>
        <v>0</v>
      </c>
      <c r="AB79" s="15">
        <f t="shared" si="12"/>
        <v>0</v>
      </c>
      <c r="AC79" s="17">
        <f t="shared" si="13"/>
        <v>0</v>
      </c>
      <c r="AD79" s="47" t="str">
        <f t="shared" si="10"/>
        <v>METZGER, CLARE</v>
      </c>
      <c r="AE79" s="17"/>
      <c r="AF79" s="59"/>
    </row>
    <row r="80" spans="1:32" s="60" customFormat="1" ht="19.899999999999999" customHeight="1" x14ac:dyDescent="0.25">
      <c r="A80" s="47" t="s">
        <v>284</v>
      </c>
      <c r="B80" s="16"/>
      <c r="C80" s="138">
        <v>0</v>
      </c>
      <c r="D80" s="48"/>
      <c r="E80" s="17"/>
      <c r="F80" s="48"/>
      <c r="G80" s="17"/>
      <c r="H80" s="48"/>
      <c r="I80" s="17"/>
      <c r="J80" s="48"/>
      <c r="K80" s="17"/>
      <c r="L80" s="48"/>
      <c r="M80" s="17"/>
      <c r="N80" s="48"/>
      <c r="O80" s="17"/>
      <c r="P80" s="188"/>
      <c r="Q80" s="195"/>
      <c r="R80" s="48"/>
      <c r="S80" s="17"/>
      <c r="T80" s="48"/>
      <c r="U80" s="17"/>
      <c r="V80" s="16"/>
      <c r="W80" s="15"/>
      <c r="X80" s="17"/>
      <c r="Y80" s="16"/>
      <c r="Z80" s="25">
        <f t="shared" si="11"/>
        <v>0</v>
      </c>
      <c r="AA80" s="25" cm="1">
        <f t="array" ref="AA80">SUM(LARGE(C80:W80,_xlfn.SEQUENCE(IF(COUNT(C80:W80)&lt;12,COUNT(C80:W80),12))))</f>
        <v>0</v>
      </c>
      <c r="AB80" s="15">
        <f t="shared" si="12"/>
        <v>0</v>
      </c>
      <c r="AC80" s="17">
        <f t="shared" si="13"/>
        <v>0</v>
      </c>
      <c r="AD80" s="47" t="str">
        <f t="shared" si="10"/>
        <v>YARBROUGH,KATE</v>
      </c>
      <c r="AE80" s="17"/>
      <c r="AF80" s="59"/>
    </row>
    <row r="81" spans="1:32" s="60" customFormat="1" ht="19.899999999999999" customHeight="1" x14ac:dyDescent="0.25">
      <c r="A81" s="47" t="s">
        <v>285</v>
      </c>
      <c r="B81" s="16"/>
      <c r="C81" s="138">
        <v>0</v>
      </c>
      <c r="D81" s="48"/>
      <c r="E81" s="17"/>
      <c r="F81" s="48"/>
      <c r="G81" s="17"/>
      <c r="H81" s="48"/>
      <c r="I81" s="17"/>
      <c r="J81" s="48"/>
      <c r="K81" s="17"/>
      <c r="L81" s="48"/>
      <c r="M81" s="17"/>
      <c r="N81" s="48"/>
      <c r="O81" s="17"/>
      <c r="P81" s="188"/>
      <c r="Q81" s="195"/>
      <c r="R81" s="48"/>
      <c r="S81" s="17"/>
      <c r="T81" s="48"/>
      <c r="U81" s="17"/>
      <c r="V81" s="16"/>
      <c r="W81" s="15"/>
      <c r="X81" s="17"/>
      <c r="Y81" s="16"/>
      <c r="Z81" s="25">
        <f t="shared" si="11"/>
        <v>0</v>
      </c>
      <c r="AA81" s="25" cm="1">
        <f t="array" ref="AA81">SUM(LARGE(C81:W81,_xlfn.SEQUENCE(IF(COUNT(C81:W81)&lt;12,COUNT(C81:W81),12))))</f>
        <v>0</v>
      </c>
      <c r="AB81" s="15">
        <f t="shared" si="12"/>
        <v>0</v>
      </c>
      <c r="AC81" s="17">
        <f t="shared" si="13"/>
        <v>0</v>
      </c>
      <c r="AD81" s="47" t="str">
        <f t="shared" si="10"/>
        <v>YARBROUGH, MEG</v>
      </c>
      <c r="AE81" s="17"/>
      <c r="AF81" s="59"/>
    </row>
    <row r="82" spans="1:32" s="60" customFormat="1" ht="19.899999999999999" customHeight="1" x14ac:dyDescent="0.25">
      <c r="A82" s="47" t="s">
        <v>291</v>
      </c>
      <c r="B82" s="16"/>
      <c r="C82" s="138">
        <v>0</v>
      </c>
      <c r="D82" s="48"/>
      <c r="E82" s="17"/>
      <c r="F82" s="48"/>
      <c r="G82" s="17"/>
      <c r="H82" s="48"/>
      <c r="I82" s="17"/>
      <c r="J82" s="48"/>
      <c r="K82" s="17"/>
      <c r="L82" s="48"/>
      <c r="M82" s="17"/>
      <c r="N82" s="48"/>
      <c r="O82" s="17">
        <v>75</v>
      </c>
      <c r="P82" s="188"/>
      <c r="Q82" s="195"/>
      <c r="R82" s="48"/>
      <c r="S82" s="17"/>
      <c r="T82" s="48"/>
      <c r="U82" s="17"/>
      <c r="V82" s="16"/>
      <c r="W82" s="15"/>
      <c r="X82" s="17"/>
      <c r="Y82" s="16"/>
      <c r="Z82" s="25">
        <f t="shared" si="11"/>
        <v>75</v>
      </c>
      <c r="AA82" s="25" cm="1">
        <f t="array" ref="AA82">SUM(LARGE(C82:W82,_xlfn.SEQUENCE(IF(COUNT(C82:W82)&lt;12,COUNT(C82:W82),12))))</f>
        <v>75</v>
      </c>
      <c r="AB82" s="15">
        <f t="shared" si="12"/>
        <v>0</v>
      </c>
      <c r="AC82" s="17">
        <f t="shared" si="13"/>
        <v>75</v>
      </c>
      <c r="AD82" s="47" t="str">
        <f t="shared" si="10"/>
        <v>BRUMMETTE, QUINN</v>
      </c>
      <c r="AE82" s="17"/>
      <c r="AF82" s="59"/>
    </row>
    <row r="83" spans="1:32" ht="19.899999999999999" customHeight="1" x14ac:dyDescent="0.25">
      <c r="A83" s="47" t="s">
        <v>292</v>
      </c>
      <c r="B83" s="16"/>
      <c r="C83" s="138">
        <v>0</v>
      </c>
      <c r="D83" s="48"/>
      <c r="E83" s="17"/>
      <c r="F83" s="48"/>
      <c r="G83" s="17"/>
      <c r="H83" s="48"/>
      <c r="I83" s="17"/>
      <c r="J83" s="48"/>
      <c r="K83" s="17"/>
      <c r="L83" s="48"/>
      <c r="M83" s="17"/>
      <c r="N83" s="48"/>
      <c r="O83" s="17"/>
      <c r="P83" s="188"/>
      <c r="Q83" s="195"/>
      <c r="R83" s="48"/>
      <c r="S83" s="17"/>
      <c r="T83" s="48"/>
      <c r="U83" s="17"/>
      <c r="V83" s="16"/>
      <c r="W83" s="15"/>
      <c r="X83" s="17"/>
      <c r="Y83" s="16"/>
      <c r="Z83" s="25">
        <f t="shared" si="11"/>
        <v>0</v>
      </c>
      <c r="AA83" s="25" cm="1">
        <f t="array" ref="AA83">SUM(LARGE(C83:W83,_xlfn.SEQUENCE(IF(COUNT(C83:W83)&lt;12,COUNT(C83:W83),12))))</f>
        <v>0</v>
      </c>
      <c r="AB83" s="15">
        <f t="shared" si="12"/>
        <v>0</v>
      </c>
      <c r="AC83" s="17">
        <f t="shared" si="13"/>
        <v>0</v>
      </c>
      <c r="AD83" s="47" t="str">
        <f t="shared" si="10"/>
        <v>HOBBS, VIVIAN</v>
      </c>
      <c r="AE83" s="17"/>
    </row>
    <row r="84" spans="1:32" s="60" customFormat="1" ht="19.899999999999999" hidden="1" customHeight="1" x14ac:dyDescent="0.25">
      <c r="A84" s="47" t="s">
        <v>259</v>
      </c>
      <c r="B84" s="16"/>
      <c r="C84" s="138">
        <v>0</v>
      </c>
      <c r="D84" s="48"/>
      <c r="E84" s="17"/>
      <c r="F84" s="48"/>
      <c r="G84" s="17"/>
      <c r="H84" s="48"/>
      <c r="I84" s="17"/>
      <c r="J84" s="48"/>
      <c r="K84" s="17"/>
      <c r="L84" s="48"/>
      <c r="M84" s="17"/>
      <c r="N84" s="48"/>
      <c r="O84" s="17"/>
      <c r="P84" s="188"/>
      <c r="Q84" s="195"/>
      <c r="R84" s="48"/>
      <c r="S84" s="17"/>
      <c r="T84" s="48"/>
      <c r="U84" s="17"/>
      <c r="V84" s="16"/>
      <c r="W84" s="15"/>
      <c r="X84" s="17"/>
      <c r="Y84" s="16"/>
      <c r="Z84" s="25">
        <f t="shared" si="11"/>
        <v>0</v>
      </c>
      <c r="AA84" s="25" cm="1">
        <f t="array" ref="AA84">SUM(LARGE(C84:W84,_xlfn.SEQUENCE(IF(COUNT(C84:W84)&lt;12,COUNT(C84:W84),12))))</f>
        <v>0</v>
      </c>
      <c r="AB84" s="15">
        <f t="shared" si="12"/>
        <v>0</v>
      </c>
      <c r="AC84" s="17">
        <f t="shared" si="13"/>
        <v>0</v>
      </c>
      <c r="AD84" s="47" t="str">
        <f t="shared" si="10"/>
        <v>NEW NAME 7</v>
      </c>
      <c r="AE84" s="17"/>
      <c r="AF84" s="59"/>
    </row>
    <row r="85" spans="1:32" s="60" customFormat="1" ht="19.899999999999999" hidden="1" customHeight="1" x14ac:dyDescent="0.25">
      <c r="A85" s="47" t="s">
        <v>260</v>
      </c>
      <c r="B85" s="16"/>
      <c r="C85" s="138">
        <v>0</v>
      </c>
      <c r="D85" s="48"/>
      <c r="E85" s="17"/>
      <c r="F85" s="48"/>
      <c r="G85" s="17"/>
      <c r="H85" s="48"/>
      <c r="I85" s="17"/>
      <c r="J85" s="48"/>
      <c r="K85" s="17"/>
      <c r="L85" s="48"/>
      <c r="M85" s="17"/>
      <c r="N85" s="48"/>
      <c r="O85" s="17"/>
      <c r="P85" s="188"/>
      <c r="Q85" s="195"/>
      <c r="R85" s="48"/>
      <c r="S85" s="17"/>
      <c r="T85" s="48"/>
      <c r="U85" s="17"/>
      <c r="V85" s="16"/>
      <c r="W85" s="15"/>
      <c r="X85" s="17"/>
      <c r="Y85" s="16"/>
      <c r="Z85" s="25">
        <f t="shared" si="11"/>
        <v>0</v>
      </c>
      <c r="AA85" s="25" cm="1">
        <f t="array" ref="AA85">SUM(LARGE(C85:W85,_xlfn.SEQUENCE(IF(COUNT(C85:W85)&lt;12,COUNT(C85:W85),12))))</f>
        <v>0</v>
      </c>
      <c r="AB85" s="15">
        <f t="shared" si="12"/>
        <v>0</v>
      </c>
      <c r="AC85" s="17">
        <f t="shared" si="13"/>
        <v>0</v>
      </c>
      <c r="AD85" s="47" t="str">
        <f t="shared" si="10"/>
        <v>NEW NAME 8</v>
      </c>
      <c r="AE85" s="17"/>
      <c r="AF85" s="59"/>
    </row>
    <row r="86" spans="1:32" s="60" customFormat="1" ht="19.899999999999999" hidden="1" customHeight="1" x14ac:dyDescent="0.25">
      <c r="A86" s="47" t="s">
        <v>261</v>
      </c>
      <c r="B86" s="16"/>
      <c r="C86" s="138">
        <v>0</v>
      </c>
      <c r="D86" s="48"/>
      <c r="E86" s="17"/>
      <c r="F86" s="48"/>
      <c r="G86" s="17"/>
      <c r="H86" s="48"/>
      <c r="I86" s="17"/>
      <c r="J86" s="48"/>
      <c r="K86" s="17"/>
      <c r="L86" s="48"/>
      <c r="M86" s="17"/>
      <c r="N86" s="48"/>
      <c r="O86" s="17"/>
      <c r="P86" s="188"/>
      <c r="Q86" s="195"/>
      <c r="R86" s="48"/>
      <c r="S86" s="17"/>
      <c r="T86" s="48"/>
      <c r="U86" s="17"/>
      <c r="V86" s="16"/>
      <c r="W86" s="15"/>
      <c r="X86" s="17"/>
      <c r="Y86" s="16"/>
      <c r="Z86" s="25">
        <f t="shared" si="11"/>
        <v>0</v>
      </c>
      <c r="AA86" s="25" cm="1">
        <f t="array" ref="AA86">SUM(LARGE(C86:W86,_xlfn.SEQUENCE(IF(COUNT(C86:W86)&lt;12,COUNT(C86:W86),12))))</f>
        <v>0</v>
      </c>
      <c r="AB86" s="15">
        <f t="shared" si="12"/>
        <v>0</v>
      </c>
      <c r="AC86" s="17">
        <f t="shared" si="13"/>
        <v>0</v>
      </c>
      <c r="AD86" s="47" t="str">
        <f t="shared" si="10"/>
        <v>NEW NAME 9</v>
      </c>
      <c r="AE86" s="17"/>
      <c r="AF86" s="59"/>
    </row>
    <row r="87" spans="1:32" ht="19.899999999999999" customHeight="1" x14ac:dyDescent="0.25">
      <c r="A87" s="20" t="s">
        <v>17</v>
      </c>
      <c r="B87" s="21"/>
      <c r="C87" s="16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87"/>
      <c r="Q87" s="194"/>
      <c r="R87" s="21"/>
      <c r="S87" s="21"/>
      <c r="T87" s="21"/>
      <c r="U87" s="21"/>
      <c r="V87" s="21"/>
      <c r="W87" s="21"/>
      <c r="X87" s="21"/>
      <c r="Y87" s="21"/>
      <c r="Z87" s="21"/>
      <c r="AA87" s="20"/>
      <c r="AB87" s="21"/>
      <c r="AC87" s="21"/>
      <c r="AD87" s="21" t="s">
        <v>77</v>
      </c>
      <c r="AE87" s="164"/>
    </row>
    <row r="88" spans="1:32" s="60" customFormat="1" ht="19.899999999999999" customHeight="1" x14ac:dyDescent="0.25">
      <c r="A88" s="47" t="s">
        <v>38</v>
      </c>
      <c r="B88" s="16"/>
      <c r="C88" s="138">
        <v>0</v>
      </c>
      <c r="D88" s="48"/>
      <c r="E88" s="17"/>
      <c r="F88" s="48"/>
      <c r="G88" s="17"/>
      <c r="H88" s="48"/>
      <c r="I88" s="17"/>
      <c r="J88" s="48"/>
      <c r="K88" s="17"/>
      <c r="L88" s="48"/>
      <c r="M88" s="17"/>
      <c r="N88" s="48"/>
      <c r="O88" s="17"/>
      <c r="P88" s="188"/>
      <c r="Q88" s="195"/>
      <c r="R88" s="48"/>
      <c r="S88" s="17"/>
      <c r="T88" s="48"/>
      <c r="U88" s="17"/>
      <c r="V88" s="16"/>
      <c r="W88" s="15"/>
      <c r="X88" s="17"/>
      <c r="Y88" s="16"/>
      <c r="Z88" s="25">
        <f t="shared" ref="Z88:Z110" si="14">SUM(D88:X88)</f>
        <v>0</v>
      </c>
      <c r="AA88" s="25" cm="1">
        <f t="array" ref="AA88">SUM(LARGE(C88:W88,_xlfn.SEQUENCE(IF(COUNT(C88:W88)&lt;12,COUNT(C88:W88),12))))</f>
        <v>0</v>
      </c>
      <c r="AB88" s="15">
        <f>X88*1.5</f>
        <v>0</v>
      </c>
      <c r="AC88" s="17">
        <f>AA88+AB88</f>
        <v>0</v>
      </c>
      <c r="AD88" s="47" t="str">
        <f>A88</f>
        <v xml:space="preserve">ADRIAN, JUNE </v>
      </c>
      <c r="AE88" s="17"/>
      <c r="AF88" s="59"/>
    </row>
    <row r="89" spans="1:32" s="60" customFormat="1" ht="19.899999999999999" customHeight="1" x14ac:dyDescent="0.25">
      <c r="A89" s="47" t="s">
        <v>203</v>
      </c>
      <c r="B89" s="16"/>
      <c r="C89" s="138">
        <v>0</v>
      </c>
      <c r="D89" s="48"/>
      <c r="E89" s="17"/>
      <c r="F89" s="48"/>
      <c r="G89" s="17"/>
      <c r="H89" s="48"/>
      <c r="I89" s="17"/>
      <c r="J89" s="48"/>
      <c r="K89" s="17"/>
      <c r="L89" s="48"/>
      <c r="M89" s="17"/>
      <c r="N89" s="48"/>
      <c r="O89" s="17"/>
      <c r="P89" s="188"/>
      <c r="Q89" s="195"/>
      <c r="R89" s="48"/>
      <c r="S89" s="17"/>
      <c r="T89" s="48"/>
      <c r="U89" s="17"/>
      <c r="V89" s="16"/>
      <c r="W89" s="15"/>
      <c r="X89" s="17"/>
      <c r="Y89" s="16"/>
      <c r="Z89" s="25">
        <f t="shared" si="14"/>
        <v>0</v>
      </c>
      <c r="AA89" s="25" cm="1">
        <f t="array" ref="AA89">SUM(LARGE(C89:W89,_xlfn.SEQUENCE(IF(COUNT(C89:W89)&lt;12,COUNT(C89:W89),12))))</f>
        <v>0</v>
      </c>
      <c r="AB89" s="15">
        <f t="shared" ref="AB89:AB110" si="15">X89*1.5</f>
        <v>0</v>
      </c>
      <c r="AC89" s="17">
        <f t="shared" ref="AC89:AC110" si="16">AA89+AB89</f>
        <v>0</v>
      </c>
      <c r="AD89" s="47" t="str">
        <f t="shared" ref="AD89:AD127" si="17">A89</f>
        <v>BUCHOLTZ, MACKENZIE</v>
      </c>
      <c r="AE89" s="17"/>
      <c r="AF89" s="59"/>
    </row>
    <row r="90" spans="1:32" s="60" customFormat="1" ht="19.899999999999999" customHeight="1" x14ac:dyDescent="0.25">
      <c r="A90" s="47" t="s">
        <v>40</v>
      </c>
      <c r="B90" s="16"/>
      <c r="C90" s="138">
        <v>0</v>
      </c>
      <c r="D90" s="48"/>
      <c r="E90" s="17"/>
      <c r="F90" s="48"/>
      <c r="G90" s="17"/>
      <c r="H90" s="48"/>
      <c r="I90" s="17"/>
      <c r="J90" s="48"/>
      <c r="K90" s="17"/>
      <c r="L90" s="48"/>
      <c r="M90" s="17"/>
      <c r="N90" s="48"/>
      <c r="O90" s="17"/>
      <c r="P90" s="188"/>
      <c r="Q90" s="195"/>
      <c r="R90" s="48"/>
      <c r="S90" s="17"/>
      <c r="T90" s="48"/>
      <c r="U90" s="17"/>
      <c r="V90" s="16"/>
      <c r="W90" s="15"/>
      <c r="X90" s="17"/>
      <c r="Y90" s="16"/>
      <c r="Z90" s="25">
        <f t="shared" si="14"/>
        <v>0</v>
      </c>
      <c r="AA90" s="25" cm="1">
        <f t="array" ref="AA90">SUM(LARGE(C90:W90,_xlfn.SEQUENCE(IF(COUNT(C90:W90)&lt;12,COUNT(C90:W90),12))))</f>
        <v>0</v>
      </c>
      <c r="AB90" s="15">
        <f t="shared" si="15"/>
        <v>0</v>
      </c>
      <c r="AC90" s="17">
        <f t="shared" si="16"/>
        <v>0</v>
      </c>
      <c r="AD90" s="47" t="str">
        <f t="shared" si="17"/>
        <v>BUCHOLTZ, OLIVIA</v>
      </c>
      <c r="AE90" s="17"/>
      <c r="AF90" s="59"/>
    </row>
    <row r="91" spans="1:32" s="60" customFormat="1" ht="19.899999999999999" customHeight="1" x14ac:dyDescent="0.25">
      <c r="A91" s="47" t="s">
        <v>92</v>
      </c>
      <c r="B91" s="16"/>
      <c r="C91" s="138">
        <v>0</v>
      </c>
      <c r="D91" s="48"/>
      <c r="E91" s="17"/>
      <c r="F91" s="48"/>
      <c r="G91" s="17"/>
      <c r="H91" s="48"/>
      <c r="I91" s="17"/>
      <c r="J91" s="48"/>
      <c r="K91" s="17"/>
      <c r="L91" s="48"/>
      <c r="M91" s="17"/>
      <c r="N91" s="48"/>
      <c r="O91" s="17"/>
      <c r="P91" s="188">
        <v>53</v>
      </c>
      <c r="Q91" s="195"/>
      <c r="R91" s="48"/>
      <c r="S91" s="17"/>
      <c r="T91" s="48"/>
      <c r="U91" s="17"/>
      <c r="V91" s="16"/>
      <c r="W91" s="15"/>
      <c r="X91" s="17"/>
      <c r="Y91" s="16"/>
      <c r="Z91" s="25">
        <f t="shared" si="14"/>
        <v>53</v>
      </c>
      <c r="AA91" s="25" cm="1">
        <f t="array" ref="AA91">SUM(LARGE(C91:W91,_xlfn.SEQUENCE(IF(COUNT(C91:W91)&lt;12,COUNT(C91:W91),12))))</f>
        <v>53</v>
      </c>
      <c r="AB91" s="15">
        <f t="shared" si="15"/>
        <v>0</v>
      </c>
      <c r="AC91" s="17">
        <f t="shared" si="16"/>
        <v>53</v>
      </c>
      <c r="AD91" s="47" t="str">
        <f t="shared" si="17"/>
        <v>CARHART, PYPER</v>
      </c>
      <c r="AE91" s="17"/>
      <c r="AF91" s="59"/>
    </row>
    <row r="92" spans="1:32" s="60" customFormat="1" ht="19.899999999999999" customHeight="1" x14ac:dyDescent="0.25">
      <c r="A92" s="47" t="s">
        <v>144</v>
      </c>
      <c r="B92" s="16"/>
      <c r="C92" s="138">
        <v>0</v>
      </c>
      <c r="D92" s="48"/>
      <c r="E92" s="17"/>
      <c r="F92" s="48"/>
      <c r="G92" s="17"/>
      <c r="H92" s="48"/>
      <c r="I92" s="17"/>
      <c r="J92" s="48"/>
      <c r="K92" s="17"/>
      <c r="L92" s="48"/>
      <c r="M92" s="17"/>
      <c r="N92" s="48"/>
      <c r="O92" s="17"/>
      <c r="P92" s="188"/>
      <c r="Q92" s="195"/>
      <c r="R92" s="48"/>
      <c r="S92" s="17"/>
      <c r="T92" s="48"/>
      <c r="U92" s="17"/>
      <c r="V92" s="16"/>
      <c r="W92" s="15"/>
      <c r="X92" s="17"/>
      <c r="Y92" s="16"/>
      <c r="Z92" s="25">
        <f t="shared" si="14"/>
        <v>0</v>
      </c>
      <c r="AA92" s="25" cm="1">
        <f t="array" ref="AA92">SUM(LARGE(C92:W92,_xlfn.SEQUENCE(IF(COUNT(C92:W92)&lt;12,COUNT(C92:W92),12))))</f>
        <v>0</v>
      </c>
      <c r="AB92" s="15">
        <f t="shared" si="15"/>
        <v>0</v>
      </c>
      <c r="AC92" s="17">
        <f t="shared" si="16"/>
        <v>0</v>
      </c>
      <c r="AD92" s="47" t="str">
        <f t="shared" si="17"/>
        <v>CUMMINGS, NATALIE</v>
      </c>
      <c r="AE92" s="17"/>
      <c r="AF92" s="59"/>
    </row>
    <row r="93" spans="1:32" s="60" customFormat="1" ht="19.899999999999999" customHeight="1" x14ac:dyDescent="0.25">
      <c r="A93" s="47" t="s">
        <v>217</v>
      </c>
      <c r="B93" s="16"/>
      <c r="C93" s="138">
        <v>0</v>
      </c>
      <c r="D93" s="48"/>
      <c r="E93" s="17"/>
      <c r="F93" s="48"/>
      <c r="G93" s="17"/>
      <c r="H93" s="48"/>
      <c r="I93" s="17"/>
      <c r="J93" s="48"/>
      <c r="K93" s="17"/>
      <c r="L93" s="48"/>
      <c r="M93" s="17"/>
      <c r="N93" s="48"/>
      <c r="O93" s="17"/>
      <c r="P93" s="188"/>
      <c r="Q93" s="195"/>
      <c r="R93" s="48"/>
      <c r="S93" s="17"/>
      <c r="T93" s="48"/>
      <c r="U93" s="17"/>
      <c r="V93" s="16"/>
      <c r="W93" s="15"/>
      <c r="X93" s="17"/>
      <c r="Y93" s="16"/>
      <c r="Z93" s="25">
        <f t="shared" si="14"/>
        <v>0</v>
      </c>
      <c r="AA93" s="25" cm="1">
        <f t="array" ref="AA93">SUM(LARGE(C93:W93,_xlfn.SEQUENCE(IF(COUNT(C93:W93)&lt;12,COUNT(C93:W93),12))))</f>
        <v>0</v>
      </c>
      <c r="AB93" s="15">
        <f t="shared" si="15"/>
        <v>0</v>
      </c>
      <c r="AC93" s="17">
        <f t="shared" si="16"/>
        <v>0</v>
      </c>
      <c r="AD93" s="47" t="str">
        <f t="shared" si="17"/>
        <v>CURNS, MYLEE</v>
      </c>
      <c r="AE93" s="17"/>
      <c r="AF93" s="59"/>
    </row>
    <row r="94" spans="1:32" s="60" customFormat="1" ht="19.899999999999999" customHeight="1" x14ac:dyDescent="0.25">
      <c r="A94" s="47" t="s">
        <v>204</v>
      </c>
      <c r="B94" s="16"/>
      <c r="C94" s="138">
        <v>0</v>
      </c>
      <c r="D94" s="48"/>
      <c r="E94" s="17"/>
      <c r="F94" s="48"/>
      <c r="G94" s="17"/>
      <c r="H94" s="48"/>
      <c r="I94" s="17"/>
      <c r="J94" s="48"/>
      <c r="K94" s="17"/>
      <c r="L94" s="48"/>
      <c r="M94" s="17"/>
      <c r="N94" s="48"/>
      <c r="O94" s="17"/>
      <c r="P94" s="188"/>
      <c r="Q94" s="195"/>
      <c r="R94" s="48"/>
      <c r="S94" s="17"/>
      <c r="T94" s="48"/>
      <c r="U94" s="17"/>
      <c r="V94" s="16"/>
      <c r="W94" s="15"/>
      <c r="X94" s="17"/>
      <c r="Y94" s="16"/>
      <c r="Z94" s="25">
        <f t="shared" si="14"/>
        <v>0</v>
      </c>
      <c r="AA94" s="25" cm="1">
        <f t="array" ref="AA94">SUM(LARGE(C94:W94,_xlfn.SEQUENCE(IF(COUNT(C94:W94)&lt;12,COUNT(C94:W94),12))))</f>
        <v>0</v>
      </c>
      <c r="AB94" s="15">
        <f t="shared" si="15"/>
        <v>0</v>
      </c>
      <c r="AC94" s="17">
        <f t="shared" si="16"/>
        <v>0</v>
      </c>
      <c r="AD94" s="47" t="str">
        <f t="shared" si="17"/>
        <v>DAVIS, AVERIE</v>
      </c>
      <c r="AE94" s="17"/>
      <c r="AF94" s="59"/>
    </row>
    <row r="95" spans="1:32" s="60" customFormat="1" ht="19.899999999999999" customHeight="1" x14ac:dyDescent="0.25">
      <c r="A95" s="47" t="s">
        <v>42</v>
      </c>
      <c r="B95" s="16"/>
      <c r="C95" s="138">
        <v>0</v>
      </c>
      <c r="D95" s="48"/>
      <c r="E95" s="17"/>
      <c r="F95" s="48"/>
      <c r="G95" s="17"/>
      <c r="H95" s="48"/>
      <c r="I95" s="17"/>
      <c r="J95" s="48"/>
      <c r="K95" s="17"/>
      <c r="L95" s="48"/>
      <c r="M95" s="17"/>
      <c r="N95" s="48"/>
      <c r="O95" s="17"/>
      <c r="P95" s="188"/>
      <c r="Q95" s="195"/>
      <c r="R95" s="48"/>
      <c r="S95" s="17"/>
      <c r="T95" s="48"/>
      <c r="U95" s="17"/>
      <c r="V95" s="16"/>
      <c r="W95" s="15"/>
      <c r="X95" s="17"/>
      <c r="Y95" s="16"/>
      <c r="Z95" s="25">
        <f t="shared" si="14"/>
        <v>0</v>
      </c>
      <c r="AA95" s="25" cm="1">
        <f t="array" ref="AA95">SUM(LARGE(C95:W95,_xlfn.SEQUENCE(IF(COUNT(C95:W95)&lt;12,COUNT(C95:W95),12))))</f>
        <v>0</v>
      </c>
      <c r="AB95" s="15">
        <f t="shared" si="15"/>
        <v>0</v>
      </c>
      <c r="AC95" s="17">
        <f t="shared" si="16"/>
        <v>0</v>
      </c>
      <c r="AD95" s="47" t="str">
        <f t="shared" si="17"/>
        <v>DAVIS, GRACE</v>
      </c>
      <c r="AE95" s="17"/>
      <c r="AF95" s="59"/>
    </row>
    <row r="96" spans="1:32" s="60" customFormat="1" ht="19.899999999999999" customHeight="1" x14ac:dyDescent="0.25">
      <c r="A96" s="47" t="s">
        <v>137</v>
      </c>
      <c r="B96" s="16"/>
      <c r="C96" s="138">
        <v>0</v>
      </c>
      <c r="D96" s="48"/>
      <c r="E96" s="17"/>
      <c r="F96" s="48"/>
      <c r="G96" s="17"/>
      <c r="H96" s="48"/>
      <c r="I96" s="17"/>
      <c r="J96" s="48"/>
      <c r="K96" s="17"/>
      <c r="L96" s="48"/>
      <c r="M96" s="17"/>
      <c r="N96" s="48"/>
      <c r="O96" s="17"/>
      <c r="P96" s="188"/>
      <c r="Q96" s="195"/>
      <c r="R96" s="48"/>
      <c r="S96" s="17"/>
      <c r="T96" s="48"/>
      <c r="U96" s="17"/>
      <c r="V96" s="16"/>
      <c r="W96" s="15"/>
      <c r="X96" s="17"/>
      <c r="Y96" s="16"/>
      <c r="Z96" s="25">
        <f t="shared" si="14"/>
        <v>0</v>
      </c>
      <c r="AA96" s="25" cm="1">
        <f t="array" ref="AA96">SUM(LARGE(C96:W96,_xlfn.SEQUENCE(IF(COUNT(C96:W96)&lt;12,COUNT(C96:W96),12))))</f>
        <v>0</v>
      </c>
      <c r="AB96" s="15">
        <f t="shared" si="15"/>
        <v>0</v>
      </c>
      <c r="AC96" s="17">
        <f t="shared" si="16"/>
        <v>0</v>
      </c>
      <c r="AD96" s="47" t="str">
        <f t="shared" si="17"/>
        <v>DEFEVER, BAILEY</v>
      </c>
      <c r="AE96" s="17"/>
      <c r="AF96" s="59"/>
    </row>
    <row r="97" spans="1:32" s="60" customFormat="1" ht="19.899999999999999" customHeight="1" x14ac:dyDescent="0.25">
      <c r="A97" s="47" t="s">
        <v>43</v>
      </c>
      <c r="B97" s="16"/>
      <c r="C97" s="138">
        <v>0</v>
      </c>
      <c r="D97" s="48">
        <v>62</v>
      </c>
      <c r="E97" s="17">
        <v>52</v>
      </c>
      <c r="F97" s="48"/>
      <c r="G97" s="17">
        <v>72</v>
      </c>
      <c r="H97" s="48">
        <v>72</v>
      </c>
      <c r="I97" s="17">
        <v>62</v>
      </c>
      <c r="J97" s="48">
        <v>72</v>
      </c>
      <c r="K97" s="17">
        <v>52</v>
      </c>
      <c r="L97" s="48"/>
      <c r="M97" s="17">
        <v>63</v>
      </c>
      <c r="N97" s="48">
        <v>73</v>
      </c>
      <c r="O97" s="17">
        <v>63</v>
      </c>
      <c r="P97" s="188">
        <v>73</v>
      </c>
      <c r="Q97" s="195">
        <v>63</v>
      </c>
      <c r="R97" s="48"/>
      <c r="S97" s="17"/>
      <c r="T97" s="48"/>
      <c r="U97" s="17"/>
      <c r="V97" s="16"/>
      <c r="W97" s="15"/>
      <c r="X97" s="17"/>
      <c r="Y97" s="16"/>
      <c r="Z97" s="25">
        <f t="shared" si="14"/>
        <v>779</v>
      </c>
      <c r="AA97" s="25" cm="1">
        <f t="array" ref="AA97">SUM(LARGE(C97:W97,_xlfn.SEQUENCE(IF(COUNT(C97:W97)&lt;12,COUNT(C97:W97),12))))</f>
        <v>779</v>
      </c>
      <c r="AB97" s="15">
        <f t="shared" si="15"/>
        <v>0</v>
      </c>
      <c r="AC97" s="17">
        <f t="shared" si="16"/>
        <v>779</v>
      </c>
      <c r="AD97" s="47" t="str">
        <f t="shared" si="17"/>
        <v>HOEKWATER, BRISTOL</v>
      </c>
      <c r="AE97" s="17"/>
      <c r="AF97" s="59"/>
    </row>
    <row r="98" spans="1:32" s="60" customFormat="1" ht="19.899999999999999" customHeight="1" x14ac:dyDescent="0.25">
      <c r="A98" s="47" t="s">
        <v>95</v>
      </c>
      <c r="B98" s="16"/>
      <c r="C98" s="138">
        <v>0</v>
      </c>
      <c r="D98" s="48"/>
      <c r="E98" s="17"/>
      <c r="F98" s="48"/>
      <c r="G98" s="17"/>
      <c r="H98" s="48">
        <v>42</v>
      </c>
      <c r="I98" s="17"/>
      <c r="J98" s="48"/>
      <c r="K98" s="17">
        <v>62</v>
      </c>
      <c r="L98" s="48"/>
      <c r="M98" s="17"/>
      <c r="N98" s="48"/>
      <c r="O98" s="17">
        <v>43</v>
      </c>
      <c r="P98" s="188"/>
      <c r="Q98" s="195"/>
      <c r="R98" s="48"/>
      <c r="S98" s="17"/>
      <c r="T98" s="48"/>
      <c r="U98" s="17"/>
      <c r="V98" s="16"/>
      <c r="W98" s="15"/>
      <c r="X98" s="17"/>
      <c r="Y98" s="16"/>
      <c r="Z98" s="25">
        <f t="shared" si="14"/>
        <v>147</v>
      </c>
      <c r="AA98" s="25" cm="1">
        <f t="array" ref="AA98">SUM(LARGE(C98:W98,_xlfn.SEQUENCE(IF(COUNT(C98:W98)&lt;12,COUNT(C98:W98),12))))</f>
        <v>147</v>
      </c>
      <c r="AB98" s="15">
        <f t="shared" si="15"/>
        <v>0</v>
      </c>
      <c r="AC98" s="17">
        <f t="shared" si="16"/>
        <v>147</v>
      </c>
      <c r="AD98" s="47" t="str">
        <f t="shared" si="17"/>
        <v xml:space="preserve">HOEKWATER, RYLIE  </v>
      </c>
      <c r="AE98" s="17"/>
      <c r="AF98" s="59"/>
    </row>
    <row r="99" spans="1:32" s="60" customFormat="1" ht="19.899999999999999" customHeight="1" x14ac:dyDescent="0.25">
      <c r="A99" s="47" t="s">
        <v>45</v>
      </c>
      <c r="B99" s="16"/>
      <c r="C99" s="138">
        <v>0</v>
      </c>
      <c r="D99" s="48"/>
      <c r="E99" s="17"/>
      <c r="F99" s="48"/>
      <c r="G99" s="17"/>
      <c r="H99" s="48">
        <v>62</v>
      </c>
      <c r="I99" s="17"/>
      <c r="J99" s="48">
        <v>62</v>
      </c>
      <c r="K99" s="17"/>
      <c r="L99" s="48"/>
      <c r="M99" s="17"/>
      <c r="N99" s="48"/>
      <c r="O99" s="17"/>
      <c r="P99" s="188"/>
      <c r="Q99" s="195"/>
      <c r="R99" s="48"/>
      <c r="S99" s="17"/>
      <c r="T99" s="48"/>
      <c r="U99" s="17"/>
      <c r="V99" s="16"/>
      <c r="W99" s="15"/>
      <c r="X99" s="17"/>
      <c r="Y99" s="16"/>
      <c r="Z99" s="25">
        <f t="shared" si="14"/>
        <v>124</v>
      </c>
      <c r="AA99" s="25" cm="1">
        <f t="array" ref="AA99">SUM(LARGE(C99:W99,_xlfn.SEQUENCE(IF(COUNT(C99:W99)&lt;12,COUNT(C99:W99),12))))</f>
        <v>124</v>
      </c>
      <c r="AB99" s="15">
        <f t="shared" si="15"/>
        <v>0</v>
      </c>
      <c r="AC99" s="17">
        <f t="shared" si="16"/>
        <v>124</v>
      </c>
      <c r="AD99" s="47" t="str">
        <f t="shared" si="17"/>
        <v xml:space="preserve">KIRKPATRICK, KENZIE </v>
      </c>
      <c r="AE99" s="17"/>
      <c r="AF99" s="59"/>
    </row>
    <row r="100" spans="1:32" s="60" customFormat="1" ht="19.899999999999999" customHeight="1" x14ac:dyDescent="0.25">
      <c r="A100" s="47" t="s">
        <v>96</v>
      </c>
      <c r="B100" s="16"/>
      <c r="C100" s="138">
        <v>0</v>
      </c>
      <c r="D100" s="48"/>
      <c r="E100" s="17"/>
      <c r="F100" s="48"/>
      <c r="G100" s="17"/>
      <c r="H100" s="48"/>
      <c r="I100" s="17">
        <v>42</v>
      </c>
      <c r="J100" s="48"/>
      <c r="K100" s="17"/>
      <c r="L100" s="48">
        <v>53</v>
      </c>
      <c r="M100" s="17"/>
      <c r="N100" s="48"/>
      <c r="O100" s="17"/>
      <c r="P100" s="188"/>
      <c r="Q100" s="195"/>
      <c r="R100" s="48"/>
      <c r="S100" s="17"/>
      <c r="T100" s="48"/>
      <c r="U100" s="17"/>
      <c r="V100" s="16"/>
      <c r="W100" s="15"/>
      <c r="X100" s="17"/>
      <c r="Y100" s="16"/>
      <c r="Z100" s="25">
        <f t="shared" si="14"/>
        <v>95</v>
      </c>
      <c r="AA100" s="25" cm="1">
        <f t="array" ref="AA100">SUM(LARGE(C100:W100,_xlfn.SEQUENCE(IF(COUNT(C100:W100)&lt;12,COUNT(C100:W100),12))))</f>
        <v>95</v>
      </c>
      <c r="AB100" s="15">
        <f t="shared" si="15"/>
        <v>0</v>
      </c>
      <c r="AC100" s="17">
        <f t="shared" si="16"/>
        <v>95</v>
      </c>
      <c r="AD100" s="47" t="str">
        <f t="shared" si="17"/>
        <v xml:space="preserve">KOEHN, ISABELL </v>
      </c>
      <c r="AE100" s="17"/>
      <c r="AF100" s="59"/>
    </row>
    <row r="101" spans="1:32" s="60" customFormat="1" ht="19.899999999999999" customHeight="1" x14ac:dyDescent="0.25">
      <c r="A101" s="47" t="s">
        <v>123</v>
      </c>
      <c r="B101" s="16"/>
      <c r="C101" s="138">
        <v>0</v>
      </c>
      <c r="D101" s="48"/>
      <c r="E101" s="17"/>
      <c r="F101" s="48"/>
      <c r="G101" s="17"/>
      <c r="H101" s="48"/>
      <c r="I101" s="17"/>
      <c r="J101" s="48"/>
      <c r="K101" s="17"/>
      <c r="L101" s="48"/>
      <c r="M101" s="17"/>
      <c r="N101" s="48"/>
      <c r="O101" s="17"/>
      <c r="P101" s="188"/>
      <c r="Q101" s="195"/>
      <c r="R101" s="48"/>
      <c r="S101" s="17"/>
      <c r="T101" s="48"/>
      <c r="U101" s="17"/>
      <c r="V101" s="16"/>
      <c r="W101" s="15"/>
      <c r="X101" s="17"/>
      <c r="Y101" s="16"/>
      <c r="Z101" s="25">
        <f t="shared" si="14"/>
        <v>0</v>
      </c>
      <c r="AA101" s="25" cm="1">
        <f t="array" ref="AA101">SUM(LARGE(C101:W101,_xlfn.SEQUENCE(IF(COUNT(C101:W101)&lt;12,COUNT(C101:W101),12))))</f>
        <v>0</v>
      </c>
      <c r="AB101" s="15">
        <f t="shared" si="15"/>
        <v>0</v>
      </c>
      <c r="AC101" s="17">
        <f t="shared" si="16"/>
        <v>0</v>
      </c>
      <c r="AD101" s="47" t="str">
        <f t="shared" si="17"/>
        <v>KOLAR, CODI LYNN</v>
      </c>
      <c r="AE101" s="17"/>
      <c r="AF101" s="59"/>
    </row>
    <row r="102" spans="1:32" ht="19.899999999999999" customHeight="1" x14ac:dyDescent="0.25">
      <c r="A102" s="47" t="s">
        <v>218</v>
      </c>
      <c r="B102" s="16"/>
      <c r="C102" s="138">
        <v>0</v>
      </c>
      <c r="D102" s="48"/>
      <c r="E102" s="17"/>
      <c r="F102" s="48"/>
      <c r="G102" s="17"/>
      <c r="H102" s="48"/>
      <c r="I102" s="17"/>
      <c r="J102" s="48"/>
      <c r="K102" s="17"/>
      <c r="L102" s="48"/>
      <c r="M102" s="17"/>
      <c r="N102" s="48"/>
      <c r="O102" s="17"/>
      <c r="P102" s="188"/>
      <c r="Q102" s="195"/>
      <c r="R102" s="48"/>
      <c r="S102" s="17"/>
      <c r="T102" s="48"/>
      <c r="U102" s="17"/>
      <c r="V102" s="16"/>
      <c r="W102" s="15"/>
      <c r="X102" s="17"/>
      <c r="Y102" s="16"/>
      <c r="Z102" s="25">
        <f t="shared" si="14"/>
        <v>0</v>
      </c>
      <c r="AA102" s="25" cm="1">
        <f t="array" ref="AA102">SUM(LARGE(C102:W102,_xlfn.SEQUENCE(IF(COUNT(C102:W102)&lt;12,COUNT(C102:W102),12))))</f>
        <v>0</v>
      </c>
      <c r="AB102" s="15">
        <f t="shared" si="15"/>
        <v>0</v>
      </c>
      <c r="AC102" s="17">
        <f t="shared" si="16"/>
        <v>0</v>
      </c>
      <c r="AD102" s="47" t="str">
        <f t="shared" si="17"/>
        <v>LONGSTREET, BROOKLYN</v>
      </c>
      <c r="AE102" s="17"/>
    </row>
    <row r="103" spans="1:32" s="60" customFormat="1" ht="19.899999999999999" customHeight="1" x14ac:dyDescent="0.25">
      <c r="A103" s="47" t="s">
        <v>110</v>
      </c>
      <c r="B103" s="16"/>
      <c r="C103" s="138">
        <v>0</v>
      </c>
      <c r="D103" s="48"/>
      <c r="E103" s="17"/>
      <c r="F103" s="48"/>
      <c r="G103" s="17"/>
      <c r="H103" s="48"/>
      <c r="I103" s="17"/>
      <c r="J103" s="48"/>
      <c r="K103" s="17"/>
      <c r="L103" s="48"/>
      <c r="M103" s="17"/>
      <c r="N103" s="48"/>
      <c r="O103" s="17"/>
      <c r="P103" s="188"/>
      <c r="Q103" s="195"/>
      <c r="R103" s="48"/>
      <c r="S103" s="17"/>
      <c r="T103" s="48"/>
      <c r="U103" s="17"/>
      <c r="V103" s="16"/>
      <c r="W103" s="15"/>
      <c r="X103" s="17"/>
      <c r="Y103" s="16"/>
      <c r="Z103" s="25">
        <f t="shared" si="14"/>
        <v>0</v>
      </c>
      <c r="AA103" s="25" cm="1">
        <f t="array" ref="AA103">SUM(LARGE(C103:W103,_xlfn.SEQUENCE(IF(COUNT(C103:W103)&lt;12,COUNT(C103:W103),12))))</f>
        <v>0</v>
      </c>
      <c r="AB103" s="15">
        <f t="shared" si="15"/>
        <v>0</v>
      </c>
      <c r="AC103" s="17">
        <f t="shared" si="16"/>
        <v>0</v>
      </c>
      <c r="AD103" s="47" t="str">
        <f t="shared" si="17"/>
        <v>MACIBORSKI, DEBRA</v>
      </c>
      <c r="AE103" s="17"/>
      <c r="AF103" s="59"/>
    </row>
    <row r="104" spans="1:32" s="60" customFormat="1" ht="19.899999999999999" customHeight="1" x14ac:dyDescent="0.25">
      <c r="A104" s="47" t="s">
        <v>46</v>
      </c>
      <c r="B104" s="16"/>
      <c r="C104" s="138">
        <v>0</v>
      </c>
      <c r="D104" s="48">
        <v>52</v>
      </c>
      <c r="E104" s="17"/>
      <c r="F104" s="48"/>
      <c r="G104" s="17"/>
      <c r="H104" s="48"/>
      <c r="I104" s="17"/>
      <c r="J104" s="48">
        <v>52</v>
      </c>
      <c r="K104" s="17">
        <v>72</v>
      </c>
      <c r="L104" s="48">
        <v>73</v>
      </c>
      <c r="M104" s="17"/>
      <c r="N104" s="48"/>
      <c r="O104" s="17"/>
      <c r="P104" s="188"/>
      <c r="Q104" s="195"/>
      <c r="R104" s="48"/>
      <c r="S104" s="17"/>
      <c r="T104" s="48"/>
      <c r="U104" s="17"/>
      <c r="V104" s="16"/>
      <c r="W104" s="15"/>
      <c r="X104" s="17"/>
      <c r="Y104" s="16"/>
      <c r="Z104" s="25">
        <f t="shared" si="14"/>
        <v>249</v>
      </c>
      <c r="AA104" s="25" cm="1">
        <f t="array" ref="AA104">SUM(LARGE(C104:W104,_xlfn.SEQUENCE(IF(COUNT(C104:W104)&lt;12,COUNT(C104:W104),12))))</f>
        <v>249</v>
      </c>
      <c r="AB104" s="15">
        <f t="shared" si="15"/>
        <v>0</v>
      </c>
      <c r="AC104" s="17">
        <f t="shared" si="16"/>
        <v>249</v>
      </c>
      <c r="AD104" s="47" t="str">
        <f t="shared" si="17"/>
        <v xml:space="preserve">MACIBORSKI, LUCIA </v>
      </c>
      <c r="AE104" s="17"/>
      <c r="AF104" s="59"/>
    </row>
    <row r="105" spans="1:32" s="60" customFormat="1" ht="19.899999999999999" customHeight="1" x14ac:dyDescent="0.25">
      <c r="A105" s="47" t="s">
        <v>47</v>
      </c>
      <c r="B105" s="16"/>
      <c r="C105" s="138">
        <v>0</v>
      </c>
      <c r="D105" s="48">
        <v>72</v>
      </c>
      <c r="E105" s="17">
        <v>62</v>
      </c>
      <c r="F105" s="48">
        <v>72</v>
      </c>
      <c r="G105" s="17"/>
      <c r="H105" s="48">
        <v>52</v>
      </c>
      <c r="I105" s="17"/>
      <c r="J105" s="48"/>
      <c r="K105" s="17">
        <v>42</v>
      </c>
      <c r="L105" s="48">
        <v>63</v>
      </c>
      <c r="M105" s="17">
        <v>73</v>
      </c>
      <c r="N105" s="48">
        <v>63</v>
      </c>
      <c r="O105" s="17"/>
      <c r="P105" s="188">
        <v>63</v>
      </c>
      <c r="Q105" s="195"/>
      <c r="R105" s="48"/>
      <c r="S105" s="17"/>
      <c r="T105" s="48"/>
      <c r="U105" s="17"/>
      <c r="V105" s="16"/>
      <c r="W105" s="15"/>
      <c r="X105" s="17"/>
      <c r="Y105" s="16"/>
      <c r="Z105" s="25">
        <f t="shared" si="14"/>
        <v>562</v>
      </c>
      <c r="AA105" s="25" cm="1">
        <f t="array" ref="AA105">SUM(LARGE(C105:W105,_xlfn.SEQUENCE(IF(COUNT(C105:W105)&lt;12,COUNT(C105:W105),12))))</f>
        <v>562</v>
      </c>
      <c r="AB105" s="15">
        <f t="shared" si="15"/>
        <v>0</v>
      </c>
      <c r="AC105" s="17">
        <f t="shared" si="16"/>
        <v>562</v>
      </c>
      <c r="AD105" s="47" t="str">
        <f t="shared" si="17"/>
        <v>MACIBORSKI, NADIA</v>
      </c>
      <c r="AE105" s="17"/>
      <c r="AF105" s="59"/>
    </row>
    <row r="106" spans="1:32" s="60" customFormat="1" ht="19.899999999999999" customHeight="1" x14ac:dyDescent="0.25">
      <c r="A106" s="47" t="s">
        <v>97</v>
      </c>
      <c r="B106" s="16"/>
      <c r="C106" s="138">
        <v>0</v>
      </c>
      <c r="D106" s="48"/>
      <c r="E106" s="17"/>
      <c r="F106" s="48"/>
      <c r="G106" s="17"/>
      <c r="H106" s="48"/>
      <c r="I106" s="17"/>
      <c r="J106" s="48"/>
      <c r="K106" s="17"/>
      <c r="L106" s="48"/>
      <c r="M106" s="17"/>
      <c r="N106" s="48"/>
      <c r="O106" s="17"/>
      <c r="P106" s="188"/>
      <c r="Q106" s="195"/>
      <c r="R106" s="48"/>
      <c r="S106" s="17"/>
      <c r="T106" s="48"/>
      <c r="U106" s="17"/>
      <c r="V106" s="16"/>
      <c r="W106" s="15"/>
      <c r="X106" s="17"/>
      <c r="Y106" s="16"/>
      <c r="Z106" s="25">
        <f t="shared" si="14"/>
        <v>0</v>
      </c>
      <c r="AA106" s="25" cm="1">
        <f t="array" ref="AA106">SUM(LARGE(C106:W106,_xlfn.SEQUENCE(IF(COUNT(C106:W106)&lt;12,COUNT(C106:W106),12))))</f>
        <v>0</v>
      </c>
      <c r="AB106" s="15">
        <f t="shared" si="15"/>
        <v>0</v>
      </c>
      <c r="AC106" s="17">
        <f t="shared" si="16"/>
        <v>0</v>
      </c>
      <c r="AD106" s="47" t="str">
        <f t="shared" si="17"/>
        <v>MARVEL, CHARLOTTE</v>
      </c>
      <c r="AE106" s="17"/>
      <c r="AF106" s="59"/>
    </row>
    <row r="107" spans="1:32" s="64" customFormat="1" ht="19.899999999999999" customHeight="1" x14ac:dyDescent="0.25">
      <c r="A107" s="47" t="s">
        <v>48</v>
      </c>
      <c r="B107" s="16"/>
      <c r="C107" s="138">
        <v>0</v>
      </c>
      <c r="D107" s="48"/>
      <c r="E107" s="17"/>
      <c r="F107" s="48"/>
      <c r="G107" s="17"/>
      <c r="H107" s="48"/>
      <c r="I107" s="17"/>
      <c r="J107" s="48"/>
      <c r="K107" s="17"/>
      <c r="L107" s="48"/>
      <c r="M107" s="17"/>
      <c r="N107" s="48"/>
      <c r="O107" s="17"/>
      <c r="P107" s="188">
        <v>43</v>
      </c>
      <c r="Q107" s="195"/>
      <c r="R107" s="48"/>
      <c r="S107" s="17"/>
      <c r="T107" s="48"/>
      <c r="U107" s="17"/>
      <c r="V107" s="16"/>
      <c r="W107" s="15"/>
      <c r="X107" s="17"/>
      <c r="Y107" s="16"/>
      <c r="Z107" s="25">
        <f t="shared" si="14"/>
        <v>43</v>
      </c>
      <c r="AA107" s="25" cm="1">
        <f t="array" ref="AA107">SUM(LARGE(C107:W107,_xlfn.SEQUENCE(IF(COUNT(C107:W107)&lt;12,COUNT(C107:W107),12))))</f>
        <v>43</v>
      </c>
      <c r="AB107" s="15">
        <f t="shared" si="15"/>
        <v>0</v>
      </c>
      <c r="AC107" s="17">
        <f t="shared" si="16"/>
        <v>43</v>
      </c>
      <c r="AD107" s="47" t="str">
        <f t="shared" si="17"/>
        <v xml:space="preserve">MARVEL, LILY </v>
      </c>
      <c r="AE107" s="17"/>
      <c r="AF107" s="46"/>
    </row>
    <row r="108" spans="1:32" s="60" customFormat="1" ht="19.899999999999999" customHeight="1" x14ac:dyDescent="0.25">
      <c r="A108" s="47" t="s">
        <v>50</v>
      </c>
      <c r="B108" s="16"/>
      <c r="C108" s="138">
        <v>0</v>
      </c>
      <c r="D108" s="48"/>
      <c r="E108" s="17">
        <v>72</v>
      </c>
      <c r="F108" s="48"/>
      <c r="G108" s="17"/>
      <c r="H108" s="48"/>
      <c r="I108" s="17">
        <v>72</v>
      </c>
      <c r="J108" s="48"/>
      <c r="K108" s="17"/>
      <c r="L108" s="48"/>
      <c r="M108" s="17"/>
      <c r="N108" s="48">
        <v>53</v>
      </c>
      <c r="O108" s="17">
        <v>73</v>
      </c>
      <c r="P108" s="188"/>
      <c r="Q108" s="195">
        <v>73</v>
      </c>
      <c r="R108" s="48"/>
      <c r="S108" s="17"/>
      <c r="T108" s="48"/>
      <c r="U108" s="17"/>
      <c r="V108" s="16"/>
      <c r="W108" s="15"/>
      <c r="X108" s="17"/>
      <c r="Y108" s="16"/>
      <c r="Z108" s="25">
        <f t="shared" si="14"/>
        <v>343</v>
      </c>
      <c r="AA108" s="25" cm="1">
        <f t="array" ref="AA108">SUM(LARGE(C108:W108,_xlfn.SEQUENCE(IF(COUNT(C108:W108)&lt;12,COUNT(C108:W108),12))))</f>
        <v>343</v>
      </c>
      <c r="AB108" s="15">
        <f t="shared" si="15"/>
        <v>0</v>
      </c>
      <c r="AC108" s="17">
        <f t="shared" si="16"/>
        <v>343</v>
      </c>
      <c r="AD108" s="47" t="str">
        <f t="shared" si="17"/>
        <v>MATTHEWS, EVA</v>
      </c>
      <c r="AE108" s="17"/>
      <c r="AF108" s="59"/>
    </row>
    <row r="109" spans="1:32" s="60" customFormat="1" ht="19.899999999999999" customHeight="1" x14ac:dyDescent="0.25">
      <c r="A109" s="47" t="s">
        <v>201</v>
      </c>
      <c r="B109" s="16"/>
      <c r="C109" s="138">
        <v>0</v>
      </c>
      <c r="D109" s="48"/>
      <c r="E109" s="17"/>
      <c r="F109" s="48"/>
      <c r="G109" s="17"/>
      <c r="H109" s="48"/>
      <c r="I109" s="17"/>
      <c r="J109" s="48"/>
      <c r="K109" s="17"/>
      <c r="L109" s="48"/>
      <c r="M109" s="17"/>
      <c r="N109" s="48"/>
      <c r="O109" s="17"/>
      <c r="P109" s="188"/>
      <c r="Q109" s="195"/>
      <c r="R109" s="48"/>
      <c r="S109" s="17"/>
      <c r="T109" s="48"/>
      <c r="U109" s="17"/>
      <c r="V109" s="16"/>
      <c r="W109" s="15"/>
      <c r="X109" s="17"/>
      <c r="Y109" s="16"/>
      <c r="Z109" s="25">
        <f t="shared" si="14"/>
        <v>0</v>
      </c>
      <c r="AA109" s="25" cm="1">
        <f t="array" ref="AA109">SUM(LARGE(C109:W109,_xlfn.SEQUENCE(IF(COUNT(C109:W109)&lt;12,COUNT(C109:W109),12))))</f>
        <v>0</v>
      </c>
      <c r="AB109" s="15">
        <f t="shared" si="15"/>
        <v>0</v>
      </c>
      <c r="AC109" s="17">
        <f t="shared" si="16"/>
        <v>0</v>
      </c>
      <c r="AD109" s="47" t="str">
        <f t="shared" si="17"/>
        <v>PECK, KALLI</v>
      </c>
      <c r="AE109" s="17"/>
      <c r="AF109" s="59"/>
    </row>
    <row r="110" spans="1:32" s="60" customFormat="1" ht="19.899999999999999" customHeight="1" x14ac:dyDescent="0.25">
      <c r="A110" s="47" t="s">
        <v>215</v>
      </c>
      <c r="B110" s="16"/>
      <c r="C110" s="138">
        <v>0</v>
      </c>
      <c r="D110" s="48"/>
      <c r="E110" s="17"/>
      <c r="F110" s="48"/>
      <c r="G110" s="17"/>
      <c r="H110" s="48"/>
      <c r="I110" s="17"/>
      <c r="J110" s="48"/>
      <c r="K110" s="17"/>
      <c r="L110" s="48"/>
      <c r="M110" s="17"/>
      <c r="N110" s="48"/>
      <c r="O110" s="17"/>
      <c r="P110" s="188"/>
      <c r="Q110" s="195"/>
      <c r="R110" s="48"/>
      <c r="S110" s="17"/>
      <c r="T110" s="48"/>
      <c r="U110" s="17"/>
      <c r="V110" s="16"/>
      <c r="W110" s="15"/>
      <c r="X110" s="17"/>
      <c r="Y110" s="16"/>
      <c r="Z110" s="25">
        <f t="shared" si="14"/>
        <v>0</v>
      </c>
      <c r="AA110" s="25" cm="1">
        <f t="array" ref="AA110">SUM(LARGE(C110:W110,_xlfn.SEQUENCE(IF(COUNT(C110:W110)&lt;12,COUNT(C110:W110),12))))</f>
        <v>0</v>
      </c>
      <c r="AB110" s="15">
        <f t="shared" si="15"/>
        <v>0</v>
      </c>
      <c r="AC110" s="17">
        <f t="shared" si="16"/>
        <v>0</v>
      </c>
      <c r="AD110" s="47" t="str">
        <f t="shared" si="17"/>
        <v>POWELL, ALAINA</v>
      </c>
      <c r="AE110" s="17"/>
      <c r="AF110" s="59"/>
    </row>
    <row r="111" spans="1:32" s="60" customFormat="1" ht="19.899999999999999" customHeight="1" x14ac:dyDescent="0.25">
      <c r="A111" s="47" t="s">
        <v>99</v>
      </c>
      <c r="B111" s="16"/>
      <c r="C111" s="138">
        <v>0</v>
      </c>
      <c r="D111" s="48"/>
      <c r="E111" s="17"/>
      <c r="F111" s="48"/>
      <c r="G111" s="17"/>
      <c r="H111" s="48"/>
      <c r="I111" s="17">
        <v>52</v>
      </c>
      <c r="J111" s="48"/>
      <c r="K111" s="17"/>
      <c r="L111" s="48"/>
      <c r="M111" s="17"/>
      <c r="N111" s="48"/>
      <c r="O111" s="17"/>
      <c r="P111" s="188"/>
      <c r="Q111" s="195"/>
      <c r="R111" s="48"/>
      <c r="S111" s="17"/>
      <c r="T111" s="48"/>
      <c r="U111" s="17"/>
      <c r="V111" s="16"/>
      <c r="W111" s="15"/>
      <c r="X111" s="17"/>
      <c r="Y111" s="16"/>
      <c r="Z111" s="25">
        <f>SUM(D111:X111)</f>
        <v>52</v>
      </c>
      <c r="AA111" s="25" cm="1">
        <f t="array" ref="AA111">SUM(LARGE(C111:W111,_xlfn.SEQUENCE(IF(COUNT(C111:W111)&lt;12,COUNT(C111:W111),12))))</f>
        <v>52</v>
      </c>
      <c r="AB111" s="15">
        <f>X111*1.5</f>
        <v>0</v>
      </c>
      <c r="AC111" s="17">
        <f>AA111+AB111</f>
        <v>52</v>
      </c>
      <c r="AD111" s="47" t="str">
        <f t="shared" si="17"/>
        <v>RIVERA, GRACE</v>
      </c>
      <c r="AE111" s="17"/>
      <c r="AF111" s="59"/>
    </row>
    <row r="112" spans="1:32" ht="19.899999999999999" customHeight="1" x14ac:dyDescent="0.25">
      <c r="A112" s="47" t="s">
        <v>256</v>
      </c>
      <c r="B112" s="16"/>
      <c r="C112" s="138">
        <v>0</v>
      </c>
      <c r="D112" s="48"/>
      <c r="E112" s="17"/>
      <c r="F112" s="48"/>
      <c r="G112" s="17"/>
      <c r="H112" s="48"/>
      <c r="I112" s="17"/>
      <c r="J112" s="48"/>
      <c r="K112" s="17"/>
      <c r="L112" s="48"/>
      <c r="M112" s="17"/>
      <c r="N112" s="48"/>
      <c r="O112" s="17"/>
      <c r="P112" s="188"/>
      <c r="Q112" s="195"/>
      <c r="R112" s="48"/>
      <c r="S112" s="17"/>
      <c r="T112" s="48"/>
      <c r="U112" s="17"/>
      <c r="V112" s="16"/>
      <c r="W112" s="15"/>
      <c r="X112" s="17"/>
      <c r="Y112" s="16"/>
      <c r="Z112" s="25">
        <f t="shared" ref="Z112:Z127" si="18">SUM(D112:X112)</f>
        <v>0</v>
      </c>
      <c r="AA112" s="25" cm="1">
        <f t="array" ref="AA112">SUM(LARGE(C112:W112,_xlfn.SEQUENCE(IF(COUNT(C112:W112)&lt;12,COUNT(C112:W112),12))))</f>
        <v>0</v>
      </c>
      <c r="AB112" s="15">
        <f t="shared" ref="AB112:AB127" si="19">X112*1.5</f>
        <v>0</v>
      </c>
      <c r="AC112" s="17">
        <f t="shared" ref="AC112:AC127" si="20">AA112+AB112</f>
        <v>0</v>
      </c>
      <c r="AD112" s="47" t="str">
        <f t="shared" si="17"/>
        <v>RIVERA, KATHERINE</v>
      </c>
      <c r="AE112" s="17"/>
    </row>
    <row r="113" spans="1:38" s="60" customFormat="1" ht="19.899999999999999" customHeight="1" x14ac:dyDescent="0.25">
      <c r="A113" s="47" t="s">
        <v>216</v>
      </c>
      <c r="B113" s="16"/>
      <c r="C113" s="138">
        <v>0</v>
      </c>
      <c r="D113" s="48"/>
      <c r="E113" s="17"/>
      <c r="F113" s="48"/>
      <c r="G113" s="17"/>
      <c r="H113" s="48"/>
      <c r="I113" s="17"/>
      <c r="J113" s="48"/>
      <c r="K113" s="17"/>
      <c r="L113" s="48"/>
      <c r="M113" s="17"/>
      <c r="N113" s="48"/>
      <c r="O113" s="17"/>
      <c r="P113" s="188"/>
      <c r="Q113" s="195"/>
      <c r="R113" s="48"/>
      <c r="S113" s="17"/>
      <c r="T113" s="48"/>
      <c r="U113" s="17"/>
      <c r="V113" s="16"/>
      <c r="W113" s="15"/>
      <c r="X113" s="17"/>
      <c r="Y113" s="16"/>
      <c r="Z113" s="25">
        <f t="shared" si="18"/>
        <v>0</v>
      </c>
      <c r="AA113" s="25" cm="1">
        <f t="array" ref="AA113">SUM(LARGE(C113:W113,_xlfn.SEQUENCE(IF(COUNT(C113:W113)&lt;12,COUNT(C113:W113),12))))</f>
        <v>0</v>
      </c>
      <c r="AB113" s="15">
        <f t="shared" si="19"/>
        <v>0</v>
      </c>
      <c r="AC113" s="17">
        <f t="shared" si="20"/>
        <v>0</v>
      </c>
      <c r="AD113" s="47" t="str">
        <f t="shared" si="17"/>
        <v>ROCKEY, LILY</v>
      </c>
      <c r="AE113" s="17"/>
      <c r="AF113" s="59"/>
    </row>
    <row r="114" spans="1:38" s="60" customFormat="1" ht="19.899999999999999" customHeight="1" x14ac:dyDescent="0.25">
      <c r="A114" s="47" t="s">
        <v>115</v>
      </c>
      <c r="B114" s="16"/>
      <c r="C114" s="138">
        <v>0</v>
      </c>
      <c r="D114" s="48"/>
      <c r="E114" s="17"/>
      <c r="F114" s="48"/>
      <c r="G114" s="17"/>
      <c r="H114" s="48"/>
      <c r="I114" s="17"/>
      <c r="J114" s="48"/>
      <c r="K114" s="17"/>
      <c r="L114" s="48"/>
      <c r="M114" s="17"/>
      <c r="N114" s="48"/>
      <c r="O114" s="17"/>
      <c r="P114" s="188"/>
      <c r="Q114" s="195"/>
      <c r="R114" s="48"/>
      <c r="S114" s="17"/>
      <c r="T114" s="48"/>
      <c r="U114" s="17"/>
      <c r="V114" s="16"/>
      <c r="W114" s="15"/>
      <c r="X114" s="17"/>
      <c r="Y114" s="16"/>
      <c r="Z114" s="25">
        <f t="shared" si="18"/>
        <v>0</v>
      </c>
      <c r="AA114" s="25" cm="1">
        <f t="array" ref="AA114">SUM(LARGE(C114:W114,_xlfn.SEQUENCE(IF(COUNT(C114:W114)&lt;12,COUNT(C114:W114),12))))</f>
        <v>0</v>
      </c>
      <c r="AB114" s="15">
        <f t="shared" si="19"/>
        <v>0</v>
      </c>
      <c r="AC114" s="17">
        <f t="shared" si="20"/>
        <v>0</v>
      </c>
      <c r="AD114" s="47" t="str">
        <f t="shared" si="17"/>
        <v xml:space="preserve">STANLEY, LYDIA </v>
      </c>
      <c r="AE114" s="17"/>
      <c r="AF114" s="59"/>
    </row>
    <row r="115" spans="1:38" s="60" customFormat="1" ht="19.899999999999999" customHeight="1" x14ac:dyDescent="0.25">
      <c r="A115" s="47" t="s">
        <v>205</v>
      </c>
      <c r="B115" s="16"/>
      <c r="C115" s="138">
        <v>0</v>
      </c>
      <c r="D115" s="48"/>
      <c r="E115" s="17"/>
      <c r="F115" s="48"/>
      <c r="G115" s="17"/>
      <c r="H115" s="48"/>
      <c r="I115" s="17"/>
      <c r="J115" s="48"/>
      <c r="K115" s="17"/>
      <c r="L115" s="48"/>
      <c r="M115" s="17"/>
      <c r="N115" s="48"/>
      <c r="O115" s="17"/>
      <c r="P115" s="188"/>
      <c r="Q115" s="195"/>
      <c r="R115" s="48"/>
      <c r="S115" s="17"/>
      <c r="T115" s="48"/>
      <c r="U115" s="17"/>
      <c r="V115" s="16"/>
      <c r="W115" s="15"/>
      <c r="X115" s="17"/>
      <c r="Y115" s="16"/>
      <c r="Z115" s="25">
        <f t="shared" si="18"/>
        <v>0</v>
      </c>
      <c r="AA115" s="25" cm="1">
        <f t="array" ref="AA115">SUM(LARGE(C115:W115,_xlfn.SEQUENCE(IF(COUNT(C115:W115)&lt;12,COUNT(C115:W115),12))))</f>
        <v>0</v>
      </c>
      <c r="AB115" s="15">
        <f t="shared" si="19"/>
        <v>0</v>
      </c>
      <c r="AC115" s="17">
        <f t="shared" si="20"/>
        <v>0</v>
      </c>
      <c r="AD115" s="47" t="str">
        <f t="shared" si="17"/>
        <v>STRAUER, SIENNA</v>
      </c>
      <c r="AE115" s="17"/>
      <c r="AF115" s="59"/>
    </row>
    <row r="116" spans="1:38" s="60" customFormat="1" ht="19.899999999999999" customHeight="1" x14ac:dyDescent="0.25">
      <c r="A116" s="47" t="s">
        <v>257</v>
      </c>
      <c r="B116" s="16"/>
      <c r="C116" s="138">
        <v>0</v>
      </c>
      <c r="D116" s="48"/>
      <c r="E116" s="17"/>
      <c r="F116" s="48"/>
      <c r="G116" s="17"/>
      <c r="H116" s="48"/>
      <c r="I116" s="17"/>
      <c r="J116" s="48"/>
      <c r="K116" s="17"/>
      <c r="L116" s="48"/>
      <c r="M116" s="17"/>
      <c r="N116" s="48"/>
      <c r="O116" s="17"/>
      <c r="P116" s="188"/>
      <c r="Q116" s="195"/>
      <c r="R116" s="48"/>
      <c r="S116" s="17"/>
      <c r="T116" s="48"/>
      <c r="U116" s="17"/>
      <c r="V116" s="16"/>
      <c r="W116" s="15"/>
      <c r="X116" s="17"/>
      <c r="Y116" s="16"/>
      <c r="Z116" s="25">
        <f t="shared" si="18"/>
        <v>0</v>
      </c>
      <c r="AA116" s="25" cm="1">
        <f t="array" ref="AA116">SUM(LARGE(C116:W116,_xlfn.SEQUENCE(IF(COUNT(C116:W116)&lt;12,COUNT(C116:W116),12))))</f>
        <v>0</v>
      </c>
      <c r="AB116" s="15">
        <f t="shared" si="19"/>
        <v>0</v>
      </c>
      <c r="AC116" s="17">
        <f t="shared" si="20"/>
        <v>0</v>
      </c>
      <c r="AD116" s="47" t="str">
        <f t="shared" si="17"/>
        <v>THOMAS, ADELEIN</v>
      </c>
      <c r="AE116" s="17"/>
      <c r="AF116" s="59"/>
    </row>
    <row r="117" spans="1:38" s="60" customFormat="1" ht="19.899999999999999" customHeight="1" x14ac:dyDescent="0.25">
      <c r="A117" s="47" t="s">
        <v>116</v>
      </c>
      <c r="B117" s="16"/>
      <c r="C117" s="138">
        <v>0</v>
      </c>
      <c r="D117" s="48"/>
      <c r="E117" s="17"/>
      <c r="F117" s="48"/>
      <c r="G117" s="17"/>
      <c r="H117" s="48"/>
      <c r="I117" s="17"/>
      <c r="J117" s="48"/>
      <c r="K117" s="17"/>
      <c r="L117" s="48"/>
      <c r="M117" s="17"/>
      <c r="N117" s="48"/>
      <c r="O117" s="17"/>
      <c r="P117" s="188"/>
      <c r="Q117" s="195"/>
      <c r="R117" s="48"/>
      <c r="S117" s="17"/>
      <c r="T117" s="48"/>
      <c r="U117" s="17"/>
      <c r="V117" s="16"/>
      <c r="W117" s="15"/>
      <c r="X117" s="17"/>
      <c r="Y117" s="16"/>
      <c r="Z117" s="25">
        <f t="shared" si="18"/>
        <v>0</v>
      </c>
      <c r="AA117" s="25" cm="1">
        <f t="array" ref="AA117">SUM(LARGE(C117:W117,_xlfn.SEQUENCE(IF(COUNT(C117:W117)&lt;12,COUNT(C117:W117),12))))</f>
        <v>0</v>
      </c>
      <c r="AB117" s="15">
        <f t="shared" si="19"/>
        <v>0</v>
      </c>
      <c r="AC117" s="17">
        <f t="shared" si="20"/>
        <v>0</v>
      </c>
      <c r="AD117" s="47" t="str">
        <f t="shared" si="17"/>
        <v xml:space="preserve">TYLER, TY MARIE </v>
      </c>
      <c r="AE117" s="17"/>
      <c r="AF117" s="59"/>
    </row>
    <row r="118" spans="1:38" s="60" customFormat="1" ht="19.899999999999999" customHeight="1" x14ac:dyDescent="0.25">
      <c r="A118" s="47" t="s">
        <v>150</v>
      </c>
      <c r="B118" s="16"/>
      <c r="C118" s="138">
        <v>0</v>
      </c>
      <c r="D118" s="48"/>
      <c r="E118" s="17"/>
      <c r="F118" s="48"/>
      <c r="G118" s="17"/>
      <c r="H118" s="48"/>
      <c r="I118" s="17"/>
      <c r="J118" s="48"/>
      <c r="K118" s="17"/>
      <c r="L118" s="48"/>
      <c r="M118" s="17"/>
      <c r="N118" s="48"/>
      <c r="O118" s="17"/>
      <c r="P118" s="188"/>
      <c r="Q118" s="195"/>
      <c r="R118" s="48"/>
      <c r="S118" s="17"/>
      <c r="T118" s="48"/>
      <c r="U118" s="17"/>
      <c r="V118" s="16"/>
      <c r="W118" s="15"/>
      <c r="X118" s="17"/>
      <c r="Y118" s="16"/>
      <c r="Z118" s="25">
        <f t="shared" si="18"/>
        <v>0</v>
      </c>
      <c r="AA118" s="25" cm="1">
        <f t="array" ref="AA118">SUM(LARGE(C118:W118,_xlfn.SEQUENCE(IF(COUNT(C118:W118)&lt;12,COUNT(C118:W118),12))))</f>
        <v>0</v>
      </c>
      <c r="AB118" s="15">
        <f t="shared" si="19"/>
        <v>0</v>
      </c>
      <c r="AC118" s="17">
        <f t="shared" si="20"/>
        <v>0</v>
      </c>
      <c r="AD118" s="47" t="str">
        <f t="shared" si="17"/>
        <v>YODER, KINLEY</v>
      </c>
      <c r="AE118" s="17"/>
    </row>
    <row r="119" spans="1:38" s="60" customFormat="1" ht="19.899999999999999" customHeight="1" x14ac:dyDescent="0.25">
      <c r="A119" s="47" t="s">
        <v>279</v>
      </c>
      <c r="B119" s="16"/>
      <c r="C119" s="138">
        <v>0</v>
      </c>
      <c r="D119" s="48"/>
      <c r="E119" s="17"/>
      <c r="F119" s="48"/>
      <c r="G119" s="17"/>
      <c r="H119" s="48"/>
      <c r="I119" s="17"/>
      <c r="J119" s="48"/>
      <c r="K119" s="17"/>
      <c r="L119" s="48"/>
      <c r="M119" s="17"/>
      <c r="N119" s="48"/>
      <c r="O119" s="17"/>
      <c r="P119" s="188"/>
      <c r="Q119" s="195"/>
      <c r="R119" s="48"/>
      <c r="S119" s="17"/>
      <c r="T119" s="48"/>
      <c r="U119" s="17"/>
      <c r="V119" s="16"/>
      <c r="W119" s="15"/>
      <c r="X119" s="17"/>
      <c r="Y119" s="16"/>
      <c r="Z119" s="25">
        <f t="shared" si="18"/>
        <v>0</v>
      </c>
      <c r="AA119" s="25" cm="1">
        <f t="array" ref="AA119">SUM(LARGE(C119:W119,_xlfn.SEQUENCE(IF(COUNT(C119:W119)&lt;12,COUNT(C119:W119),12))))</f>
        <v>0</v>
      </c>
      <c r="AB119" s="15">
        <f t="shared" si="19"/>
        <v>0</v>
      </c>
      <c r="AC119" s="17">
        <f t="shared" si="20"/>
        <v>0</v>
      </c>
      <c r="AD119" s="47" t="str">
        <f t="shared" si="17"/>
        <v>YOUMANS,OLIVIA</v>
      </c>
      <c r="AE119" s="17"/>
      <c r="AF119" s="59"/>
    </row>
    <row r="120" spans="1:38" s="60" customFormat="1" ht="19.899999999999999" customHeight="1" x14ac:dyDescent="0.25">
      <c r="A120" s="47" t="s">
        <v>287</v>
      </c>
      <c r="B120" s="16"/>
      <c r="C120" s="138">
        <v>0</v>
      </c>
      <c r="D120" s="48"/>
      <c r="E120" s="17"/>
      <c r="F120" s="48"/>
      <c r="G120" s="17"/>
      <c r="H120" s="48"/>
      <c r="I120" s="17"/>
      <c r="J120" s="48"/>
      <c r="K120" s="17"/>
      <c r="L120" s="48"/>
      <c r="M120" s="17"/>
      <c r="N120" s="48"/>
      <c r="O120" s="17"/>
      <c r="P120" s="188"/>
      <c r="Q120" s="195"/>
      <c r="R120" s="48"/>
      <c r="S120" s="17"/>
      <c r="T120" s="48"/>
      <c r="U120" s="17"/>
      <c r="V120" s="16"/>
      <c r="W120" s="15"/>
      <c r="X120" s="17"/>
      <c r="Y120" s="16"/>
      <c r="Z120" s="25">
        <f t="shared" si="18"/>
        <v>0</v>
      </c>
      <c r="AA120" s="25" cm="1">
        <f t="array" ref="AA120">SUM(LARGE(C120:W120,_xlfn.SEQUENCE(IF(COUNT(C120:W120)&lt;12,COUNT(C120:W120),12))))</f>
        <v>0</v>
      </c>
      <c r="AB120" s="15">
        <f t="shared" si="19"/>
        <v>0</v>
      </c>
      <c r="AC120" s="17">
        <f t="shared" si="20"/>
        <v>0</v>
      </c>
      <c r="AD120" s="47" t="str">
        <f t="shared" si="17"/>
        <v>METZGER, CLARE</v>
      </c>
      <c r="AE120" s="17"/>
      <c r="AF120" s="59"/>
    </row>
    <row r="121" spans="1:38" s="60" customFormat="1" ht="19.899999999999999" customHeight="1" x14ac:dyDescent="0.25">
      <c r="A121" s="47" t="s">
        <v>284</v>
      </c>
      <c r="B121" s="16"/>
      <c r="C121" s="138">
        <v>0</v>
      </c>
      <c r="D121" s="48"/>
      <c r="E121" s="17"/>
      <c r="F121" s="48"/>
      <c r="G121" s="17"/>
      <c r="H121" s="48"/>
      <c r="I121" s="17"/>
      <c r="J121" s="48"/>
      <c r="K121" s="17"/>
      <c r="L121" s="48"/>
      <c r="M121" s="17"/>
      <c r="N121" s="48"/>
      <c r="O121" s="17"/>
      <c r="P121" s="188"/>
      <c r="Q121" s="195"/>
      <c r="R121" s="48"/>
      <c r="S121" s="17"/>
      <c r="T121" s="48"/>
      <c r="U121" s="17"/>
      <c r="V121" s="16"/>
      <c r="W121" s="15"/>
      <c r="X121" s="17"/>
      <c r="Y121" s="16"/>
      <c r="Z121" s="25">
        <f t="shared" si="18"/>
        <v>0</v>
      </c>
      <c r="AA121" s="25" cm="1">
        <f t="array" ref="AA121">SUM(LARGE(C121:W121,_xlfn.SEQUENCE(IF(COUNT(C121:W121)&lt;12,COUNT(C121:W121),12))))</f>
        <v>0</v>
      </c>
      <c r="AB121" s="15">
        <f t="shared" si="19"/>
        <v>0</v>
      </c>
      <c r="AC121" s="17">
        <f t="shared" si="20"/>
        <v>0</v>
      </c>
      <c r="AD121" s="47" t="str">
        <f t="shared" si="17"/>
        <v>YARBROUGH,KATE</v>
      </c>
      <c r="AE121" s="17"/>
      <c r="AF121" s="59"/>
    </row>
    <row r="122" spans="1:38" s="60" customFormat="1" ht="19.899999999999999" customHeight="1" x14ac:dyDescent="0.25">
      <c r="A122" s="47" t="s">
        <v>285</v>
      </c>
      <c r="B122" s="16"/>
      <c r="C122" s="138">
        <v>0</v>
      </c>
      <c r="D122" s="48"/>
      <c r="E122" s="17"/>
      <c r="F122" s="48"/>
      <c r="G122" s="17"/>
      <c r="H122" s="48"/>
      <c r="I122" s="17"/>
      <c r="J122" s="48"/>
      <c r="K122" s="17"/>
      <c r="L122" s="48"/>
      <c r="M122" s="17"/>
      <c r="N122" s="48"/>
      <c r="O122" s="17"/>
      <c r="P122" s="188"/>
      <c r="Q122" s="195"/>
      <c r="R122" s="48"/>
      <c r="S122" s="17"/>
      <c r="T122" s="48"/>
      <c r="U122" s="17"/>
      <c r="V122" s="16"/>
      <c r="W122" s="15"/>
      <c r="X122" s="17"/>
      <c r="Y122" s="16"/>
      <c r="Z122" s="25">
        <f t="shared" si="18"/>
        <v>0</v>
      </c>
      <c r="AA122" s="25" cm="1">
        <f t="array" ref="AA122">SUM(LARGE(C122:W122,_xlfn.SEQUENCE(IF(COUNT(C122:W122)&lt;12,COUNT(C122:W122),12))))</f>
        <v>0</v>
      </c>
      <c r="AB122" s="15">
        <f t="shared" si="19"/>
        <v>0</v>
      </c>
      <c r="AC122" s="17">
        <f t="shared" si="20"/>
        <v>0</v>
      </c>
      <c r="AD122" s="47" t="str">
        <f t="shared" si="17"/>
        <v>YARBROUGH, MEG</v>
      </c>
      <c r="AE122" s="17"/>
      <c r="AF122" s="59"/>
    </row>
    <row r="123" spans="1:38" s="60" customFormat="1" ht="19.899999999999999" customHeight="1" x14ac:dyDescent="0.25">
      <c r="A123" s="47" t="s">
        <v>291</v>
      </c>
      <c r="B123" s="16"/>
      <c r="C123" s="138">
        <v>0</v>
      </c>
      <c r="D123" s="48"/>
      <c r="E123" s="17"/>
      <c r="F123" s="48"/>
      <c r="G123" s="17"/>
      <c r="H123" s="48"/>
      <c r="I123" s="17"/>
      <c r="J123" s="48"/>
      <c r="K123" s="17"/>
      <c r="L123" s="48"/>
      <c r="M123" s="17"/>
      <c r="N123" s="48"/>
      <c r="O123" s="17"/>
      <c r="P123" s="188"/>
      <c r="Q123" s="195"/>
      <c r="R123" s="48"/>
      <c r="S123" s="17"/>
      <c r="T123" s="48"/>
      <c r="U123" s="17"/>
      <c r="V123" s="16"/>
      <c r="W123" s="15"/>
      <c r="X123" s="17"/>
      <c r="Y123" s="16"/>
      <c r="Z123" s="25">
        <f t="shared" si="18"/>
        <v>0</v>
      </c>
      <c r="AA123" s="25" cm="1">
        <f t="array" ref="AA123">SUM(LARGE(C123:W123,_xlfn.SEQUENCE(IF(COUNT(C123:W123)&lt;12,COUNT(C123:W123),12))))</f>
        <v>0</v>
      </c>
      <c r="AB123" s="15">
        <f t="shared" si="19"/>
        <v>0</v>
      </c>
      <c r="AC123" s="17">
        <f t="shared" si="20"/>
        <v>0</v>
      </c>
      <c r="AD123" s="47" t="str">
        <f t="shared" si="17"/>
        <v>BRUMMETTE, QUINN</v>
      </c>
      <c r="AE123" s="17"/>
      <c r="AF123" s="59"/>
    </row>
    <row r="124" spans="1:38" ht="19.899999999999999" customHeight="1" x14ac:dyDescent="0.25">
      <c r="A124" s="47" t="s">
        <v>292</v>
      </c>
      <c r="B124" s="16"/>
      <c r="C124" s="138">
        <v>0</v>
      </c>
      <c r="D124" s="48"/>
      <c r="E124" s="17"/>
      <c r="F124" s="48"/>
      <c r="G124" s="17"/>
      <c r="H124" s="48"/>
      <c r="I124" s="17"/>
      <c r="J124" s="48"/>
      <c r="K124" s="17"/>
      <c r="L124" s="48"/>
      <c r="M124" s="17"/>
      <c r="N124" s="48"/>
      <c r="O124" s="17">
        <v>53</v>
      </c>
      <c r="P124" s="188"/>
      <c r="Q124" s="195"/>
      <c r="R124" s="48"/>
      <c r="S124" s="17"/>
      <c r="T124" s="48"/>
      <c r="U124" s="17"/>
      <c r="V124" s="16"/>
      <c r="W124" s="15"/>
      <c r="X124" s="17"/>
      <c r="Y124" s="16"/>
      <c r="Z124" s="25">
        <f t="shared" si="18"/>
        <v>53</v>
      </c>
      <c r="AA124" s="25" cm="1">
        <f t="array" ref="AA124">SUM(LARGE(C124:W124,_xlfn.SEQUENCE(IF(COUNT(C124:W124)&lt;12,COUNT(C124:W124),12))))</f>
        <v>53</v>
      </c>
      <c r="AB124" s="15">
        <f t="shared" si="19"/>
        <v>0</v>
      </c>
      <c r="AC124" s="17">
        <f t="shared" si="20"/>
        <v>53</v>
      </c>
      <c r="AD124" s="47" t="str">
        <f t="shared" si="17"/>
        <v>HOBBS, VIVIAN</v>
      </c>
      <c r="AE124" s="17"/>
    </row>
    <row r="125" spans="1:38" s="60" customFormat="1" ht="19.899999999999999" hidden="1" customHeight="1" x14ac:dyDescent="0.25">
      <c r="A125" s="47" t="s">
        <v>259</v>
      </c>
      <c r="B125" s="16"/>
      <c r="C125" s="138">
        <v>0</v>
      </c>
      <c r="D125" s="48"/>
      <c r="E125" s="17"/>
      <c r="F125" s="48"/>
      <c r="G125" s="17"/>
      <c r="H125" s="48"/>
      <c r="I125" s="17"/>
      <c r="J125" s="48"/>
      <c r="K125" s="17"/>
      <c r="L125" s="48"/>
      <c r="M125" s="17"/>
      <c r="N125" s="48"/>
      <c r="O125" s="17"/>
      <c r="P125" s="188"/>
      <c r="Q125" s="195"/>
      <c r="R125" s="48"/>
      <c r="S125" s="17"/>
      <c r="T125" s="48"/>
      <c r="U125" s="17"/>
      <c r="V125" s="16"/>
      <c r="W125" s="15"/>
      <c r="X125" s="17"/>
      <c r="Y125" s="16"/>
      <c r="Z125" s="25">
        <f t="shared" si="18"/>
        <v>0</v>
      </c>
      <c r="AA125" s="25" cm="1">
        <f t="array" ref="AA125">SUM(LARGE(C125:W125,_xlfn.SEQUENCE(IF(COUNT(C125:W125)&lt;12,COUNT(C125:W125),12))))</f>
        <v>0</v>
      </c>
      <c r="AB125" s="15">
        <f t="shared" si="19"/>
        <v>0</v>
      </c>
      <c r="AC125" s="17">
        <f t="shared" si="20"/>
        <v>0</v>
      </c>
      <c r="AD125" s="47" t="str">
        <f t="shared" si="17"/>
        <v>NEW NAME 7</v>
      </c>
      <c r="AE125" s="17"/>
      <c r="AF125" s="59"/>
    </row>
    <row r="126" spans="1:38" s="60" customFormat="1" ht="19.899999999999999" hidden="1" customHeight="1" x14ac:dyDescent="0.25">
      <c r="A126" s="47" t="s">
        <v>260</v>
      </c>
      <c r="B126" s="16"/>
      <c r="C126" s="138">
        <v>0</v>
      </c>
      <c r="D126" s="48"/>
      <c r="E126" s="17"/>
      <c r="F126" s="48"/>
      <c r="G126" s="17"/>
      <c r="H126" s="48"/>
      <c r="I126" s="17"/>
      <c r="J126" s="48"/>
      <c r="K126" s="17"/>
      <c r="L126" s="48"/>
      <c r="M126" s="17"/>
      <c r="N126" s="48"/>
      <c r="O126" s="17"/>
      <c r="P126" s="188"/>
      <c r="Q126" s="195"/>
      <c r="R126" s="48"/>
      <c r="S126" s="17"/>
      <c r="T126" s="48"/>
      <c r="U126" s="17"/>
      <c r="V126" s="16"/>
      <c r="W126" s="15"/>
      <c r="X126" s="17"/>
      <c r="Y126" s="16"/>
      <c r="Z126" s="25">
        <f t="shared" si="18"/>
        <v>0</v>
      </c>
      <c r="AA126" s="25" cm="1">
        <f t="array" ref="AA126">SUM(LARGE(C126:W126,_xlfn.SEQUENCE(IF(COUNT(C126:W126)&lt;12,COUNT(C126:W126),12))))</f>
        <v>0</v>
      </c>
      <c r="AB126" s="15">
        <f t="shared" si="19"/>
        <v>0</v>
      </c>
      <c r="AC126" s="17">
        <f t="shared" si="20"/>
        <v>0</v>
      </c>
      <c r="AD126" s="47" t="str">
        <f t="shared" si="17"/>
        <v>NEW NAME 8</v>
      </c>
      <c r="AE126" s="17"/>
      <c r="AF126" s="59"/>
    </row>
    <row r="127" spans="1:38" s="60" customFormat="1" ht="19.899999999999999" hidden="1" customHeight="1" x14ac:dyDescent="0.25">
      <c r="A127" s="47" t="s">
        <v>261</v>
      </c>
      <c r="B127" s="16"/>
      <c r="C127" s="138">
        <v>0</v>
      </c>
      <c r="D127" s="48"/>
      <c r="E127" s="17"/>
      <c r="F127" s="48"/>
      <c r="G127" s="17"/>
      <c r="H127" s="48"/>
      <c r="I127" s="17"/>
      <c r="J127" s="48"/>
      <c r="K127" s="17"/>
      <c r="L127" s="48"/>
      <c r="M127" s="17"/>
      <c r="N127" s="48"/>
      <c r="O127" s="17"/>
      <c r="P127" s="188"/>
      <c r="Q127" s="195"/>
      <c r="R127" s="48"/>
      <c r="S127" s="17"/>
      <c r="T127" s="48"/>
      <c r="U127" s="17"/>
      <c r="V127" s="16"/>
      <c r="W127" s="15"/>
      <c r="X127" s="17"/>
      <c r="Y127" s="16"/>
      <c r="Z127" s="25">
        <f t="shared" si="18"/>
        <v>0</v>
      </c>
      <c r="AA127" s="25" cm="1">
        <f t="array" ref="AA127">SUM(LARGE(C127:W127,_xlfn.SEQUENCE(IF(COUNT(C127:W127)&lt;12,COUNT(C127:W127),12))))</f>
        <v>0</v>
      </c>
      <c r="AB127" s="15">
        <f t="shared" si="19"/>
        <v>0</v>
      </c>
      <c r="AC127" s="17">
        <f t="shared" si="20"/>
        <v>0</v>
      </c>
      <c r="AD127" s="47" t="str">
        <f t="shared" si="17"/>
        <v>NEW NAME 9</v>
      </c>
      <c r="AE127" s="17"/>
      <c r="AF127" s="59"/>
    </row>
    <row r="128" spans="1:38" ht="19.899999999999999" customHeight="1" thickBot="1" x14ac:dyDescent="0.3">
      <c r="A128" s="20" t="s">
        <v>14</v>
      </c>
      <c r="B128" s="21"/>
      <c r="C128" s="169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187"/>
      <c r="Q128" s="194"/>
      <c r="R128" s="21"/>
      <c r="S128" s="21"/>
      <c r="T128" s="21"/>
      <c r="U128" s="21"/>
      <c r="V128" s="21"/>
      <c r="W128" s="21"/>
      <c r="X128" s="21"/>
      <c r="Y128" s="21"/>
      <c r="Z128" s="21"/>
      <c r="AA128" s="20"/>
      <c r="AB128" s="21"/>
      <c r="AC128" s="21"/>
      <c r="AD128" s="21" t="s">
        <v>84</v>
      </c>
      <c r="AE128" s="17"/>
      <c r="AF128" s="59"/>
      <c r="AG128" s="60" t="s">
        <v>270</v>
      </c>
      <c r="AH128" s="60"/>
      <c r="AI128" s="60"/>
      <c r="AJ128" s="60"/>
      <c r="AK128" s="60"/>
      <c r="AL128" s="60"/>
    </row>
    <row r="129" spans="1:38" s="60" customFormat="1" ht="19.899999999999999" customHeight="1" x14ac:dyDescent="0.25">
      <c r="A129" s="47" t="s">
        <v>38</v>
      </c>
      <c r="B129" s="16"/>
      <c r="C129" s="138">
        <v>0</v>
      </c>
      <c r="D129" s="48"/>
      <c r="E129" s="17"/>
      <c r="F129" s="48"/>
      <c r="G129" s="17"/>
      <c r="H129" s="48"/>
      <c r="I129" s="17"/>
      <c r="J129" s="48"/>
      <c r="K129" s="17"/>
      <c r="L129" s="48"/>
      <c r="M129" s="17"/>
      <c r="N129" s="48"/>
      <c r="O129" s="17"/>
      <c r="P129" s="188"/>
      <c r="Q129" s="195"/>
      <c r="R129" s="48"/>
      <c r="S129" s="17"/>
      <c r="T129" s="48"/>
      <c r="U129" s="17"/>
      <c r="V129" s="16"/>
      <c r="W129" s="15"/>
      <c r="X129" s="17"/>
      <c r="Y129" s="16"/>
      <c r="Z129" s="25">
        <f t="shared" ref="Z129:Z151" si="21">SUM(D129:X129)</f>
        <v>0</v>
      </c>
      <c r="AA129" s="25" cm="1">
        <f t="array" ref="AA129">SUM(LARGE(C129:W129,_xlfn.SEQUENCE(IF(COUNT(C129:W129)&lt;12,COUNT(C129:W129),12))))</f>
        <v>0</v>
      </c>
      <c r="AB129" s="15">
        <f>X129*1.5</f>
        <v>0</v>
      </c>
      <c r="AC129" s="17">
        <f>AA129+AB129</f>
        <v>0</v>
      </c>
      <c r="AD129" s="47" t="str">
        <f>A129</f>
        <v xml:space="preserve">ADRIAN, JUNE </v>
      </c>
      <c r="AE129" s="17"/>
      <c r="AF129" s="157"/>
      <c r="AG129" s="119" t="s">
        <v>129</v>
      </c>
      <c r="AH129" s="158"/>
      <c r="AI129" s="158"/>
      <c r="AJ129" s="159"/>
      <c r="AK129" s="121">
        <f>SUM(D129:X197)</f>
        <v>6844</v>
      </c>
      <c r="AL129" s="122">
        <f>SUM('Jr Boys'!D36:X104)</f>
        <v>6694</v>
      </c>
    </row>
    <row r="130" spans="1:38" s="60" customFormat="1" ht="19.899999999999999" customHeight="1" thickBot="1" x14ac:dyDescent="0.3">
      <c r="A130" s="47" t="s">
        <v>203</v>
      </c>
      <c r="B130" s="16"/>
      <c r="C130" s="138">
        <v>0</v>
      </c>
      <c r="D130" s="48"/>
      <c r="E130" s="17"/>
      <c r="F130" s="48"/>
      <c r="G130" s="17"/>
      <c r="H130" s="48"/>
      <c r="I130" s="17"/>
      <c r="J130" s="48"/>
      <c r="K130" s="17"/>
      <c r="L130" s="48"/>
      <c r="M130" s="17"/>
      <c r="N130" s="48"/>
      <c r="O130" s="17"/>
      <c r="P130" s="188"/>
      <c r="Q130" s="195"/>
      <c r="R130" s="48"/>
      <c r="S130" s="17"/>
      <c r="T130" s="48"/>
      <c r="U130" s="17"/>
      <c r="V130" s="16"/>
      <c r="W130" s="15"/>
      <c r="X130" s="17"/>
      <c r="Y130" s="16"/>
      <c r="Z130" s="25">
        <f t="shared" si="21"/>
        <v>0</v>
      </c>
      <c r="AA130" s="25" cm="1">
        <f t="array" ref="AA130">SUM(LARGE(C130:W130,_xlfn.SEQUENCE(IF(COUNT(C130:W130)&lt;12,COUNT(C130:W130),12))))</f>
        <v>0</v>
      </c>
      <c r="AB130" s="15">
        <f t="shared" ref="AB130:AB151" si="22">X130*1.5</f>
        <v>0</v>
      </c>
      <c r="AC130" s="17">
        <f t="shared" ref="AC130:AC151" si="23">AA130+AB130</f>
        <v>0</v>
      </c>
      <c r="AD130" s="47" t="str">
        <f t="shared" ref="AD130:AD193" si="24">A130</f>
        <v>BUCHOLTZ, MACKENZIE</v>
      </c>
      <c r="AE130" s="17"/>
      <c r="AF130" s="160"/>
      <c r="AG130" s="120" t="s">
        <v>130</v>
      </c>
      <c r="AH130" s="161"/>
      <c r="AI130" s="161"/>
      <c r="AJ130" s="162"/>
      <c r="AK130" s="59" t="s">
        <v>136</v>
      </c>
      <c r="AL130" s="60" t="s">
        <v>135</v>
      </c>
    </row>
    <row r="131" spans="1:38" s="60" customFormat="1" ht="19.899999999999999" customHeight="1" x14ac:dyDescent="0.25">
      <c r="A131" s="47" t="s">
        <v>40</v>
      </c>
      <c r="B131" s="16"/>
      <c r="C131" s="138">
        <v>0</v>
      </c>
      <c r="D131" s="48"/>
      <c r="E131" s="17"/>
      <c r="F131" s="48">
        <v>43</v>
      </c>
      <c r="G131" s="17"/>
      <c r="H131" s="48"/>
      <c r="I131" s="17"/>
      <c r="J131" s="48">
        <v>62</v>
      </c>
      <c r="K131" s="17"/>
      <c r="L131" s="48"/>
      <c r="M131" s="17"/>
      <c r="N131" s="48"/>
      <c r="O131" s="17"/>
      <c r="P131" s="188"/>
      <c r="Q131" s="195"/>
      <c r="R131" s="48"/>
      <c r="S131" s="17"/>
      <c r="T131" s="48"/>
      <c r="U131" s="17"/>
      <c r="V131" s="16"/>
      <c r="W131" s="15"/>
      <c r="X131" s="17"/>
      <c r="Y131" s="16"/>
      <c r="Z131" s="25">
        <f t="shared" si="21"/>
        <v>105</v>
      </c>
      <c r="AA131" s="25" cm="1">
        <f t="array" ref="AA131">SUM(LARGE(C131:W131,_xlfn.SEQUENCE(IF(COUNT(C131:W131)&lt;12,COUNT(C131:W131),12))))</f>
        <v>105</v>
      </c>
      <c r="AB131" s="15">
        <f t="shared" si="22"/>
        <v>0</v>
      </c>
      <c r="AC131" s="17">
        <f t="shared" si="23"/>
        <v>105</v>
      </c>
      <c r="AD131" s="47" t="str">
        <f t="shared" si="24"/>
        <v>BUCHOLTZ, OLIVIA</v>
      </c>
      <c r="AE131" s="17"/>
    </row>
    <row r="132" spans="1:38" s="60" customFormat="1" ht="19.899999999999999" customHeight="1" x14ac:dyDescent="0.25">
      <c r="A132" s="47" t="s">
        <v>92</v>
      </c>
      <c r="B132" s="16"/>
      <c r="C132" s="138">
        <v>0</v>
      </c>
      <c r="D132" s="48"/>
      <c r="E132" s="17"/>
      <c r="F132" s="48"/>
      <c r="G132" s="17"/>
      <c r="H132" s="48"/>
      <c r="I132" s="17"/>
      <c r="J132" s="48"/>
      <c r="K132" s="17"/>
      <c r="L132" s="48"/>
      <c r="M132" s="17"/>
      <c r="N132" s="48"/>
      <c r="O132" s="17"/>
      <c r="P132" s="188"/>
      <c r="Q132" s="195"/>
      <c r="R132" s="48"/>
      <c r="S132" s="17"/>
      <c r="T132" s="48"/>
      <c r="U132" s="17"/>
      <c r="V132" s="16"/>
      <c r="W132" s="15"/>
      <c r="X132" s="17"/>
      <c r="Y132" s="16"/>
      <c r="Z132" s="25">
        <f t="shared" si="21"/>
        <v>0</v>
      </c>
      <c r="AA132" s="25" cm="1">
        <f t="array" ref="AA132">SUM(LARGE(C132:W132,_xlfn.SEQUENCE(IF(COUNT(C132:W132)&lt;12,COUNT(C132:W132),12))))</f>
        <v>0</v>
      </c>
      <c r="AB132" s="15">
        <f t="shared" si="22"/>
        <v>0</v>
      </c>
      <c r="AC132" s="17">
        <f t="shared" si="23"/>
        <v>0</v>
      </c>
      <c r="AD132" s="47" t="str">
        <f t="shared" si="24"/>
        <v>CARHART, PYPER</v>
      </c>
      <c r="AE132" s="17"/>
    </row>
    <row r="133" spans="1:38" s="60" customFormat="1" ht="19.899999999999999" customHeight="1" x14ac:dyDescent="0.25">
      <c r="A133" s="47" t="s">
        <v>144</v>
      </c>
      <c r="B133" s="16"/>
      <c r="C133" s="138">
        <v>0</v>
      </c>
      <c r="D133" s="48"/>
      <c r="E133" s="17"/>
      <c r="F133" s="48"/>
      <c r="G133" s="17"/>
      <c r="H133" s="48"/>
      <c r="I133" s="17"/>
      <c r="J133" s="48"/>
      <c r="K133" s="17"/>
      <c r="L133" s="48"/>
      <c r="M133" s="17"/>
      <c r="N133" s="48"/>
      <c r="O133" s="17"/>
      <c r="P133" s="188"/>
      <c r="Q133" s="195"/>
      <c r="R133" s="48"/>
      <c r="S133" s="17"/>
      <c r="T133" s="48"/>
      <c r="U133" s="17"/>
      <c r="V133" s="16"/>
      <c r="W133" s="15"/>
      <c r="X133" s="17"/>
      <c r="Y133" s="16"/>
      <c r="Z133" s="25">
        <f t="shared" si="21"/>
        <v>0</v>
      </c>
      <c r="AA133" s="25" cm="1">
        <f t="array" ref="AA133">SUM(LARGE(C133:W133,_xlfn.SEQUENCE(IF(COUNT(C133:W133)&lt;12,COUNT(C133:W133),12))))</f>
        <v>0</v>
      </c>
      <c r="AB133" s="15">
        <f t="shared" si="22"/>
        <v>0</v>
      </c>
      <c r="AC133" s="17">
        <f t="shared" si="23"/>
        <v>0</v>
      </c>
      <c r="AD133" s="47" t="str">
        <f t="shared" si="24"/>
        <v>CUMMINGS, NATALIE</v>
      </c>
      <c r="AE133" s="17"/>
    </row>
    <row r="134" spans="1:38" s="60" customFormat="1" ht="19.899999999999999" customHeight="1" x14ac:dyDescent="0.25">
      <c r="A134" s="47" t="s">
        <v>217</v>
      </c>
      <c r="B134" s="16"/>
      <c r="C134" s="138">
        <v>0</v>
      </c>
      <c r="D134" s="48"/>
      <c r="E134" s="17"/>
      <c r="F134" s="48"/>
      <c r="G134" s="17"/>
      <c r="H134" s="48"/>
      <c r="I134" s="17"/>
      <c r="J134" s="48"/>
      <c r="K134" s="17"/>
      <c r="L134" s="48"/>
      <c r="M134" s="17"/>
      <c r="N134" s="48"/>
      <c r="O134" s="17"/>
      <c r="P134" s="188"/>
      <c r="Q134" s="195"/>
      <c r="R134" s="48"/>
      <c r="S134" s="17"/>
      <c r="T134" s="48"/>
      <c r="U134" s="17"/>
      <c r="V134" s="16"/>
      <c r="W134" s="15"/>
      <c r="X134" s="17"/>
      <c r="Y134" s="16"/>
      <c r="Z134" s="25">
        <f t="shared" si="21"/>
        <v>0</v>
      </c>
      <c r="AA134" s="25" cm="1">
        <f t="array" ref="AA134">SUM(LARGE(C134:W134,_xlfn.SEQUENCE(IF(COUNT(C134:W134)&lt;12,COUNT(C134:W134),12))))</f>
        <v>0</v>
      </c>
      <c r="AB134" s="15">
        <f t="shared" si="22"/>
        <v>0</v>
      </c>
      <c r="AC134" s="17">
        <f t="shared" si="23"/>
        <v>0</v>
      </c>
      <c r="AD134" s="47" t="str">
        <f t="shared" si="24"/>
        <v>CURNS, MYLEE</v>
      </c>
      <c r="AE134" s="17"/>
      <c r="AF134" s="59"/>
    </row>
    <row r="135" spans="1:38" s="60" customFormat="1" ht="19.899999999999999" customHeight="1" x14ac:dyDescent="0.25">
      <c r="A135" s="47" t="s">
        <v>204</v>
      </c>
      <c r="B135" s="16"/>
      <c r="C135" s="138">
        <v>0</v>
      </c>
      <c r="D135" s="48"/>
      <c r="E135" s="17"/>
      <c r="F135" s="48"/>
      <c r="G135" s="17"/>
      <c r="H135" s="48"/>
      <c r="I135" s="17"/>
      <c r="J135" s="48"/>
      <c r="K135" s="17"/>
      <c r="L135" s="48"/>
      <c r="M135" s="17"/>
      <c r="N135" s="48"/>
      <c r="O135" s="17"/>
      <c r="P135" s="188"/>
      <c r="Q135" s="195"/>
      <c r="R135" s="48"/>
      <c r="S135" s="17"/>
      <c r="T135" s="48"/>
      <c r="U135" s="17"/>
      <c r="V135" s="16"/>
      <c r="W135" s="15"/>
      <c r="X135" s="17"/>
      <c r="Y135" s="16"/>
      <c r="Z135" s="25">
        <f t="shared" si="21"/>
        <v>0</v>
      </c>
      <c r="AA135" s="25" cm="1">
        <f t="array" ref="AA135">SUM(LARGE(C135:W135,_xlfn.SEQUENCE(IF(COUNT(C135:W135)&lt;12,COUNT(C135:W135),12))))</f>
        <v>0</v>
      </c>
      <c r="AB135" s="15">
        <f t="shared" si="22"/>
        <v>0</v>
      </c>
      <c r="AC135" s="17">
        <f t="shared" si="23"/>
        <v>0</v>
      </c>
      <c r="AD135" s="47" t="str">
        <f t="shared" si="24"/>
        <v>DAVIS, AVERIE</v>
      </c>
      <c r="AE135" s="17"/>
      <c r="AF135" s="59"/>
    </row>
    <row r="136" spans="1:38" s="60" customFormat="1" ht="19.899999999999999" customHeight="1" x14ac:dyDescent="0.25">
      <c r="A136" s="47" t="s">
        <v>42</v>
      </c>
      <c r="B136" s="16"/>
      <c r="C136" s="138">
        <v>0</v>
      </c>
      <c r="D136" s="48"/>
      <c r="E136" s="17"/>
      <c r="F136" s="48"/>
      <c r="G136" s="17"/>
      <c r="H136" s="48"/>
      <c r="I136" s="17"/>
      <c r="J136" s="48"/>
      <c r="K136" s="17"/>
      <c r="L136" s="48"/>
      <c r="M136" s="17"/>
      <c r="N136" s="48"/>
      <c r="O136" s="17"/>
      <c r="P136" s="188"/>
      <c r="Q136" s="195"/>
      <c r="R136" s="48"/>
      <c r="S136" s="17"/>
      <c r="T136" s="48"/>
      <c r="U136" s="17"/>
      <c r="V136" s="16"/>
      <c r="W136" s="15"/>
      <c r="X136" s="17"/>
      <c r="Y136" s="16"/>
      <c r="Z136" s="25">
        <f t="shared" si="21"/>
        <v>0</v>
      </c>
      <c r="AA136" s="25" cm="1">
        <f t="array" ref="AA136">SUM(LARGE(C136:W136,_xlfn.SEQUENCE(IF(COUNT(C136:W136)&lt;12,COUNT(C136:W136),12))))</f>
        <v>0</v>
      </c>
      <c r="AB136" s="15">
        <f t="shared" si="22"/>
        <v>0</v>
      </c>
      <c r="AC136" s="17">
        <f t="shared" si="23"/>
        <v>0</v>
      </c>
      <c r="AD136" s="47" t="str">
        <f t="shared" si="24"/>
        <v>DAVIS, GRACE</v>
      </c>
      <c r="AE136" s="17"/>
      <c r="AF136" s="59"/>
    </row>
    <row r="137" spans="1:38" s="60" customFormat="1" ht="19.899999999999999" customHeight="1" x14ac:dyDescent="0.25">
      <c r="A137" s="47" t="s">
        <v>137</v>
      </c>
      <c r="B137" s="16"/>
      <c r="C137" s="138">
        <v>0</v>
      </c>
      <c r="D137" s="48"/>
      <c r="E137" s="17"/>
      <c r="F137" s="48"/>
      <c r="G137" s="17"/>
      <c r="H137" s="48"/>
      <c r="I137" s="17"/>
      <c r="J137" s="48"/>
      <c r="K137" s="17"/>
      <c r="L137" s="48"/>
      <c r="M137" s="17"/>
      <c r="N137" s="48"/>
      <c r="O137" s="17"/>
      <c r="P137" s="188"/>
      <c r="Q137" s="195"/>
      <c r="R137" s="48"/>
      <c r="S137" s="17"/>
      <c r="T137" s="48"/>
      <c r="U137" s="17"/>
      <c r="V137" s="16"/>
      <c r="W137" s="15"/>
      <c r="X137" s="17"/>
      <c r="Y137" s="16"/>
      <c r="Z137" s="25">
        <f t="shared" si="21"/>
        <v>0</v>
      </c>
      <c r="AA137" s="25" cm="1">
        <f t="array" ref="AA137">SUM(LARGE(C137:W137,_xlfn.SEQUENCE(IF(COUNT(C137:W137)&lt;12,COUNT(C137:W137),12))))</f>
        <v>0</v>
      </c>
      <c r="AB137" s="15">
        <f t="shared" si="22"/>
        <v>0</v>
      </c>
      <c r="AC137" s="17">
        <f t="shared" si="23"/>
        <v>0</v>
      </c>
      <c r="AD137" s="47" t="str">
        <f t="shared" si="24"/>
        <v>DEFEVER, BAILEY</v>
      </c>
      <c r="AE137" s="17"/>
      <c r="AF137" s="59"/>
    </row>
    <row r="138" spans="1:38" s="60" customFormat="1" ht="19.899999999999999" customHeight="1" x14ac:dyDescent="0.25">
      <c r="A138" s="47" t="s">
        <v>43</v>
      </c>
      <c r="B138" s="16"/>
      <c r="C138" s="138">
        <v>0</v>
      </c>
      <c r="D138" s="48">
        <v>62</v>
      </c>
      <c r="E138" s="17">
        <v>42</v>
      </c>
      <c r="F138" s="48">
        <v>23</v>
      </c>
      <c r="G138" s="17">
        <v>52</v>
      </c>
      <c r="H138" s="48">
        <v>73</v>
      </c>
      <c r="I138" s="17">
        <v>42</v>
      </c>
      <c r="J138" s="48">
        <v>72</v>
      </c>
      <c r="K138" s="17"/>
      <c r="L138" s="48">
        <v>52</v>
      </c>
      <c r="M138" s="17">
        <v>62</v>
      </c>
      <c r="N138" s="48"/>
      <c r="O138" s="17"/>
      <c r="P138" s="188">
        <v>42</v>
      </c>
      <c r="Q138" s="195"/>
      <c r="R138" s="48"/>
      <c r="S138" s="17"/>
      <c r="T138" s="48"/>
      <c r="U138" s="17"/>
      <c r="V138" s="16"/>
      <c r="W138" s="15"/>
      <c r="X138" s="17"/>
      <c r="Y138" s="16"/>
      <c r="Z138" s="25">
        <f t="shared" si="21"/>
        <v>522</v>
      </c>
      <c r="AA138" s="25" cm="1">
        <f t="array" ref="AA138">SUM(LARGE(C138:W138,_xlfn.SEQUENCE(IF(COUNT(C138:W138)&lt;12,COUNT(C138:W138),12))))</f>
        <v>522</v>
      </c>
      <c r="AB138" s="15">
        <f t="shared" si="22"/>
        <v>0</v>
      </c>
      <c r="AC138" s="17">
        <f t="shared" si="23"/>
        <v>522</v>
      </c>
      <c r="AD138" s="47" t="str">
        <f t="shared" si="24"/>
        <v>HOEKWATER, BRISTOL</v>
      </c>
      <c r="AE138" s="17" t="s">
        <v>266</v>
      </c>
      <c r="AF138" s="59"/>
    </row>
    <row r="139" spans="1:38" s="60" customFormat="1" ht="19.899999999999999" customHeight="1" x14ac:dyDescent="0.25">
      <c r="A139" s="47" t="s">
        <v>95</v>
      </c>
      <c r="B139" s="16"/>
      <c r="C139" s="138">
        <v>0</v>
      </c>
      <c r="D139" s="48"/>
      <c r="E139" s="17"/>
      <c r="F139" s="48"/>
      <c r="G139" s="17"/>
      <c r="H139" s="48"/>
      <c r="I139" s="17"/>
      <c r="J139" s="48"/>
      <c r="K139" s="17"/>
      <c r="L139" s="48"/>
      <c r="M139" s="17"/>
      <c r="N139" s="48"/>
      <c r="O139" s="17"/>
      <c r="P139" s="188"/>
      <c r="Q139" s="195"/>
      <c r="R139" s="48"/>
      <c r="S139" s="17"/>
      <c r="T139" s="48"/>
      <c r="U139" s="17"/>
      <c r="V139" s="16"/>
      <c r="W139" s="15"/>
      <c r="X139" s="17"/>
      <c r="Y139" s="16"/>
      <c r="Z139" s="25">
        <f t="shared" si="21"/>
        <v>0</v>
      </c>
      <c r="AA139" s="25" cm="1">
        <f t="array" ref="AA139">SUM(LARGE(C139:W139,_xlfn.SEQUENCE(IF(COUNT(C139:W139)&lt;12,COUNT(C139:W139),12))))</f>
        <v>0</v>
      </c>
      <c r="AB139" s="15">
        <f t="shared" si="22"/>
        <v>0</v>
      </c>
      <c r="AC139" s="17">
        <f t="shared" si="23"/>
        <v>0</v>
      </c>
      <c r="AD139" s="47" t="str">
        <f t="shared" si="24"/>
        <v xml:space="preserve">HOEKWATER, RYLIE  </v>
      </c>
      <c r="AE139" s="17"/>
      <c r="AF139" s="59"/>
    </row>
    <row r="140" spans="1:38" s="60" customFormat="1" ht="19.899999999999999" customHeight="1" x14ac:dyDescent="0.25">
      <c r="A140" s="47" t="s">
        <v>45</v>
      </c>
      <c r="B140" s="16"/>
      <c r="C140" s="138">
        <v>0</v>
      </c>
      <c r="D140" s="48"/>
      <c r="E140" s="17"/>
      <c r="F140" s="48">
        <v>73</v>
      </c>
      <c r="G140" s="17">
        <v>42</v>
      </c>
      <c r="H140" s="48">
        <v>13</v>
      </c>
      <c r="I140" s="17"/>
      <c r="J140" s="48">
        <v>52</v>
      </c>
      <c r="K140" s="17"/>
      <c r="L140" s="48"/>
      <c r="M140" s="17">
        <v>32</v>
      </c>
      <c r="N140" s="48"/>
      <c r="O140" s="17">
        <v>32</v>
      </c>
      <c r="P140" s="188"/>
      <c r="Q140" s="195">
        <v>32</v>
      </c>
      <c r="R140" s="48"/>
      <c r="S140" s="17"/>
      <c r="T140" s="48"/>
      <c r="U140" s="17"/>
      <c r="V140" s="16"/>
      <c r="W140" s="15"/>
      <c r="X140" s="17"/>
      <c r="Y140" s="16"/>
      <c r="Z140" s="25">
        <f t="shared" si="21"/>
        <v>276</v>
      </c>
      <c r="AA140" s="25" cm="1">
        <f t="array" ref="AA140">SUM(LARGE(C140:W140,_xlfn.SEQUENCE(IF(COUNT(C140:W140)&lt;12,COUNT(C140:W140),12))))</f>
        <v>276</v>
      </c>
      <c r="AB140" s="15">
        <f t="shared" si="22"/>
        <v>0</v>
      </c>
      <c r="AC140" s="17">
        <f t="shared" si="23"/>
        <v>276</v>
      </c>
      <c r="AD140" s="47" t="str">
        <f t="shared" si="24"/>
        <v xml:space="preserve">KIRKPATRICK, KENZIE </v>
      </c>
      <c r="AE140" s="17" t="s">
        <v>265</v>
      </c>
      <c r="AF140" s="59"/>
    </row>
    <row r="141" spans="1:38" s="60" customFormat="1" ht="19.899999999999999" customHeight="1" x14ac:dyDescent="0.25">
      <c r="A141" s="47" t="s">
        <v>96</v>
      </c>
      <c r="B141" s="16"/>
      <c r="C141" s="138">
        <v>0</v>
      </c>
      <c r="D141" s="48"/>
      <c r="E141" s="17"/>
      <c r="F141" s="48"/>
      <c r="G141" s="17"/>
      <c r="H141" s="48"/>
      <c r="I141" s="17"/>
      <c r="J141" s="48"/>
      <c r="K141" s="17"/>
      <c r="L141" s="48"/>
      <c r="M141" s="17"/>
      <c r="N141" s="48"/>
      <c r="O141" s="17"/>
      <c r="P141" s="188"/>
      <c r="Q141" s="195"/>
      <c r="R141" s="48"/>
      <c r="S141" s="17"/>
      <c r="T141" s="48"/>
      <c r="U141" s="17"/>
      <c r="V141" s="16"/>
      <c r="W141" s="15"/>
      <c r="X141" s="17"/>
      <c r="Y141" s="16"/>
      <c r="Z141" s="25">
        <f t="shared" si="21"/>
        <v>0</v>
      </c>
      <c r="AA141" s="25" cm="1">
        <f t="array" ref="AA141">SUM(LARGE(C141:W141,_xlfn.SEQUENCE(IF(COUNT(C141:W141)&lt;12,COUNT(C141:W141),12))))</f>
        <v>0</v>
      </c>
      <c r="AB141" s="15">
        <f t="shared" si="22"/>
        <v>0</v>
      </c>
      <c r="AC141" s="17">
        <f t="shared" si="23"/>
        <v>0</v>
      </c>
      <c r="AD141" s="47" t="str">
        <f t="shared" si="24"/>
        <v xml:space="preserve">KOEHN, ISABELL </v>
      </c>
      <c r="AE141" s="17"/>
      <c r="AF141" s="59"/>
    </row>
    <row r="142" spans="1:38" s="60" customFormat="1" ht="19.899999999999999" customHeight="1" x14ac:dyDescent="0.25">
      <c r="A142" s="47" t="s">
        <v>123</v>
      </c>
      <c r="B142" s="16"/>
      <c r="C142" s="138">
        <v>0</v>
      </c>
      <c r="D142" s="48"/>
      <c r="E142" s="17"/>
      <c r="F142" s="48"/>
      <c r="G142" s="17"/>
      <c r="H142" s="48"/>
      <c r="I142" s="17"/>
      <c r="J142" s="48"/>
      <c r="K142" s="17"/>
      <c r="L142" s="48"/>
      <c r="M142" s="17"/>
      <c r="N142" s="48"/>
      <c r="O142" s="17"/>
      <c r="P142" s="188"/>
      <c r="Q142" s="195"/>
      <c r="R142" s="48"/>
      <c r="S142" s="17"/>
      <c r="T142" s="48"/>
      <c r="U142" s="17"/>
      <c r="V142" s="16"/>
      <c r="W142" s="15"/>
      <c r="X142" s="17"/>
      <c r="Y142" s="16"/>
      <c r="Z142" s="25">
        <f t="shared" si="21"/>
        <v>0</v>
      </c>
      <c r="AA142" s="25" cm="1">
        <f t="array" ref="AA142">SUM(LARGE(C142:W142,_xlfn.SEQUENCE(IF(COUNT(C142:W142)&lt;12,COUNT(C142:W142),12))))</f>
        <v>0</v>
      </c>
      <c r="AB142" s="15">
        <f t="shared" si="22"/>
        <v>0</v>
      </c>
      <c r="AC142" s="17">
        <f t="shared" si="23"/>
        <v>0</v>
      </c>
      <c r="AD142" s="47" t="str">
        <f t="shared" si="24"/>
        <v>KOLAR, CODI LYNN</v>
      </c>
      <c r="AE142" s="17"/>
      <c r="AF142" s="59"/>
    </row>
    <row r="143" spans="1:38" ht="19.899999999999999" customHeight="1" x14ac:dyDescent="0.25">
      <c r="A143" s="47" t="s">
        <v>218</v>
      </c>
      <c r="B143" s="16"/>
      <c r="C143" s="138">
        <v>0</v>
      </c>
      <c r="D143" s="48"/>
      <c r="E143" s="17"/>
      <c r="F143" s="48"/>
      <c r="G143" s="17"/>
      <c r="H143" s="48"/>
      <c r="I143" s="17"/>
      <c r="J143" s="48"/>
      <c r="K143" s="17"/>
      <c r="L143" s="48"/>
      <c r="M143" s="17"/>
      <c r="N143" s="48"/>
      <c r="O143" s="17"/>
      <c r="P143" s="188"/>
      <c r="Q143" s="195"/>
      <c r="R143" s="48"/>
      <c r="S143" s="17"/>
      <c r="T143" s="48"/>
      <c r="U143" s="17"/>
      <c r="V143" s="16"/>
      <c r="W143" s="15"/>
      <c r="X143" s="17"/>
      <c r="Y143" s="16"/>
      <c r="Z143" s="25">
        <f t="shared" si="21"/>
        <v>0</v>
      </c>
      <c r="AA143" s="25" cm="1">
        <f t="array" ref="AA143">SUM(LARGE(C143:W143,_xlfn.SEQUENCE(IF(COUNT(C143:W143)&lt;12,COUNT(C143:W143),12))))</f>
        <v>0</v>
      </c>
      <c r="AB143" s="15">
        <f t="shared" si="22"/>
        <v>0</v>
      </c>
      <c r="AC143" s="17">
        <f t="shared" si="23"/>
        <v>0</v>
      </c>
      <c r="AD143" s="47" t="str">
        <f t="shared" si="24"/>
        <v>LONGSTREET, BROOKLYN</v>
      </c>
      <c r="AE143" s="17"/>
    </row>
    <row r="144" spans="1:38" s="60" customFormat="1" ht="19.899999999999999" customHeight="1" x14ac:dyDescent="0.25">
      <c r="A144" s="47" t="s">
        <v>110</v>
      </c>
      <c r="B144" s="16"/>
      <c r="C144" s="138">
        <v>0</v>
      </c>
      <c r="D144" s="48"/>
      <c r="E144" s="17"/>
      <c r="F144" s="48"/>
      <c r="G144" s="17"/>
      <c r="H144" s="48"/>
      <c r="I144" s="17"/>
      <c r="J144" s="48"/>
      <c r="K144" s="17"/>
      <c r="L144" s="48"/>
      <c r="M144" s="17"/>
      <c r="N144" s="48"/>
      <c r="O144" s="17"/>
      <c r="P144" s="188"/>
      <c r="Q144" s="195"/>
      <c r="R144" s="48"/>
      <c r="S144" s="17"/>
      <c r="T144" s="48"/>
      <c r="U144" s="17"/>
      <c r="V144" s="16"/>
      <c r="W144" s="15"/>
      <c r="X144" s="17"/>
      <c r="Y144" s="16"/>
      <c r="Z144" s="25">
        <f t="shared" si="21"/>
        <v>0</v>
      </c>
      <c r="AA144" s="25" cm="1">
        <f t="array" ref="AA144">SUM(LARGE(C144:W144,_xlfn.SEQUENCE(IF(COUNT(C144:W144)&lt;12,COUNT(C144:W144),12))))</f>
        <v>0</v>
      </c>
      <c r="AB144" s="15">
        <f t="shared" si="22"/>
        <v>0</v>
      </c>
      <c r="AC144" s="17">
        <f t="shared" si="23"/>
        <v>0</v>
      </c>
      <c r="AD144" s="47" t="str">
        <f t="shared" si="24"/>
        <v>MACIBORSKI, DEBRA</v>
      </c>
      <c r="AE144" s="17"/>
    </row>
    <row r="145" spans="1:32" s="60" customFormat="1" ht="19.899999999999999" customHeight="1" x14ac:dyDescent="0.25">
      <c r="A145" s="47" t="s">
        <v>46</v>
      </c>
      <c r="B145" s="16"/>
      <c r="C145" s="138">
        <v>0</v>
      </c>
      <c r="D145" s="48"/>
      <c r="E145" s="17">
        <v>72</v>
      </c>
      <c r="F145" s="48">
        <v>33</v>
      </c>
      <c r="G145" s="17"/>
      <c r="H145" s="48">
        <v>43</v>
      </c>
      <c r="I145" s="17">
        <v>52</v>
      </c>
      <c r="J145" s="48"/>
      <c r="K145" s="17">
        <v>42</v>
      </c>
      <c r="L145" s="48"/>
      <c r="M145" s="17"/>
      <c r="N145" s="48"/>
      <c r="O145" s="17">
        <v>42</v>
      </c>
      <c r="P145" s="188"/>
      <c r="Q145" s="195">
        <v>52</v>
      </c>
      <c r="R145" s="48"/>
      <c r="S145" s="17"/>
      <c r="T145" s="48"/>
      <c r="U145" s="17"/>
      <c r="V145" s="16"/>
      <c r="W145" s="15"/>
      <c r="X145" s="17"/>
      <c r="Y145" s="16"/>
      <c r="Z145" s="25">
        <f t="shared" si="21"/>
        <v>336</v>
      </c>
      <c r="AA145" s="25" cm="1">
        <f t="array" ref="AA145">SUM(LARGE(C145:W145,_xlfn.SEQUENCE(IF(COUNT(C145:W145)&lt;12,COUNT(C145:W145),12))))</f>
        <v>336</v>
      </c>
      <c r="AB145" s="15">
        <f t="shared" si="22"/>
        <v>0</v>
      </c>
      <c r="AC145" s="17">
        <f t="shared" si="23"/>
        <v>336</v>
      </c>
      <c r="AD145" s="47" t="str">
        <f t="shared" si="24"/>
        <v xml:space="preserve">MACIBORSKI, LUCIA </v>
      </c>
      <c r="AE145" s="17" t="s">
        <v>265</v>
      </c>
      <c r="AF145" s="59"/>
    </row>
    <row r="146" spans="1:32" s="60" customFormat="1" ht="19.899999999999999" customHeight="1" x14ac:dyDescent="0.25">
      <c r="A146" s="47" t="s">
        <v>47</v>
      </c>
      <c r="B146" s="16"/>
      <c r="C146" s="138">
        <v>0</v>
      </c>
      <c r="D146" s="48"/>
      <c r="E146" s="17">
        <v>72</v>
      </c>
      <c r="F146" s="48">
        <v>33</v>
      </c>
      <c r="G146" s="17"/>
      <c r="H146" s="48">
        <v>43</v>
      </c>
      <c r="I146" s="17">
        <v>52</v>
      </c>
      <c r="J146" s="48"/>
      <c r="K146" s="17">
        <v>42</v>
      </c>
      <c r="L146" s="48"/>
      <c r="M146" s="17"/>
      <c r="N146" s="48"/>
      <c r="O146" s="17">
        <v>42</v>
      </c>
      <c r="P146" s="188"/>
      <c r="Q146" s="195">
        <v>52</v>
      </c>
      <c r="R146" s="48"/>
      <c r="S146" s="17"/>
      <c r="T146" s="48"/>
      <c r="U146" s="17"/>
      <c r="V146" s="16"/>
      <c r="W146" s="15"/>
      <c r="X146" s="17"/>
      <c r="Y146" s="16"/>
      <c r="Z146" s="25">
        <f t="shared" si="21"/>
        <v>336</v>
      </c>
      <c r="AA146" s="25" cm="1">
        <f t="array" ref="AA146">SUM(LARGE(C146:W146,_xlfn.SEQUENCE(IF(COUNT(C146:W146)&lt;12,COUNT(C146:W146),12))))</f>
        <v>336</v>
      </c>
      <c r="AB146" s="15">
        <f t="shared" si="22"/>
        <v>0</v>
      </c>
      <c r="AC146" s="17">
        <f t="shared" si="23"/>
        <v>336</v>
      </c>
      <c r="AD146" s="47" t="str">
        <f t="shared" si="24"/>
        <v>MACIBORSKI, NADIA</v>
      </c>
      <c r="AE146" s="17" t="s">
        <v>266</v>
      </c>
      <c r="AF146" s="59"/>
    </row>
    <row r="147" spans="1:32" s="60" customFormat="1" ht="19.899999999999999" customHeight="1" x14ac:dyDescent="0.25">
      <c r="A147" s="47" t="s">
        <v>97</v>
      </c>
      <c r="B147" s="16"/>
      <c r="C147" s="138">
        <v>0</v>
      </c>
      <c r="D147" s="48"/>
      <c r="E147" s="17"/>
      <c r="F147" s="48"/>
      <c r="G147" s="17"/>
      <c r="H147" s="48"/>
      <c r="I147" s="17"/>
      <c r="J147" s="48"/>
      <c r="K147" s="17"/>
      <c r="L147" s="48"/>
      <c r="M147" s="17"/>
      <c r="N147" s="48"/>
      <c r="O147" s="17"/>
      <c r="P147" s="188"/>
      <c r="Q147" s="195"/>
      <c r="R147" s="48"/>
      <c r="S147" s="17"/>
      <c r="T147" s="48"/>
      <c r="U147" s="17"/>
      <c r="V147" s="16"/>
      <c r="W147" s="15"/>
      <c r="X147" s="17"/>
      <c r="Y147" s="16"/>
      <c r="Z147" s="25">
        <f t="shared" si="21"/>
        <v>0</v>
      </c>
      <c r="AA147" s="25" cm="1">
        <f t="array" ref="AA147">SUM(LARGE(C147:W147,_xlfn.SEQUENCE(IF(COUNT(C147:W147)&lt;12,COUNT(C147:W147),12))))</f>
        <v>0</v>
      </c>
      <c r="AB147" s="15">
        <f t="shared" si="22"/>
        <v>0</v>
      </c>
      <c r="AC147" s="17">
        <f t="shared" si="23"/>
        <v>0</v>
      </c>
      <c r="AD147" s="47" t="str">
        <f t="shared" si="24"/>
        <v>MARVEL, CHARLOTTE</v>
      </c>
      <c r="AE147" s="17"/>
      <c r="AF147" s="59"/>
    </row>
    <row r="148" spans="1:32" s="64" customFormat="1" ht="19.899999999999999" customHeight="1" x14ac:dyDescent="0.25">
      <c r="A148" s="47" t="s">
        <v>48</v>
      </c>
      <c r="B148" s="16"/>
      <c r="C148" s="138">
        <v>0</v>
      </c>
      <c r="D148" s="48"/>
      <c r="E148" s="17">
        <v>32</v>
      </c>
      <c r="F148" s="48"/>
      <c r="G148" s="17"/>
      <c r="H148" s="48">
        <v>63</v>
      </c>
      <c r="I148" s="17"/>
      <c r="J148" s="48"/>
      <c r="K148" s="17"/>
      <c r="L148" s="48">
        <v>42</v>
      </c>
      <c r="M148" s="17"/>
      <c r="N148" s="48"/>
      <c r="O148" s="17"/>
      <c r="P148" s="188"/>
      <c r="Q148" s="195"/>
      <c r="R148" s="48"/>
      <c r="S148" s="17"/>
      <c r="T148" s="48"/>
      <c r="U148" s="17"/>
      <c r="V148" s="16"/>
      <c r="W148" s="15"/>
      <c r="X148" s="17"/>
      <c r="Y148" s="16"/>
      <c r="Z148" s="25">
        <f t="shared" si="21"/>
        <v>137</v>
      </c>
      <c r="AA148" s="25" cm="1">
        <f t="array" ref="AA148">SUM(LARGE(C148:W148,_xlfn.SEQUENCE(IF(COUNT(C148:W148)&lt;12,COUNT(C148:W148),12))))</f>
        <v>137</v>
      </c>
      <c r="AB148" s="15">
        <f t="shared" si="22"/>
        <v>0</v>
      </c>
      <c r="AC148" s="17">
        <f t="shared" si="23"/>
        <v>137</v>
      </c>
      <c r="AD148" s="47" t="str">
        <f t="shared" si="24"/>
        <v xml:space="preserve">MARVEL, LILY </v>
      </c>
      <c r="AE148" s="17" t="s">
        <v>265</v>
      </c>
      <c r="AF148" s="46"/>
    </row>
    <row r="149" spans="1:32" s="60" customFormat="1" ht="19.899999999999999" customHeight="1" x14ac:dyDescent="0.25">
      <c r="A149" s="47" t="s">
        <v>50</v>
      </c>
      <c r="B149" s="16"/>
      <c r="C149" s="138">
        <v>0</v>
      </c>
      <c r="D149" s="48"/>
      <c r="E149" s="17"/>
      <c r="F149" s="48"/>
      <c r="G149" s="17"/>
      <c r="H149" s="48"/>
      <c r="I149" s="17"/>
      <c r="J149" s="48"/>
      <c r="K149" s="17"/>
      <c r="L149" s="48"/>
      <c r="M149" s="17"/>
      <c r="N149" s="48"/>
      <c r="O149" s="17"/>
      <c r="P149" s="188"/>
      <c r="Q149" s="195"/>
      <c r="R149" s="48"/>
      <c r="S149" s="17"/>
      <c r="T149" s="48"/>
      <c r="U149" s="17"/>
      <c r="V149" s="16"/>
      <c r="W149" s="15"/>
      <c r="X149" s="17"/>
      <c r="Y149" s="16"/>
      <c r="Z149" s="25">
        <f t="shared" si="21"/>
        <v>0</v>
      </c>
      <c r="AA149" s="25" cm="1">
        <f t="array" ref="AA149">SUM(LARGE(C149:W149,_xlfn.SEQUENCE(IF(COUNT(C149:W149)&lt;12,COUNT(C149:W149),12))))</f>
        <v>0</v>
      </c>
      <c r="AB149" s="15">
        <f t="shared" si="22"/>
        <v>0</v>
      </c>
      <c r="AC149" s="17">
        <f t="shared" si="23"/>
        <v>0</v>
      </c>
      <c r="AD149" s="47" t="str">
        <f t="shared" si="24"/>
        <v>MATTHEWS, EVA</v>
      </c>
      <c r="AE149" s="17"/>
      <c r="AF149" s="59"/>
    </row>
    <row r="150" spans="1:32" s="60" customFormat="1" ht="19.899999999999999" customHeight="1" x14ac:dyDescent="0.25">
      <c r="A150" s="47" t="s">
        <v>201</v>
      </c>
      <c r="B150" s="16"/>
      <c r="C150" s="138">
        <v>0</v>
      </c>
      <c r="D150" s="48"/>
      <c r="E150" s="17"/>
      <c r="F150" s="48"/>
      <c r="G150" s="17"/>
      <c r="H150" s="48"/>
      <c r="I150" s="17"/>
      <c r="J150" s="48"/>
      <c r="K150" s="17"/>
      <c r="L150" s="48"/>
      <c r="M150" s="17"/>
      <c r="N150" s="48"/>
      <c r="O150" s="17"/>
      <c r="P150" s="188"/>
      <c r="Q150" s="195"/>
      <c r="R150" s="48"/>
      <c r="S150" s="17"/>
      <c r="T150" s="48"/>
      <c r="U150" s="17"/>
      <c r="V150" s="16"/>
      <c r="W150" s="15"/>
      <c r="X150" s="17"/>
      <c r="Y150" s="16"/>
      <c r="Z150" s="25">
        <f t="shared" si="21"/>
        <v>0</v>
      </c>
      <c r="AA150" s="25" cm="1">
        <f t="array" ref="AA150">SUM(LARGE(C150:W150,_xlfn.SEQUENCE(IF(COUNT(C150:W150)&lt;12,COUNT(C150:W150),12))))</f>
        <v>0</v>
      </c>
      <c r="AB150" s="15">
        <f t="shared" si="22"/>
        <v>0</v>
      </c>
      <c r="AC150" s="17">
        <f t="shared" si="23"/>
        <v>0</v>
      </c>
      <c r="AD150" s="47" t="str">
        <f t="shared" si="24"/>
        <v>PECK, KALLI</v>
      </c>
      <c r="AE150" s="17"/>
      <c r="AF150" s="59"/>
    </row>
    <row r="151" spans="1:32" s="60" customFormat="1" ht="19.899999999999999" customHeight="1" x14ac:dyDescent="0.25">
      <c r="A151" s="47" t="s">
        <v>215</v>
      </c>
      <c r="B151" s="16"/>
      <c r="C151" s="138">
        <v>0</v>
      </c>
      <c r="D151" s="48"/>
      <c r="E151" s="17"/>
      <c r="F151" s="48"/>
      <c r="G151" s="17"/>
      <c r="H151" s="48"/>
      <c r="I151" s="17"/>
      <c r="J151" s="48"/>
      <c r="K151" s="17"/>
      <c r="L151" s="48"/>
      <c r="M151" s="17"/>
      <c r="N151" s="48"/>
      <c r="O151" s="17"/>
      <c r="P151" s="188"/>
      <c r="Q151" s="195"/>
      <c r="R151" s="48"/>
      <c r="S151" s="17"/>
      <c r="T151" s="48"/>
      <c r="U151" s="17"/>
      <c r="V151" s="16"/>
      <c r="W151" s="15"/>
      <c r="X151" s="17"/>
      <c r="Y151" s="16"/>
      <c r="Z151" s="25">
        <f t="shared" si="21"/>
        <v>0</v>
      </c>
      <c r="AA151" s="25" cm="1">
        <f t="array" ref="AA151">SUM(LARGE(C151:W151,_xlfn.SEQUENCE(IF(COUNT(C151:W151)&lt;12,COUNT(C151:W151),12))))</f>
        <v>0</v>
      </c>
      <c r="AB151" s="15">
        <f t="shared" si="22"/>
        <v>0</v>
      </c>
      <c r="AC151" s="17">
        <f t="shared" si="23"/>
        <v>0</v>
      </c>
      <c r="AD151" s="47" t="str">
        <f t="shared" si="24"/>
        <v>POWELL, ALAINA</v>
      </c>
      <c r="AE151" s="17"/>
      <c r="AF151" s="59"/>
    </row>
    <row r="152" spans="1:32" s="60" customFormat="1" ht="19.899999999999999" customHeight="1" x14ac:dyDescent="0.25">
      <c r="A152" s="47" t="s">
        <v>99</v>
      </c>
      <c r="B152" s="16"/>
      <c r="C152" s="138">
        <v>0</v>
      </c>
      <c r="D152" s="48">
        <v>62</v>
      </c>
      <c r="E152" s="17">
        <v>42</v>
      </c>
      <c r="F152" s="48">
        <v>23</v>
      </c>
      <c r="G152" s="17">
        <v>52</v>
      </c>
      <c r="H152" s="48">
        <v>73</v>
      </c>
      <c r="I152" s="17">
        <v>42</v>
      </c>
      <c r="J152" s="48">
        <v>72</v>
      </c>
      <c r="K152" s="17"/>
      <c r="L152" s="48">
        <v>52</v>
      </c>
      <c r="M152" s="17">
        <v>62</v>
      </c>
      <c r="N152" s="48"/>
      <c r="O152" s="17"/>
      <c r="P152" s="188"/>
      <c r="Q152" s="195"/>
      <c r="R152" s="48"/>
      <c r="S152" s="17"/>
      <c r="T152" s="48"/>
      <c r="U152" s="17"/>
      <c r="V152" s="16"/>
      <c r="W152" s="15"/>
      <c r="X152" s="17"/>
      <c r="Y152" s="16"/>
      <c r="Z152" s="25">
        <f>SUM(D152:X152)</f>
        <v>480</v>
      </c>
      <c r="AA152" s="25" cm="1">
        <f t="array" ref="AA152">SUM(LARGE(C152:W152,_xlfn.SEQUENCE(IF(COUNT(C152:W152)&lt;12,COUNT(C152:W152),12))))</f>
        <v>480</v>
      </c>
      <c r="AB152" s="15">
        <f>X152*1.5</f>
        <v>0</v>
      </c>
      <c r="AC152" s="17">
        <f>AA152+AB152</f>
        <v>480</v>
      </c>
      <c r="AD152" s="47" t="str">
        <f t="shared" si="24"/>
        <v>RIVERA, GRACE</v>
      </c>
      <c r="AE152" s="17" t="s">
        <v>265</v>
      </c>
      <c r="AF152" s="59"/>
    </row>
    <row r="153" spans="1:32" ht="19.899999999999999" customHeight="1" x14ac:dyDescent="0.25">
      <c r="A153" s="47" t="s">
        <v>256</v>
      </c>
      <c r="B153" s="16"/>
      <c r="C153" s="138">
        <v>0</v>
      </c>
      <c r="D153" s="48"/>
      <c r="E153" s="17"/>
      <c r="F153" s="48"/>
      <c r="G153" s="17"/>
      <c r="H153" s="48"/>
      <c r="I153" s="17"/>
      <c r="J153" s="48"/>
      <c r="K153" s="17"/>
      <c r="L153" s="48"/>
      <c r="M153" s="17"/>
      <c r="N153" s="48"/>
      <c r="O153" s="17"/>
      <c r="P153" s="188"/>
      <c r="Q153" s="195"/>
      <c r="R153" s="48"/>
      <c r="S153" s="17"/>
      <c r="T153" s="48"/>
      <c r="U153" s="17"/>
      <c r="V153" s="16"/>
      <c r="W153" s="15"/>
      <c r="X153" s="17"/>
      <c r="Y153" s="16"/>
      <c r="Z153" s="25">
        <f t="shared" ref="Z153:Z168" si="25">SUM(D153:X153)</f>
        <v>0</v>
      </c>
      <c r="AA153" s="25" cm="1">
        <f t="array" ref="AA153">SUM(LARGE(C153:W153,_xlfn.SEQUENCE(IF(COUNT(C153:W153)&lt;12,COUNT(C153:W153),12))))</f>
        <v>0</v>
      </c>
      <c r="AB153" s="15">
        <f t="shared" ref="AB153:AB168" si="26">X153*1.5</f>
        <v>0</v>
      </c>
      <c r="AC153" s="17">
        <f t="shared" ref="AC153:AC168" si="27">AA153+AB153</f>
        <v>0</v>
      </c>
      <c r="AD153" s="47" t="str">
        <f t="shared" si="24"/>
        <v>RIVERA, KATHERINE</v>
      </c>
      <c r="AE153" s="17"/>
    </row>
    <row r="154" spans="1:32" s="60" customFormat="1" ht="19.899999999999999" customHeight="1" x14ac:dyDescent="0.25">
      <c r="A154" s="47" t="s">
        <v>216</v>
      </c>
      <c r="B154" s="16"/>
      <c r="C154" s="138">
        <v>0</v>
      </c>
      <c r="D154" s="48"/>
      <c r="E154" s="17"/>
      <c r="F154" s="48"/>
      <c r="G154" s="17"/>
      <c r="H154" s="48"/>
      <c r="I154" s="17"/>
      <c r="J154" s="48"/>
      <c r="K154" s="17"/>
      <c r="L154" s="48"/>
      <c r="M154" s="17"/>
      <c r="N154" s="48"/>
      <c r="O154" s="17"/>
      <c r="P154" s="188"/>
      <c r="Q154" s="195"/>
      <c r="R154" s="48"/>
      <c r="S154" s="17"/>
      <c r="T154" s="48"/>
      <c r="U154" s="17"/>
      <c r="V154" s="16"/>
      <c r="W154" s="15"/>
      <c r="X154" s="17"/>
      <c r="Y154" s="16"/>
      <c r="Z154" s="25">
        <f t="shared" si="25"/>
        <v>0</v>
      </c>
      <c r="AA154" s="25" cm="1">
        <f t="array" ref="AA154">SUM(LARGE(C154:W154,_xlfn.SEQUENCE(IF(COUNT(C154:W154)&lt;12,COUNT(C154:W154),12))))</f>
        <v>0</v>
      </c>
      <c r="AB154" s="15">
        <f t="shared" si="26"/>
        <v>0</v>
      </c>
      <c r="AC154" s="17">
        <f t="shared" si="27"/>
        <v>0</v>
      </c>
      <c r="AD154" s="47" t="str">
        <f t="shared" si="24"/>
        <v>ROCKEY, LILY</v>
      </c>
      <c r="AE154" s="17"/>
      <c r="AF154" s="59"/>
    </row>
    <row r="155" spans="1:32" s="60" customFormat="1" ht="19.899999999999999" customHeight="1" x14ac:dyDescent="0.25">
      <c r="A155" s="47" t="s">
        <v>115</v>
      </c>
      <c r="B155" s="16"/>
      <c r="C155" s="138">
        <v>0</v>
      </c>
      <c r="D155" s="48"/>
      <c r="E155" s="17"/>
      <c r="F155" s="48"/>
      <c r="G155" s="17"/>
      <c r="H155" s="48"/>
      <c r="I155" s="17"/>
      <c r="J155" s="48"/>
      <c r="K155" s="17"/>
      <c r="L155" s="48"/>
      <c r="M155" s="17"/>
      <c r="N155" s="48"/>
      <c r="O155" s="17"/>
      <c r="P155" s="188"/>
      <c r="Q155" s="195"/>
      <c r="R155" s="48"/>
      <c r="S155" s="17"/>
      <c r="T155" s="48"/>
      <c r="U155" s="17"/>
      <c r="V155" s="16"/>
      <c r="W155" s="15"/>
      <c r="X155" s="17"/>
      <c r="Y155" s="16"/>
      <c r="Z155" s="25">
        <f t="shared" si="25"/>
        <v>0</v>
      </c>
      <c r="AA155" s="25" cm="1">
        <f t="array" ref="AA155">SUM(LARGE(C155:W155,_xlfn.SEQUENCE(IF(COUNT(C155:W155)&lt;12,COUNT(C155:W155),12))))</f>
        <v>0</v>
      </c>
      <c r="AB155" s="15">
        <f t="shared" si="26"/>
        <v>0</v>
      </c>
      <c r="AC155" s="17">
        <f t="shared" si="27"/>
        <v>0</v>
      </c>
      <c r="AD155" s="47" t="str">
        <f t="shared" si="24"/>
        <v xml:space="preserve">STANLEY, LYDIA </v>
      </c>
      <c r="AE155" s="17"/>
      <c r="AF155" s="59"/>
    </row>
    <row r="156" spans="1:32" s="60" customFormat="1" ht="19.899999999999999" customHeight="1" x14ac:dyDescent="0.25">
      <c r="A156" s="47" t="s">
        <v>205</v>
      </c>
      <c r="B156" s="16"/>
      <c r="C156" s="138">
        <v>0</v>
      </c>
      <c r="D156" s="48"/>
      <c r="E156" s="17"/>
      <c r="F156" s="48"/>
      <c r="G156" s="17"/>
      <c r="H156" s="48"/>
      <c r="I156" s="17"/>
      <c r="J156" s="48"/>
      <c r="K156" s="17"/>
      <c r="L156" s="48"/>
      <c r="M156" s="17"/>
      <c r="N156" s="48"/>
      <c r="O156" s="17"/>
      <c r="P156" s="188"/>
      <c r="Q156" s="195"/>
      <c r="R156" s="48"/>
      <c r="S156" s="17"/>
      <c r="T156" s="48"/>
      <c r="U156" s="17"/>
      <c r="V156" s="16"/>
      <c r="W156" s="15"/>
      <c r="X156" s="17"/>
      <c r="Y156" s="16"/>
      <c r="Z156" s="25">
        <f t="shared" si="25"/>
        <v>0</v>
      </c>
      <c r="AA156" s="25" cm="1">
        <f t="array" ref="AA156">SUM(LARGE(C156:W156,_xlfn.SEQUENCE(IF(COUNT(C156:W156)&lt;12,COUNT(C156:W156),12))))</f>
        <v>0</v>
      </c>
      <c r="AB156" s="15">
        <f t="shared" si="26"/>
        <v>0</v>
      </c>
      <c r="AC156" s="17">
        <f t="shared" si="27"/>
        <v>0</v>
      </c>
      <c r="AD156" s="47" t="str">
        <f t="shared" si="24"/>
        <v>STRAUER, SIENNA</v>
      </c>
      <c r="AE156" s="17"/>
      <c r="AF156" s="59"/>
    </row>
    <row r="157" spans="1:32" s="60" customFormat="1" ht="19.899999999999999" customHeight="1" x14ac:dyDescent="0.25">
      <c r="A157" s="47" t="s">
        <v>257</v>
      </c>
      <c r="B157" s="16"/>
      <c r="C157" s="138">
        <v>0</v>
      </c>
      <c r="D157" s="48"/>
      <c r="E157" s="17"/>
      <c r="F157" s="48"/>
      <c r="G157" s="17"/>
      <c r="H157" s="48"/>
      <c r="I157" s="17"/>
      <c r="J157" s="48"/>
      <c r="K157" s="17"/>
      <c r="L157" s="48"/>
      <c r="M157" s="17"/>
      <c r="N157" s="48"/>
      <c r="O157" s="17"/>
      <c r="P157" s="188"/>
      <c r="Q157" s="195"/>
      <c r="R157" s="48"/>
      <c r="S157" s="17"/>
      <c r="T157" s="48"/>
      <c r="U157" s="17"/>
      <c r="V157" s="16"/>
      <c r="W157" s="15"/>
      <c r="X157" s="17"/>
      <c r="Y157" s="16"/>
      <c r="Z157" s="25">
        <f t="shared" si="25"/>
        <v>0</v>
      </c>
      <c r="AA157" s="25" cm="1">
        <f t="array" ref="AA157">SUM(LARGE(C157:W157,_xlfn.SEQUENCE(IF(COUNT(C157:W157)&lt;12,COUNT(C157:W157),12))))</f>
        <v>0</v>
      </c>
      <c r="AB157" s="15">
        <f t="shared" si="26"/>
        <v>0</v>
      </c>
      <c r="AC157" s="17">
        <f t="shared" si="27"/>
        <v>0</v>
      </c>
      <c r="AD157" s="47" t="str">
        <f t="shared" si="24"/>
        <v>THOMAS, ADELEIN</v>
      </c>
      <c r="AE157" s="17"/>
      <c r="AF157" s="59"/>
    </row>
    <row r="158" spans="1:32" s="60" customFormat="1" ht="19.899999999999999" customHeight="1" x14ac:dyDescent="0.25">
      <c r="A158" s="47" t="s">
        <v>116</v>
      </c>
      <c r="B158" s="16"/>
      <c r="C158" s="138">
        <v>0</v>
      </c>
      <c r="D158" s="48"/>
      <c r="E158" s="17"/>
      <c r="F158" s="48"/>
      <c r="G158" s="17"/>
      <c r="H158" s="48"/>
      <c r="I158" s="17"/>
      <c r="J158" s="48"/>
      <c r="K158" s="17"/>
      <c r="L158" s="48"/>
      <c r="M158" s="17"/>
      <c r="N158" s="48"/>
      <c r="O158" s="17"/>
      <c r="P158" s="188"/>
      <c r="Q158" s="195"/>
      <c r="R158" s="48"/>
      <c r="S158" s="17"/>
      <c r="T158" s="48"/>
      <c r="U158" s="17"/>
      <c r="V158" s="16"/>
      <c r="W158" s="15"/>
      <c r="X158" s="17"/>
      <c r="Y158" s="16"/>
      <c r="Z158" s="25">
        <f t="shared" si="25"/>
        <v>0</v>
      </c>
      <c r="AA158" s="25" cm="1">
        <f t="array" ref="AA158">SUM(LARGE(C158:W158,_xlfn.SEQUENCE(IF(COUNT(C158:W158)&lt;12,COUNT(C158:W158),12))))</f>
        <v>0</v>
      </c>
      <c r="AB158" s="15">
        <f t="shared" si="26"/>
        <v>0</v>
      </c>
      <c r="AC158" s="17">
        <f t="shared" si="27"/>
        <v>0</v>
      </c>
      <c r="AD158" s="47" t="str">
        <f t="shared" si="24"/>
        <v xml:space="preserve">TYLER, TY MARIE </v>
      </c>
      <c r="AE158" s="17"/>
      <c r="AF158" s="59"/>
    </row>
    <row r="159" spans="1:32" s="60" customFormat="1" ht="19.899999999999999" customHeight="1" x14ac:dyDescent="0.25">
      <c r="A159" s="47" t="s">
        <v>150</v>
      </c>
      <c r="B159" s="16"/>
      <c r="C159" s="138">
        <v>0</v>
      </c>
      <c r="D159" s="48"/>
      <c r="E159" s="17"/>
      <c r="F159" s="48"/>
      <c r="G159" s="17"/>
      <c r="H159" s="48"/>
      <c r="I159" s="17"/>
      <c r="J159" s="48"/>
      <c r="K159" s="17"/>
      <c r="L159" s="48"/>
      <c r="M159" s="17"/>
      <c r="N159" s="48"/>
      <c r="O159" s="17"/>
      <c r="P159" s="188">
        <v>42</v>
      </c>
      <c r="Q159" s="195"/>
      <c r="R159" s="48"/>
      <c r="S159" s="17"/>
      <c r="T159" s="48"/>
      <c r="U159" s="17"/>
      <c r="V159" s="16"/>
      <c r="W159" s="15"/>
      <c r="X159" s="17"/>
      <c r="Y159" s="16"/>
      <c r="Z159" s="25">
        <f t="shared" si="25"/>
        <v>42</v>
      </c>
      <c r="AA159" s="25" cm="1">
        <f t="array" ref="AA159">SUM(LARGE(C159:W159,_xlfn.SEQUENCE(IF(COUNT(C159:W159)&lt;12,COUNT(C159:W159),12))))</f>
        <v>42</v>
      </c>
      <c r="AB159" s="15">
        <f t="shared" si="26"/>
        <v>0</v>
      </c>
      <c r="AC159" s="17">
        <f t="shared" si="27"/>
        <v>42</v>
      </c>
      <c r="AD159" s="47" t="str">
        <f t="shared" si="24"/>
        <v>YODER, KINLEY</v>
      </c>
      <c r="AE159" s="17"/>
    </row>
    <row r="160" spans="1:32" s="60" customFormat="1" ht="19.899999999999999" customHeight="1" x14ac:dyDescent="0.25">
      <c r="A160" s="47" t="s">
        <v>279</v>
      </c>
      <c r="B160" s="16"/>
      <c r="C160" s="138">
        <v>0</v>
      </c>
      <c r="D160" s="48"/>
      <c r="E160" s="17"/>
      <c r="F160" s="48"/>
      <c r="G160" s="17"/>
      <c r="H160" s="48"/>
      <c r="I160" s="17"/>
      <c r="J160" s="48"/>
      <c r="K160" s="17"/>
      <c r="L160" s="48"/>
      <c r="M160" s="17"/>
      <c r="N160" s="48"/>
      <c r="O160" s="17"/>
      <c r="P160" s="188"/>
      <c r="Q160" s="195"/>
      <c r="R160" s="48"/>
      <c r="S160" s="17"/>
      <c r="T160" s="48"/>
      <c r="U160" s="17"/>
      <c r="V160" s="16"/>
      <c r="W160" s="15"/>
      <c r="X160" s="17"/>
      <c r="Y160" s="16"/>
      <c r="Z160" s="25">
        <f t="shared" si="25"/>
        <v>0</v>
      </c>
      <c r="AA160" s="25" cm="1">
        <f t="array" ref="AA160">SUM(LARGE(C160:W160,_xlfn.SEQUENCE(IF(COUNT(C160:W160)&lt;12,COUNT(C160:W160),12))))</f>
        <v>0</v>
      </c>
      <c r="AB160" s="15">
        <f t="shared" si="26"/>
        <v>0</v>
      </c>
      <c r="AC160" s="17">
        <f t="shared" si="27"/>
        <v>0</v>
      </c>
      <c r="AD160" s="47" t="str">
        <f t="shared" si="24"/>
        <v>YOUMANS,OLIVIA</v>
      </c>
      <c r="AE160" s="17"/>
      <c r="AF160" s="59"/>
    </row>
    <row r="161" spans="1:32" s="60" customFormat="1" ht="19.899999999999999" customHeight="1" x14ac:dyDescent="0.25">
      <c r="A161" s="47" t="s">
        <v>287</v>
      </c>
      <c r="B161" s="16"/>
      <c r="C161" s="138">
        <v>0</v>
      </c>
      <c r="D161" s="48"/>
      <c r="E161" s="17"/>
      <c r="F161" s="48"/>
      <c r="G161" s="17"/>
      <c r="H161" s="48"/>
      <c r="I161" s="17"/>
      <c r="J161" s="48"/>
      <c r="K161" s="17"/>
      <c r="L161" s="48"/>
      <c r="M161" s="17"/>
      <c r="N161" s="48"/>
      <c r="O161" s="17"/>
      <c r="P161" s="188"/>
      <c r="Q161" s="195"/>
      <c r="R161" s="48"/>
      <c r="S161" s="17"/>
      <c r="T161" s="48"/>
      <c r="U161" s="17"/>
      <c r="V161" s="16"/>
      <c r="W161" s="15"/>
      <c r="X161" s="17"/>
      <c r="Y161" s="16"/>
      <c r="Z161" s="25">
        <f t="shared" si="25"/>
        <v>0</v>
      </c>
      <c r="AA161" s="25" cm="1">
        <f t="array" ref="AA161">SUM(LARGE(C161:W161,_xlfn.SEQUENCE(IF(COUNT(C161:W161)&lt;12,COUNT(C161:W161),12))))</f>
        <v>0</v>
      </c>
      <c r="AB161" s="15">
        <f t="shared" si="26"/>
        <v>0</v>
      </c>
      <c r="AC161" s="17">
        <f t="shared" si="27"/>
        <v>0</v>
      </c>
      <c r="AD161" s="47" t="str">
        <f t="shared" si="24"/>
        <v>METZGER, CLARE</v>
      </c>
      <c r="AE161" s="17"/>
      <c r="AF161" s="59"/>
    </row>
    <row r="162" spans="1:32" s="60" customFormat="1" ht="19.899999999999999" customHeight="1" x14ac:dyDescent="0.25">
      <c r="A162" s="47" t="s">
        <v>284</v>
      </c>
      <c r="B162" s="16"/>
      <c r="C162" s="138">
        <v>0</v>
      </c>
      <c r="D162" s="48"/>
      <c r="E162" s="17"/>
      <c r="F162" s="48"/>
      <c r="G162" s="17"/>
      <c r="H162" s="48"/>
      <c r="I162" s="17"/>
      <c r="J162" s="48"/>
      <c r="K162" s="17"/>
      <c r="L162" s="48"/>
      <c r="M162" s="17"/>
      <c r="N162" s="48"/>
      <c r="O162" s="17"/>
      <c r="P162" s="188"/>
      <c r="Q162" s="195"/>
      <c r="R162" s="48"/>
      <c r="S162" s="17"/>
      <c r="T162" s="48"/>
      <c r="U162" s="17"/>
      <c r="V162" s="16"/>
      <c r="W162" s="15"/>
      <c r="X162" s="17"/>
      <c r="Y162" s="16"/>
      <c r="Z162" s="25">
        <f t="shared" si="25"/>
        <v>0</v>
      </c>
      <c r="AA162" s="25" cm="1">
        <f t="array" ref="AA162">SUM(LARGE(C162:W162,_xlfn.SEQUENCE(IF(COUNT(C162:W162)&lt;12,COUNT(C162:W162),12))))</f>
        <v>0</v>
      </c>
      <c r="AB162" s="15">
        <f t="shared" si="26"/>
        <v>0</v>
      </c>
      <c r="AC162" s="17">
        <f t="shared" si="27"/>
        <v>0</v>
      </c>
      <c r="AD162" s="47" t="str">
        <f t="shared" si="24"/>
        <v>YARBROUGH,KATE</v>
      </c>
      <c r="AE162" s="17"/>
      <c r="AF162" s="59"/>
    </row>
    <row r="163" spans="1:32" s="60" customFormat="1" ht="19.899999999999999" customHeight="1" x14ac:dyDescent="0.25">
      <c r="A163" s="47" t="s">
        <v>285</v>
      </c>
      <c r="B163" s="16"/>
      <c r="C163" s="138">
        <v>0</v>
      </c>
      <c r="D163" s="48"/>
      <c r="E163" s="17"/>
      <c r="F163" s="48"/>
      <c r="G163" s="17"/>
      <c r="H163" s="48"/>
      <c r="I163" s="17"/>
      <c r="J163" s="48"/>
      <c r="K163" s="17"/>
      <c r="L163" s="48"/>
      <c r="M163" s="17"/>
      <c r="N163" s="48"/>
      <c r="O163" s="17"/>
      <c r="P163" s="188"/>
      <c r="Q163" s="195"/>
      <c r="R163" s="48"/>
      <c r="S163" s="17"/>
      <c r="T163" s="48"/>
      <c r="U163" s="17"/>
      <c r="V163" s="16"/>
      <c r="W163" s="15"/>
      <c r="X163" s="17"/>
      <c r="Y163" s="16"/>
      <c r="Z163" s="25">
        <f t="shared" si="25"/>
        <v>0</v>
      </c>
      <c r="AA163" s="25" cm="1">
        <f t="array" ref="AA163">SUM(LARGE(C163:W163,_xlfn.SEQUENCE(IF(COUNT(C163:W163)&lt;12,COUNT(C163:W163),12))))</f>
        <v>0</v>
      </c>
      <c r="AB163" s="15">
        <f t="shared" si="26"/>
        <v>0</v>
      </c>
      <c r="AC163" s="17">
        <f t="shared" si="27"/>
        <v>0</v>
      </c>
      <c r="AD163" s="47" t="str">
        <f t="shared" si="24"/>
        <v>YARBROUGH, MEG</v>
      </c>
      <c r="AE163" s="17"/>
      <c r="AF163" s="59"/>
    </row>
    <row r="164" spans="1:32" s="60" customFormat="1" ht="19.899999999999999" customHeight="1" x14ac:dyDescent="0.25">
      <c r="A164" s="47" t="s">
        <v>291</v>
      </c>
      <c r="B164" s="16"/>
      <c r="C164" s="138">
        <v>0</v>
      </c>
      <c r="D164" s="48"/>
      <c r="E164" s="17"/>
      <c r="F164" s="48"/>
      <c r="G164" s="17"/>
      <c r="H164" s="48"/>
      <c r="I164" s="17"/>
      <c r="J164" s="48"/>
      <c r="K164" s="17"/>
      <c r="L164" s="48"/>
      <c r="M164" s="17"/>
      <c r="N164" s="48"/>
      <c r="O164" s="17"/>
      <c r="P164" s="188"/>
      <c r="Q164" s="195"/>
      <c r="R164" s="48"/>
      <c r="S164" s="17"/>
      <c r="T164" s="48"/>
      <c r="U164" s="17"/>
      <c r="V164" s="16"/>
      <c r="W164" s="15"/>
      <c r="X164" s="17"/>
      <c r="Y164" s="16"/>
      <c r="Z164" s="25">
        <f t="shared" si="25"/>
        <v>0</v>
      </c>
      <c r="AA164" s="25" cm="1">
        <f t="array" ref="AA164">SUM(LARGE(C164:W164,_xlfn.SEQUENCE(IF(COUNT(C164:W164)&lt;12,COUNT(C164:W164),12))))</f>
        <v>0</v>
      </c>
      <c r="AB164" s="15">
        <f t="shared" si="26"/>
        <v>0</v>
      </c>
      <c r="AC164" s="17">
        <f t="shared" si="27"/>
        <v>0</v>
      </c>
      <c r="AD164" s="47" t="str">
        <f t="shared" si="24"/>
        <v>BRUMMETTE, QUINN</v>
      </c>
      <c r="AE164" s="17"/>
      <c r="AF164" s="59"/>
    </row>
    <row r="165" spans="1:32" ht="19.899999999999999" customHeight="1" x14ac:dyDescent="0.25">
      <c r="A165" s="47" t="s">
        <v>292</v>
      </c>
      <c r="B165" s="16"/>
      <c r="C165" s="138">
        <v>0</v>
      </c>
      <c r="D165" s="48"/>
      <c r="E165" s="17"/>
      <c r="F165" s="48"/>
      <c r="G165" s="17"/>
      <c r="H165" s="48"/>
      <c r="I165" s="17"/>
      <c r="J165" s="48"/>
      <c r="K165" s="17"/>
      <c r="L165" s="48"/>
      <c r="M165" s="17"/>
      <c r="N165" s="48"/>
      <c r="O165" s="17"/>
      <c r="P165" s="188"/>
      <c r="Q165" s="195"/>
      <c r="R165" s="48"/>
      <c r="S165" s="17"/>
      <c r="T165" s="48"/>
      <c r="U165" s="17"/>
      <c r="V165" s="16"/>
      <c r="W165" s="15"/>
      <c r="X165" s="17"/>
      <c r="Y165" s="16"/>
      <c r="Z165" s="25">
        <f t="shared" si="25"/>
        <v>0</v>
      </c>
      <c r="AA165" s="25" cm="1">
        <f t="array" ref="AA165">SUM(LARGE(C165:W165,_xlfn.SEQUENCE(IF(COUNT(C165:W165)&lt;12,COUNT(C165:W165),12))))</f>
        <v>0</v>
      </c>
      <c r="AB165" s="15">
        <f t="shared" si="26"/>
        <v>0</v>
      </c>
      <c r="AC165" s="17">
        <f t="shared" si="27"/>
        <v>0</v>
      </c>
      <c r="AD165" s="47" t="str">
        <f t="shared" si="24"/>
        <v>HOBBS, VIVIAN</v>
      </c>
      <c r="AE165" s="17"/>
    </row>
    <row r="166" spans="1:32" s="60" customFormat="1" ht="19.899999999999999" hidden="1" customHeight="1" x14ac:dyDescent="0.25">
      <c r="A166" s="47" t="s">
        <v>259</v>
      </c>
      <c r="B166" s="16"/>
      <c r="C166" s="138">
        <v>0</v>
      </c>
      <c r="D166" s="48"/>
      <c r="E166" s="17"/>
      <c r="F166" s="48"/>
      <c r="G166" s="17"/>
      <c r="H166" s="48"/>
      <c r="I166" s="17"/>
      <c r="J166" s="48"/>
      <c r="K166" s="17"/>
      <c r="L166" s="48"/>
      <c r="M166" s="17"/>
      <c r="N166" s="48"/>
      <c r="O166" s="17"/>
      <c r="P166" s="188"/>
      <c r="Q166" s="195"/>
      <c r="R166" s="48"/>
      <c r="S166" s="17"/>
      <c r="T166" s="48"/>
      <c r="U166" s="17"/>
      <c r="V166" s="16"/>
      <c r="W166" s="15"/>
      <c r="X166" s="17"/>
      <c r="Y166" s="16"/>
      <c r="Z166" s="25">
        <f t="shared" si="25"/>
        <v>0</v>
      </c>
      <c r="AA166" s="25" cm="1">
        <f t="array" ref="AA166">SUM(LARGE(C166:W166,_xlfn.SEQUENCE(IF(COUNT(C166:W166)&lt;12,COUNT(C166:W166),12))))</f>
        <v>0</v>
      </c>
      <c r="AB166" s="15">
        <f t="shared" si="26"/>
        <v>0</v>
      </c>
      <c r="AC166" s="17">
        <f t="shared" si="27"/>
        <v>0</v>
      </c>
      <c r="AD166" s="47" t="str">
        <f t="shared" si="24"/>
        <v>NEW NAME 7</v>
      </c>
      <c r="AE166" s="17"/>
      <c r="AF166" s="59"/>
    </row>
    <row r="167" spans="1:32" s="166" customFormat="1" ht="19.899999999999999" hidden="1" customHeight="1" x14ac:dyDescent="0.25">
      <c r="A167" s="134" t="s">
        <v>260</v>
      </c>
      <c r="B167" s="133"/>
      <c r="C167" s="170">
        <v>0</v>
      </c>
      <c r="D167" s="49"/>
      <c r="E167" s="135"/>
      <c r="F167" s="49"/>
      <c r="G167" s="135"/>
      <c r="H167" s="49"/>
      <c r="I167" s="135"/>
      <c r="J167" s="49"/>
      <c r="K167" s="135"/>
      <c r="L167" s="49"/>
      <c r="M167" s="135"/>
      <c r="N167" s="49"/>
      <c r="O167" s="135"/>
      <c r="P167" s="199"/>
      <c r="Q167" s="202"/>
      <c r="R167" s="49"/>
      <c r="S167" s="135"/>
      <c r="T167" s="49"/>
      <c r="U167" s="135"/>
      <c r="V167" s="133"/>
      <c r="W167" s="25"/>
      <c r="X167" s="135"/>
      <c r="Y167" s="133"/>
      <c r="Z167" s="25">
        <f t="shared" si="25"/>
        <v>0</v>
      </c>
      <c r="AA167" s="25" cm="1">
        <f t="array" ref="AA167">SUM(LARGE(C167:W167,_xlfn.SEQUENCE(IF(COUNT(C167:W167)&lt;12,COUNT(C167:W167),12))))</f>
        <v>0</v>
      </c>
      <c r="AB167" s="25">
        <f t="shared" si="26"/>
        <v>0</v>
      </c>
      <c r="AC167" s="135">
        <f t="shared" si="27"/>
        <v>0</v>
      </c>
      <c r="AD167" s="134" t="str">
        <f t="shared" si="24"/>
        <v>NEW NAME 8</v>
      </c>
      <c r="AE167" s="135"/>
      <c r="AF167" s="165"/>
    </row>
    <row r="168" spans="1:32" s="136" customFormat="1" ht="19.899999999999999" hidden="1" customHeight="1" thickBot="1" x14ac:dyDescent="0.3">
      <c r="A168" s="124" t="s">
        <v>261</v>
      </c>
      <c r="B168" s="126"/>
      <c r="C168" s="139">
        <v>0</v>
      </c>
      <c r="D168" s="127"/>
      <c r="E168" s="125"/>
      <c r="F168" s="127"/>
      <c r="G168" s="125"/>
      <c r="H168" s="127"/>
      <c r="I168" s="125"/>
      <c r="J168" s="127"/>
      <c r="K168" s="125"/>
      <c r="L168" s="127"/>
      <c r="M168" s="125"/>
      <c r="N168" s="127"/>
      <c r="O168" s="125"/>
      <c r="P168" s="200"/>
      <c r="Q168" s="203"/>
      <c r="R168" s="127"/>
      <c r="S168" s="125"/>
      <c r="T168" s="127"/>
      <c r="U168" s="125"/>
      <c r="V168" s="126"/>
      <c r="W168" s="128"/>
      <c r="X168" s="125"/>
      <c r="Y168" s="126"/>
      <c r="Z168" s="128">
        <f t="shared" si="25"/>
        <v>0</v>
      </c>
      <c r="AA168" s="128" cm="1">
        <f t="array" ref="AA168">SUM(LARGE(C168:W168,_xlfn.SEQUENCE(IF(COUNT(C168:W168)&lt;12,COUNT(C168:W168),12))))</f>
        <v>0</v>
      </c>
      <c r="AB168" s="128">
        <f t="shared" si="26"/>
        <v>0</v>
      </c>
      <c r="AC168" s="125">
        <f t="shared" si="27"/>
        <v>0</v>
      </c>
      <c r="AD168" s="124" t="str">
        <f t="shared" si="24"/>
        <v>NEW NAME 9</v>
      </c>
      <c r="AE168" s="125"/>
      <c r="AF168" s="167"/>
    </row>
    <row r="169" spans="1:32" s="60" customFormat="1" ht="19.899999999999999" customHeight="1" x14ac:dyDescent="0.25">
      <c r="A169" s="47" t="s">
        <v>27</v>
      </c>
      <c r="B169" s="50"/>
      <c r="C169" s="138">
        <v>0</v>
      </c>
      <c r="D169" s="48"/>
      <c r="E169" s="17"/>
      <c r="F169" s="48">
        <v>43</v>
      </c>
      <c r="G169" s="17"/>
      <c r="H169" s="48"/>
      <c r="I169" s="17">
        <v>32</v>
      </c>
      <c r="J169" s="48">
        <v>62</v>
      </c>
      <c r="K169" s="17"/>
      <c r="L169" s="48"/>
      <c r="M169" s="17"/>
      <c r="N169" s="48"/>
      <c r="O169" s="17"/>
      <c r="P169" s="188"/>
      <c r="Q169" s="195"/>
      <c r="R169" s="48"/>
      <c r="S169" s="17"/>
      <c r="T169" s="48"/>
      <c r="U169" s="17"/>
      <c r="V169" s="16"/>
      <c r="W169" s="15"/>
      <c r="X169" s="17"/>
      <c r="Y169" s="16"/>
      <c r="Z169" s="15">
        <f t="shared" ref="Z169:Z196" si="28">SUM(D169:X169)</f>
        <v>137</v>
      </c>
      <c r="AA169" s="15" cm="1">
        <f t="array" ref="AA169">SUM(LARGE(C169:W169,_xlfn.SEQUENCE(IF(COUNT(C169:W169)&lt;12,COUNT(C169:W169),12))))</f>
        <v>137</v>
      </c>
      <c r="AB169" s="15">
        <f t="shared" ref="AB169:AB170" si="29">X169*1.5</f>
        <v>0</v>
      </c>
      <c r="AC169" s="17">
        <f t="shared" ref="AC169:AC170" si="30">AA169+AB169</f>
        <v>137</v>
      </c>
      <c r="AD169" s="47" t="str">
        <f t="shared" si="24"/>
        <v>BAHR, ANDREW</v>
      </c>
      <c r="AE169" s="17" t="s">
        <v>266</v>
      </c>
      <c r="AF169" s="59"/>
    </row>
    <row r="170" spans="1:32" s="60" customFormat="1" ht="19.899999999999999" customHeight="1" x14ac:dyDescent="0.25">
      <c r="A170" s="47" t="s">
        <v>206</v>
      </c>
      <c r="B170" s="50"/>
      <c r="C170" s="138">
        <v>0</v>
      </c>
      <c r="D170" s="48"/>
      <c r="E170" s="17"/>
      <c r="F170" s="48"/>
      <c r="G170" s="17"/>
      <c r="H170" s="48"/>
      <c r="I170" s="17"/>
      <c r="J170" s="48"/>
      <c r="K170" s="17"/>
      <c r="L170" s="48"/>
      <c r="M170" s="17"/>
      <c r="N170" s="48"/>
      <c r="O170" s="17"/>
      <c r="P170" s="188"/>
      <c r="Q170" s="195"/>
      <c r="R170" s="48"/>
      <c r="S170" s="17"/>
      <c r="T170" s="48"/>
      <c r="U170" s="17"/>
      <c r="V170" s="16"/>
      <c r="W170" s="15"/>
      <c r="X170" s="17"/>
      <c r="Y170" s="16"/>
      <c r="Z170" s="15">
        <f t="shared" si="28"/>
        <v>0</v>
      </c>
      <c r="AA170" s="25" cm="1">
        <f t="array" ref="AA170">SUM(LARGE(C170:W170,_xlfn.SEQUENCE(IF(COUNT(C170:W170)&lt;12,COUNT(C170:W170),12))))</f>
        <v>0</v>
      </c>
      <c r="AB170" s="15">
        <f t="shared" si="29"/>
        <v>0</v>
      </c>
      <c r="AC170" s="17">
        <f t="shared" si="30"/>
        <v>0</v>
      </c>
      <c r="AD170" s="47" t="str">
        <f t="shared" si="24"/>
        <v>BAHR, CALEB</v>
      </c>
      <c r="AE170" s="17" t="s">
        <v>265</v>
      </c>
      <c r="AF170" s="59"/>
    </row>
    <row r="171" spans="1:32" s="60" customFormat="1" ht="19.899999999999999" customHeight="1" x14ac:dyDescent="0.25">
      <c r="A171" s="47" t="s">
        <v>193</v>
      </c>
      <c r="B171" s="50"/>
      <c r="C171" s="138">
        <v>0</v>
      </c>
      <c r="D171" s="48"/>
      <c r="E171" s="17"/>
      <c r="F171" s="48"/>
      <c r="G171" s="17"/>
      <c r="H171" s="48"/>
      <c r="I171" s="17">
        <v>32</v>
      </c>
      <c r="J171" s="48"/>
      <c r="K171" s="17"/>
      <c r="L171" s="48"/>
      <c r="M171" s="17"/>
      <c r="N171" s="48"/>
      <c r="O171" s="17"/>
      <c r="P171" s="188"/>
      <c r="Q171" s="195"/>
      <c r="R171" s="48"/>
      <c r="S171" s="17"/>
      <c r="T171" s="48"/>
      <c r="U171" s="17"/>
      <c r="V171" s="16"/>
      <c r="W171" s="15"/>
      <c r="X171" s="17"/>
      <c r="Y171" s="16"/>
      <c r="Z171" s="15">
        <f>SUM(D171:X171)</f>
        <v>32</v>
      </c>
      <c r="AA171" s="25" cm="1">
        <f t="array" ref="AA171">SUM(LARGE(C171:W171,_xlfn.SEQUENCE(IF(COUNT(C171:W171)&lt;12,COUNT(C171:W171),12))))</f>
        <v>32</v>
      </c>
      <c r="AB171" s="15">
        <f>X171*1.5</f>
        <v>0</v>
      </c>
      <c r="AC171" s="17">
        <f>AA171+AB171</f>
        <v>32</v>
      </c>
      <c r="AD171" s="47" t="str">
        <f t="shared" si="24"/>
        <v>BAHR, LEVI</v>
      </c>
      <c r="AE171" s="17"/>
      <c r="AF171" s="59"/>
    </row>
    <row r="172" spans="1:32" s="60" customFormat="1" ht="19.899999999999999" customHeight="1" x14ac:dyDescent="0.25">
      <c r="A172" s="47" t="s">
        <v>143</v>
      </c>
      <c r="B172" s="50"/>
      <c r="C172" s="138">
        <v>0</v>
      </c>
      <c r="D172" s="48"/>
      <c r="E172" s="17"/>
      <c r="F172" s="48"/>
      <c r="G172" s="17"/>
      <c r="H172" s="48"/>
      <c r="I172" s="17"/>
      <c r="J172" s="48"/>
      <c r="K172" s="17"/>
      <c r="L172" s="48"/>
      <c r="M172" s="17"/>
      <c r="N172" s="48"/>
      <c r="O172" s="17"/>
      <c r="P172" s="188"/>
      <c r="Q172" s="195"/>
      <c r="R172" s="48"/>
      <c r="S172" s="17"/>
      <c r="T172" s="48"/>
      <c r="U172" s="17"/>
      <c r="V172" s="16"/>
      <c r="W172" s="15"/>
      <c r="X172" s="17"/>
      <c r="Y172" s="16"/>
      <c r="Z172" s="15">
        <f t="shared" si="28"/>
        <v>0</v>
      </c>
      <c r="AA172" s="25" cm="1">
        <f t="array" ref="AA172">SUM(LARGE(C172:W172,_xlfn.SEQUENCE(IF(COUNT(C172:W172)&lt;12,COUNT(C172:W172),12))))</f>
        <v>0</v>
      </c>
      <c r="AB172" s="15">
        <f t="shared" ref="AB172:AB196" si="31">X172*1.5</f>
        <v>0</v>
      </c>
      <c r="AC172" s="17">
        <f t="shared" ref="AC172:AC196" si="32">AA172+AB172</f>
        <v>0</v>
      </c>
      <c r="AD172" s="47" t="str">
        <f t="shared" si="24"/>
        <v>BEACH, TROY</v>
      </c>
      <c r="AE172" s="17"/>
      <c r="AF172" s="59"/>
    </row>
    <row r="173" spans="1:32" s="60" customFormat="1" ht="19.899999999999999" customHeight="1" x14ac:dyDescent="0.25">
      <c r="A173" s="47" t="s">
        <v>194</v>
      </c>
      <c r="B173" s="50"/>
      <c r="C173" s="138">
        <v>0</v>
      </c>
      <c r="D173" s="48"/>
      <c r="E173" s="17"/>
      <c r="F173" s="48"/>
      <c r="G173" s="17"/>
      <c r="H173" s="48"/>
      <c r="I173" s="17"/>
      <c r="J173" s="48"/>
      <c r="K173" s="17"/>
      <c r="L173" s="48"/>
      <c r="M173" s="17"/>
      <c r="N173" s="48"/>
      <c r="O173" s="17"/>
      <c r="P173" s="188"/>
      <c r="Q173" s="195"/>
      <c r="R173" s="48"/>
      <c r="S173" s="17"/>
      <c r="T173" s="48"/>
      <c r="U173" s="17"/>
      <c r="V173" s="16"/>
      <c r="W173" s="15"/>
      <c r="X173" s="17"/>
      <c r="Y173" s="16"/>
      <c r="Z173" s="15">
        <f t="shared" ref="Z173" si="33">SUM(D173:X173)</f>
        <v>0</v>
      </c>
      <c r="AA173" s="25" cm="1">
        <f t="array" ref="AA173">SUM(LARGE(C173:W173,_xlfn.SEQUENCE(IF(COUNT(C173:W173)&lt;12,COUNT(C173:W173),12))))</f>
        <v>0</v>
      </c>
      <c r="AB173" s="15">
        <f t="shared" ref="AB173" si="34">X173*1.5</f>
        <v>0</v>
      </c>
      <c r="AC173" s="17">
        <f t="shared" ref="AC173" si="35">AA173+AB173</f>
        <v>0</v>
      </c>
      <c r="AD173" s="47" t="str">
        <f t="shared" si="24"/>
        <v>BECKER, CALEB</v>
      </c>
      <c r="AE173" s="17"/>
      <c r="AF173" s="59"/>
    </row>
    <row r="174" spans="1:32" s="60" customFormat="1" ht="19.899999999999999" customHeight="1" x14ac:dyDescent="0.25">
      <c r="A174" s="47" t="s">
        <v>207</v>
      </c>
      <c r="B174" s="50"/>
      <c r="C174" s="138">
        <v>0</v>
      </c>
      <c r="D174" s="48"/>
      <c r="E174" s="17"/>
      <c r="F174" s="48"/>
      <c r="G174" s="17"/>
      <c r="H174" s="48"/>
      <c r="I174" s="17"/>
      <c r="J174" s="48"/>
      <c r="K174" s="17"/>
      <c r="L174" s="48"/>
      <c r="M174" s="17"/>
      <c r="N174" s="48"/>
      <c r="O174" s="17"/>
      <c r="P174" s="188"/>
      <c r="Q174" s="195"/>
      <c r="R174" s="48"/>
      <c r="S174" s="17"/>
      <c r="T174" s="48"/>
      <c r="U174" s="17"/>
      <c r="V174" s="16"/>
      <c r="W174" s="15"/>
      <c r="X174" s="17"/>
      <c r="Y174" s="16"/>
      <c r="Z174" s="15">
        <f t="shared" si="28"/>
        <v>0</v>
      </c>
      <c r="AA174" s="25" cm="1">
        <f t="array" ref="AA174">SUM(LARGE(C174:W174,_xlfn.SEQUENCE(IF(COUNT(C174:W174)&lt;12,COUNT(C174:W174),12))))</f>
        <v>0</v>
      </c>
      <c r="AB174" s="15">
        <f t="shared" si="31"/>
        <v>0</v>
      </c>
      <c r="AC174" s="17">
        <f t="shared" si="32"/>
        <v>0</v>
      </c>
      <c r="AD174" s="47" t="str">
        <f t="shared" si="24"/>
        <v>BECKER, COLT</v>
      </c>
      <c r="AE174" s="17"/>
      <c r="AF174" s="59"/>
    </row>
    <row r="175" spans="1:32" s="60" customFormat="1" ht="19.899999999999999" customHeight="1" x14ac:dyDescent="0.25">
      <c r="A175" s="47" t="s">
        <v>28</v>
      </c>
      <c r="B175" s="50"/>
      <c r="C175" s="138">
        <v>0</v>
      </c>
      <c r="D175" s="48"/>
      <c r="E175" s="17"/>
      <c r="F175" s="48">
        <v>73</v>
      </c>
      <c r="G175" s="17">
        <v>42</v>
      </c>
      <c r="H175" s="48">
        <v>13</v>
      </c>
      <c r="I175" s="17"/>
      <c r="J175" s="48">
        <v>52</v>
      </c>
      <c r="K175" s="17"/>
      <c r="L175" s="48"/>
      <c r="M175" s="17">
        <v>32</v>
      </c>
      <c r="N175" s="48"/>
      <c r="O175" s="17">
        <v>32</v>
      </c>
      <c r="P175" s="188"/>
      <c r="Q175" s="195">
        <v>32</v>
      </c>
      <c r="R175" s="48"/>
      <c r="S175" s="17"/>
      <c r="T175" s="48"/>
      <c r="U175" s="17"/>
      <c r="V175" s="16"/>
      <c r="W175" s="15"/>
      <c r="X175" s="17"/>
      <c r="Y175" s="16"/>
      <c r="Z175" s="15">
        <f t="shared" si="28"/>
        <v>276</v>
      </c>
      <c r="AA175" s="25" cm="1">
        <f t="array" ref="AA175">SUM(LARGE(C175:W175,_xlfn.SEQUENCE(IF(COUNT(C175:W175)&lt;12,COUNT(C175:W175),12))))</f>
        <v>276</v>
      </c>
      <c r="AB175" s="15">
        <f t="shared" si="31"/>
        <v>0</v>
      </c>
      <c r="AC175" s="17">
        <f t="shared" si="32"/>
        <v>276</v>
      </c>
      <c r="AD175" s="47" t="str">
        <f t="shared" si="24"/>
        <v>BECKER, KENT</v>
      </c>
      <c r="AE175" s="17" t="s">
        <v>266</v>
      </c>
      <c r="AF175" s="59"/>
    </row>
    <row r="176" spans="1:32" s="60" customFormat="1" ht="19.899999999999999" customHeight="1" x14ac:dyDescent="0.25">
      <c r="A176" s="47" t="s">
        <v>107</v>
      </c>
      <c r="B176" s="50"/>
      <c r="C176" s="138">
        <v>0</v>
      </c>
      <c r="D176" s="48"/>
      <c r="E176" s="17"/>
      <c r="F176" s="48"/>
      <c r="G176" s="17"/>
      <c r="H176" s="48"/>
      <c r="I176" s="17"/>
      <c r="J176" s="48"/>
      <c r="K176" s="17"/>
      <c r="L176" s="48"/>
      <c r="M176" s="17"/>
      <c r="N176" s="48"/>
      <c r="O176" s="17"/>
      <c r="P176" s="188"/>
      <c r="Q176" s="195"/>
      <c r="R176" s="48"/>
      <c r="S176" s="17"/>
      <c r="T176" s="48"/>
      <c r="U176" s="17"/>
      <c r="V176" s="16"/>
      <c r="W176" s="15"/>
      <c r="X176" s="17"/>
      <c r="Y176" s="16"/>
      <c r="Z176" s="15">
        <f>SUM(D176:X176)</f>
        <v>0</v>
      </c>
      <c r="AA176" s="25" cm="1">
        <f t="array" ref="AA176">SUM(LARGE(C176:W176,_xlfn.SEQUENCE(IF(COUNT(C176:W176)&lt;12,COUNT(C176:W176),12))))</f>
        <v>0</v>
      </c>
      <c r="AB176" s="15">
        <f>X176*1.5</f>
        <v>0</v>
      </c>
      <c r="AC176" s="17">
        <f>AA176+AB176</f>
        <v>0</v>
      </c>
      <c r="AD176" s="47" t="str">
        <f t="shared" si="24"/>
        <v>BUCHOLTZ, WYATT</v>
      </c>
      <c r="AE176" s="17"/>
      <c r="AF176" s="59"/>
    </row>
    <row r="177" spans="1:32" s="60" customFormat="1" ht="19.899999999999999" customHeight="1" x14ac:dyDescent="0.25">
      <c r="A177" s="47" t="s">
        <v>30</v>
      </c>
      <c r="B177" s="50"/>
      <c r="C177" s="138">
        <v>0</v>
      </c>
      <c r="D177" s="48">
        <v>72</v>
      </c>
      <c r="E177" s="17">
        <v>22</v>
      </c>
      <c r="F177" s="48">
        <v>13</v>
      </c>
      <c r="G177" s="17">
        <v>32</v>
      </c>
      <c r="H177" s="48">
        <v>23</v>
      </c>
      <c r="I177" s="17">
        <v>62</v>
      </c>
      <c r="J177" s="48"/>
      <c r="K177" s="17">
        <v>62</v>
      </c>
      <c r="L177" s="48"/>
      <c r="M177" s="17">
        <v>42</v>
      </c>
      <c r="N177" s="48">
        <v>72</v>
      </c>
      <c r="O177" s="17">
        <v>72</v>
      </c>
      <c r="P177" s="188"/>
      <c r="Q177" s="195">
        <v>62</v>
      </c>
      <c r="R177" s="48"/>
      <c r="S177" s="17"/>
      <c r="T177" s="48"/>
      <c r="U177" s="17"/>
      <c r="V177" s="16"/>
      <c r="W177" s="15"/>
      <c r="X177" s="17"/>
      <c r="Y177" s="16"/>
      <c r="Z177" s="15">
        <f t="shared" si="28"/>
        <v>534</v>
      </c>
      <c r="AA177" s="25" cm="1">
        <f t="array" ref="AA177">SUM(LARGE(C177:W177,_xlfn.SEQUENCE(IF(COUNT(C177:W177)&lt;12,COUNT(C177:W177),12))))</f>
        <v>534</v>
      </c>
      <c r="AB177" s="15">
        <f t="shared" si="31"/>
        <v>0</v>
      </c>
      <c r="AC177" s="17">
        <f t="shared" si="32"/>
        <v>534</v>
      </c>
      <c r="AD177" s="47" t="str">
        <f t="shared" si="24"/>
        <v>CATENARO, REECE</v>
      </c>
      <c r="AE177" s="17" t="s">
        <v>266</v>
      </c>
      <c r="AF177" s="59"/>
    </row>
    <row r="178" spans="1:32" s="60" customFormat="1" ht="19.899999999999999" customHeight="1" x14ac:dyDescent="0.25">
      <c r="A178" s="47" t="s">
        <v>31</v>
      </c>
      <c r="B178" s="50"/>
      <c r="C178" s="138">
        <v>0</v>
      </c>
      <c r="D178" s="48">
        <v>72</v>
      </c>
      <c r="E178" s="17">
        <v>22</v>
      </c>
      <c r="F178" s="48">
        <v>13</v>
      </c>
      <c r="G178" s="17">
        <v>32</v>
      </c>
      <c r="H178" s="48">
        <v>23</v>
      </c>
      <c r="I178" s="17">
        <v>62</v>
      </c>
      <c r="J178" s="48"/>
      <c r="K178" s="17">
        <v>62</v>
      </c>
      <c r="L178" s="48"/>
      <c r="M178" s="17">
        <v>42</v>
      </c>
      <c r="N178" s="48">
        <v>72</v>
      </c>
      <c r="O178" s="17">
        <v>72</v>
      </c>
      <c r="P178" s="188"/>
      <c r="Q178" s="195">
        <v>62</v>
      </c>
      <c r="R178" s="48"/>
      <c r="S178" s="17"/>
      <c r="T178" s="48"/>
      <c r="U178" s="17"/>
      <c r="V178" s="16"/>
      <c r="W178" s="15"/>
      <c r="X178" s="17"/>
      <c r="Y178" s="16"/>
      <c r="Z178" s="15">
        <f t="shared" si="28"/>
        <v>534</v>
      </c>
      <c r="AA178" s="25" cm="1">
        <f t="array" ref="AA178">SUM(LARGE(C178:W178,_xlfn.SEQUENCE(IF(COUNT(C178:W178)&lt;12,COUNT(C178:W178),12))))</f>
        <v>534</v>
      </c>
      <c r="AB178" s="15">
        <f t="shared" si="31"/>
        <v>0</v>
      </c>
      <c r="AC178" s="17">
        <f t="shared" si="32"/>
        <v>534</v>
      </c>
      <c r="AD178" s="47" t="str">
        <f t="shared" si="24"/>
        <v xml:space="preserve">CRAWFORD, DOUGLAS </v>
      </c>
      <c r="AE178" s="17" t="s">
        <v>265</v>
      </c>
      <c r="AF178" s="59"/>
    </row>
    <row r="179" spans="1:32" s="60" customFormat="1" ht="19.899999999999999" customHeight="1" x14ac:dyDescent="0.25">
      <c r="A179" s="47" t="s">
        <v>122</v>
      </c>
      <c r="B179" s="50"/>
      <c r="C179" s="138">
        <v>0</v>
      </c>
      <c r="D179" s="48"/>
      <c r="E179" s="17"/>
      <c r="F179" s="48"/>
      <c r="G179" s="17"/>
      <c r="H179" s="48"/>
      <c r="I179" s="17"/>
      <c r="J179" s="48"/>
      <c r="K179" s="17"/>
      <c r="L179" s="48"/>
      <c r="M179" s="17"/>
      <c r="N179" s="48"/>
      <c r="O179" s="17"/>
      <c r="P179" s="188"/>
      <c r="Q179" s="195"/>
      <c r="R179" s="48"/>
      <c r="S179" s="17"/>
      <c r="T179" s="48"/>
      <c r="U179" s="17"/>
      <c r="V179" s="16"/>
      <c r="W179" s="15"/>
      <c r="X179" s="17"/>
      <c r="Y179" s="16"/>
      <c r="Z179" s="15">
        <f t="shared" si="28"/>
        <v>0</v>
      </c>
      <c r="AA179" s="25" cm="1">
        <f t="array" ref="AA179">SUM(LARGE(C179:W179,_xlfn.SEQUENCE(IF(COUNT(C179:W179)&lt;12,COUNT(C179:W179),12))))</f>
        <v>0</v>
      </c>
      <c r="AB179" s="15">
        <f t="shared" si="31"/>
        <v>0</v>
      </c>
      <c r="AC179" s="17">
        <f t="shared" si="32"/>
        <v>0</v>
      </c>
      <c r="AD179" s="47" t="str">
        <f t="shared" si="24"/>
        <v>FULLHART, WYATT</v>
      </c>
      <c r="AE179" s="17"/>
      <c r="AF179" s="59"/>
    </row>
    <row r="180" spans="1:32" s="60" customFormat="1" ht="19.899999999999999" customHeight="1" x14ac:dyDescent="0.25">
      <c r="A180" s="47" t="s">
        <v>262</v>
      </c>
      <c r="B180" s="50"/>
      <c r="C180" s="138">
        <v>0</v>
      </c>
      <c r="D180" s="48"/>
      <c r="E180" s="17"/>
      <c r="F180" s="48"/>
      <c r="G180" s="17"/>
      <c r="H180" s="48"/>
      <c r="I180" s="17"/>
      <c r="J180" s="48"/>
      <c r="K180" s="17"/>
      <c r="L180" s="48"/>
      <c r="M180" s="17"/>
      <c r="N180" s="48"/>
      <c r="O180" s="17"/>
      <c r="P180" s="188"/>
      <c r="Q180" s="195"/>
      <c r="R180" s="48"/>
      <c r="S180" s="17"/>
      <c r="T180" s="48"/>
      <c r="U180" s="17"/>
      <c r="V180" s="16"/>
      <c r="W180" s="15"/>
      <c r="X180" s="17"/>
      <c r="Y180" s="16"/>
      <c r="Z180" s="48">
        <f>SUM(D180:X180)</f>
        <v>0</v>
      </c>
      <c r="AA180" s="25" cm="1">
        <f t="array" ref="AA180">SUM(LARGE(C180:W180,_xlfn.SEQUENCE(IF(COUNT(C180:W180)&lt;12,COUNT(C180:W180),12))))</f>
        <v>0</v>
      </c>
      <c r="AB180" s="15">
        <f>X180*1.5</f>
        <v>0</v>
      </c>
      <c r="AC180" s="17">
        <f>AA180+AB180</f>
        <v>0</v>
      </c>
      <c r="AD180" s="47" t="str">
        <f t="shared" si="24"/>
        <v>HARDEN, LUKE</v>
      </c>
      <c r="AE180" s="17"/>
      <c r="AF180" s="59"/>
    </row>
    <row r="181" spans="1:32" s="60" customFormat="1" ht="19.899999999999999" customHeight="1" x14ac:dyDescent="0.25">
      <c r="A181" s="47" t="s">
        <v>208</v>
      </c>
      <c r="B181" s="50"/>
      <c r="C181" s="138">
        <v>0</v>
      </c>
      <c r="D181" s="48"/>
      <c r="E181" s="17"/>
      <c r="F181" s="48"/>
      <c r="G181" s="17"/>
      <c r="H181" s="48"/>
      <c r="I181" s="17"/>
      <c r="J181" s="48"/>
      <c r="K181" s="17"/>
      <c r="L181" s="48"/>
      <c r="M181" s="17"/>
      <c r="N181" s="48"/>
      <c r="O181" s="17"/>
      <c r="P181" s="188"/>
      <c r="Q181" s="195"/>
      <c r="R181" s="48"/>
      <c r="S181" s="17"/>
      <c r="T181" s="48"/>
      <c r="U181" s="17"/>
      <c r="V181" s="16"/>
      <c r="W181" s="15"/>
      <c r="X181" s="17"/>
      <c r="Y181" s="16"/>
      <c r="Z181" s="15">
        <f t="shared" si="28"/>
        <v>0</v>
      </c>
      <c r="AA181" s="25" cm="1">
        <f t="array" ref="AA181">SUM(LARGE(C181:W181,_xlfn.SEQUENCE(IF(COUNT(C181:W181)&lt;12,COUNT(C181:W181),12))))</f>
        <v>0</v>
      </c>
      <c r="AB181" s="15">
        <f t="shared" si="31"/>
        <v>0</v>
      </c>
      <c r="AC181" s="17">
        <f t="shared" si="32"/>
        <v>0</v>
      </c>
      <c r="AD181" s="47" t="str">
        <f t="shared" si="24"/>
        <v>HART, BEN</v>
      </c>
      <c r="AE181" s="17"/>
      <c r="AF181" s="59"/>
    </row>
    <row r="182" spans="1:32" s="60" customFormat="1" ht="19.899999999999999" customHeight="1" x14ac:dyDescent="0.25">
      <c r="A182" s="47" t="s">
        <v>117</v>
      </c>
      <c r="B182" s="50"/>
      <c r="C182" s="138">
        <v>0</v>
      </c>
      <c r="D182" s="48"/>
      <c r="E182" s="17">
        <v>12</v>
      </c>
      <c r="F182" s="48">
        <v>53</v>
      </c>
      <c r="G182" s="17">
        <v>72</v>
      </c>
      <c r="H182" s="48">
        <v>33</v>
      </c>
      <c r="I182" s="17">
        <v>12</v>
      </c>
      <c r="J182" s="48"/>
      <c r="K182" s="17">
        <v>32</v>
      </c>
      <c r="L182" s="48"/>
      <c r="M182" s="17">
        <v>72</v>
      </c>
      <c r="N182" s="48"/>
      <c r="O182" s="17">
        <v>52</v>
      </c>
      <c r="P182" s="188">
        <v>52</v>
      </c>
      <c r="Q182" s="195">
        <v>42</v>
      </c>
      <c r="R182" s="48"/>
      <c r="S182" s="17"/>
      <c r="T182" s="48"/>
      <c r="U182" s="17"/>
      <c r="V182" s="16"/>
      <c r="W182" s="15"/>
      <c r="X182" s="17"/>
      <c r="Y182" s="16"/>
      <c r="Z182" s="15">
        <f t="shared" si="28"/>
        <v>432</v>
      </c>
      <c r="AA182" s="25" cm="1">
        <f t="array" ref="AA182">SUM(LARGE(C182:W182,_xlfn.SEQUENCE(IF(COUNT(C182:W182)&lt;12,COUNT(C182:W182),12))))</f>
        <v>432</v>
      </c>
      <c r="AB182" s="15">
        <f t="shared" si="31"/>
        <v>0</v>
      </c>
      <c r="AC182" s="17">
        <f t="shared" si="32"/>
        <v>432</v>
      </c>
      <c r="AD182" s="47" t="str">
        <f t="shared" si="24"/>
        <v xml:space="preserve">HOBBS, GABRIEL </v>
      </c>
      <c r="AE182" s="17" t="s">
        <v>266</v>
      </c>
      <c r="AF182" s="59"/>
    </row>
    <row r="183" spans="1:32" ht="19.899999999999999" customHeight="1" x14ac:dyDescent="0.25">
      <c r="A183" s="47" t="s">
        <v>33</v>
      </c>
      <c r="B183" s="50"/>
      <c r="C183" s="138">
        <v>0</v>
      </c>
      <c r="D183" s="48"/>
      <c r="E183" s="17"/>
      <c r="F183" s="48"/>
      <c r="G183" s="17">
        <v>62</v>
      </c>
      <c r="H183" s="48"/>
      <c r="I183" s="17">
        <v>22</v>
      </c>
      <c r="J183" s="48"/>
      <c r="K183" s="17">
        <v>72</v>
      </c>
      <c r="L183" s="48">
        <v>72</v>
      </c>
      <c r="M183" s="17">
        <v>22</v>
      </c>
      <c r="N183" s="48"/>
      <c r="O183" s="17"/>
      <c r="P183" s="188">
        <v>62</v>
      </c>
      <c r="Q183" s="195">
        <v>72</v>
      </c>
      <c r="R183" s="48"/>
      <c r="S183" s="17"/>
      <c r="T183" s="48"/>
      <c r="U183" s="17"/>
      <c r="V183" s="16"/>
      <c r="W183" s="15"/>
      <c r="X183" s="17"/>
      <c r="Y183" s="16"/>
      <c r="Z183" s="15">
        <f t="shared" si="28"/>
        <v>384</v>
      </c>
      <c r="AA183" s="25" cm="1">
        <f t="array" ref="AA183">SUM(LARGE(C183:W183,_xlfn.SEQUENCE(IF(COUNT(C183:W183)&lt;12,COUNT(C183:W183),12))))</f>
        <v>384</v>
      </c>
      <c r="AB183" s="15">
        <f t="shared" si="31"/>
        <v>0</v>
      </c>
      <c r="AC183" s="17">
        <f t="shared" si="32"/>
        <v>384</v>
      </c>
      <c r="AD183" s="47" t="str">
        <f t="shared" si="24"/>
        <v>HOEKWATER, COLBY</v>
      </c>
      <c r="AE183" s="17" t="s">
        <v>265</v>
      </c>
    </row>
    <row r="184" spans="1:32" s="60" customFormat="1" ht="19.899999999999999" customHeight="1" x14ac:dyDescent="0.25">
      <c r="A184" s="47" t="s">
        <v>34</v>
      </c>
      <c r="B184" s="50"/>
      <c r="C184" s="138">
        <v>0</v>
      </c>
      <c r="D184" s="48"/>
      <c r="E184" s="17"/>
      <c r="F184" s="48"/>
      <c r="G184" s="17">
        <v>62</v>
      </c>
      <c r="H184" s="48"/>
      <c r="I184" s="17">
        <v>22</v>
      </c>
      <c r="J184" s="48"/>
      <c r="K184" s="17">
        <v>72</v>
      </c>
      <c r="L184" s="48">
        <v>72</v>
      </c>
      <c r="M184" s="17">
        <v>22</v>
      </c>
      <c r="N184" s="48"/>
      <c r="O184" s="17"/>
      <c r="P184" s="188">
        <v>62</v>
      </c>
      <c r="Q184" s="195">
        <v>72</v>
      </c>
      <c r="R184" s="48"/>
      <c r="S184" s="17"/>
      <c r="T184" s="48"/>
      <c r="U184" s="17"/>
      <c r="V184" s="16"/>
      <c r="W184" s="15"/>
      <c r="X184" s="17"/>
      <c r="Y184" s="16"/>
      <c r="Z184" s="15">
        <f>SUM(D184:X184)</f>
        <v>384</v>
      </c>
      <c r="AA184" s="25" cm="1">
        <f t="array" ref="AA184">SUM(LARGE(C184:W184,_xlfn.SEQUENCE(IF(COUNT(C184:W184)&lt;12,COUNT(C184:W184),12))))</f>
        <v>384</v>
      </c>
      <c r="AB184" s="15">
        <f>X184*1.5</f>
        <v>0</v>
      </c>
      <c r="AC184" s="17">
        <f>AA184+AB184</f>
        <v>384</v>
      </c>
      <c r="AD184" s="47" t="str">
        <f t="shared" si="24"/>
        <v xml:space="preserve">HOEKWATER, LARAMIE </v>
      </c>
      <c r="AE184" s="17" t="s">
        <v>266</v>
      </c>
      <c r="AF184" s="59"/>
    </row>
    <row r="185" spans="1:32" s="60" customFormat="1" ht="19.899999999999999" customHeight="1" x14ac:dyDescent="0.25">
      <c r="A185" s="47" t="s">
        <v>93</v>
      </c>
      <c r="B185" s="50"/>
      <c r="C185" s="138">
        <v>0</v>
      </c>
      <c r="D185" s="48"/>
      <c r="E185" s="17">
        <v>12</v>
      </c>
      <c r="F185" s="48">
        <v>53</v>
      </c>
      <c r="G185" s="17">
        <v>72</v>
      </c>
      <c r="H185" s="48">
        <v>33</v>
      </c>
      <c r="I185" s="17">
        <v>12</v>
      </c>
      <c r="J185" s="48"/>
      <c r="K185" s="17">
        <v>32</v>
      </c>
      <c r="L185" s="48"/>
      <c r="M185" s="17">
        <v>72</v>
      </c>
      <c r="N185" s="48"/>
      <c r="O185" s="17">
        <v>52</v>
      </c>
      <c r="P185" s="188">
        <v>52</v>
      </c>
      <c r="Q185" s="195">
        <v>42</v>
      </c>
      <c r="R185" s="48"/>
      <c r="S185" s="17"/>
      <c r="T185" s="48"/>
      <c r="U185" s="17"/>
      <c r="V185" s="16"/>
      <c r="W185" s="15"/>
      <c r="X185" s="17"/>
      <c r="Y185" s="16"/>
      <c r="Z185" s="15">
        <f t="shared" si="28"/>
        <v>432</v>
      </c>
      <c r="AA185" s="25" cm="1">
        <f t="array" ref="AA185">SUM(LARGE(C185:W185,_xlfn.SEQUENCE(IF(COUNT(C185:W185)&lt;12,COUNT(C185:W185),12))))</f>
        <v>432</v>
      </c>
      <c r="AB185" s="15">
        <f t="shared" si="31"/>
        <v>0</v>
      </c>
      <c r="AC185" s="17">
        <f t="shared" si="32"/>
        <v>432</v>
      </c>
      <c r="AD185" s="47" t="str">
        <f t="shared" si="24"/>
        <v>HOEKWATER, LEVI</v>
      </c>
      <c r="AE185" s="17" t="s">
        <v>265</v>
      </c>
      <c r="AF185" s="59"/>
    </row>
    <row r="186" spans="1:32" s="64" customFormat="1" ht="19.899999999999999" customHeight="1" x14ac:dyDescent="0.25">
      <c r="A186" s="47" t="s">
        <v>263</v>
      </c>
      <c r="B186" s="50"/>
      <c r="C186" s="138">
        <v>0</v>
      </c>
      <c r="D186" s="48"/>
      <c r="E186" s="17">
        <v>62</v>
      </c>
      <c r="F186" s="48"/>
      <c r="G186" s="17"/>
      <c r="H186" s="48"/>
      <c r="I186" s="17"/>
      <c r="J186" s="48"/>
      <c r="K186" s="17"/>
      <c r="L186" s="48"/>
      <c r="M186" s="17"/>
      <c r="N186" s="48">
        <v>62</v>
      </c>
      <c r="O186" s="17"/>
      <c r="P186" s="188"/>
      <c r="Q186" s="195"/>
      <c r="R186" s="48"/>
      <c r="S186" s="17"/>
      <c r="T186" s="48"/>
      <c r="U186" s="17"/>
      <c r="V186" s="16"/>
      <c r="W186" s="15"/>
      <c r="X186" s="17"/>
      <c r="Y186" s="16"/>
      <c r="Z186" s="15">
        <f>SUM(D186:X186)</f>
        <v>124</v>
      </c>
      <c r="AA186" s="25" cm="1">
        <f t="array" ref="AA186">SUM(LARGE(C186:W186,_xlfn.SEQUENCE(IF(COUNT(C186:W186)&lt;12,COUNT(C186:W186),12))))</f>
        <v>124</v>
      </c>
      <c r="AB186" s="15">
        <f>X186*1.5</f>
        <v>0</v>
      </c>
      <c r="AC186" s="17">
        <f>AA186+AB186</f>
        <v>124</v>
      </c>
      <c r="AD186" s="47" t="str">
        <f t="shared" si="24"/>
        <v>HOEKWATER, TATE</v>
      </c>
      <c r="AE186" s="17" t="s">
        <v>266</v>
      </c>
      <c r="AF186" s="46"/>
    </row>
    <row r="187" spans="1:32" s="60" customFormat="1" ht="19.899999999999999" customHeight="1" x14ac:dyDescent="0.25">
      <c r="A187" s="47" t="s">
        <v>98</v>
      </c>
      <c r="B187" s="50"/>
      <c r="C187" s="138">
        <v>0</v>
      </c>
      <c r="D187" s="48"/>
      <c r="E187" s="17">
        <v>62</v>
      </c>
      <c r="F187" s="48"/>
      <c r="G187" s="17"/>
      <c r="H187" s="48"/>
      <c r="I187" s="17"/>
      <c r="J187" s="48"/>
      <c r="K187" s="17"/>
      <c r="L187" s="48"/>
      <c r="M187" s="17"/>
      <c r="N187" s="48">
        <v>62</v>
      </c>
      <c r="O187" s="17"/>
      <c r="P187" s="188"/>
      <c r="Q187" s="195"/>
      <c r="R187" s="48"/>
      <c r="S187" s="17"/>
      <c r="T187" s="48"/>
      <c r="U187" s="17"/>
      <c r="V187" s="16"/>
      <c r="W187" s="15"/>
      <c r="X187" s="17"/>
      <c r="Y187" s="16"/>
      <c r="Z187" s="15">
        <f t="shared" si="28"/>
        <v>124</v>
      </c>
      <c r="AA187" s="25" cm="1">
        <f t="array" ref="AA187">SUM(LARGE(C187:W187,_xlfn.SEQUENCE(IF(COUNT(C187:W187)&lt;12,COUNT(C187:W187),12))))</f>
        <v>124</v>
      </c>
      <c r="AB187" s="15">
        <f t="shared" si="31"/>
        <v>0</v>
      </c>
      <c r="AC187" s="17">
        <f t="shared" si="32"/>
        <v>124</v>
      </c>
      <c r="AD187" s="47" t="str">
        <f t="shared" si="24"/>
        <v xml:space="preserve">MATTHEWS, JOHN ROY </v>
      </c>
      <c r="AE187" s="17" t="s">
        <v>265</v>
      </c>
      <c r="AF187" s="59"/>
    </row>
    <row r="188" spans="1:32" ht="19.899999999999999" customHeight="1" x14ac:dyDescent="0.25">
      <c r="A188" s="47" t="s">
        <v>209</v>
      </c>
      <c r="B188" s="50"/>
      <c r="C188" s="138">
        <v>0</v>
      </c>
      <c r="D188" s="48"/>
      <c r="E188" s="17"/>
      <c r="F188" s="48"/>
      <c r="G188" s="17"/>
      <c r="H188" s="48"/>
      <c r="I188" s="17"/>
      <c r="J188" s="48"/>
      <c r="K188" s="17"/>
      <c r="L188" s="48"/>
      <c r="M188" s="17"/>
      <c r="N188" s="48"/>
      <c r="O188" s="17"/>
      <c r="P188" s="188"/>
      <c r="Q188" s="195"/>
      <c r="R188" s="48"/>
      <c r="S188" s="17"/>
      <c r="T188" s="48"/>
      <c r="U188" s="17"/>
      <c r="V188" s="16"/>
      <c r="W188" s="15"/>
      <c r="X188" s="17"/>
      <c r="Y188" s="16"/>
      <c r="Z188" s="15">
        <f>SUM(D188:X188)</f>
        <v>0</v>
      </c>
      <c r="AA188" s="25" cm="1">
        <f t="array" ref="AA188">SUM(LARGE(C188:W188,_xlfn.SEQUENCE(IF(COUNT(C188:W188)&lt;12,COUNT(C188:W188),12))))</f>
        <v>0</v>
      </c>
      <c r="AB188" s="15">
        <f>X188*1.5</f>
        <v>0</v>
      </c>
      <c r="AC188" s="17">
        <f>AA188+AB188</f>
        <v>0</v>
      </c>
      <c r="AD188" s="47" t="str">
        <f t="shared" si="24"/>
        <v>MORRIS, CARTER</v>
      </c>
      <c r="AE188" s="17"/>
    </row>
    <row r="189" spans="1:32" s="60" customFormat="1" ht="19.899999999999999" customHeight="1" x14ac:dyDescent="0.25">
      <c r="A189" s="47" t="s">
        <v>75</v>
      </c>
      <c r="B189" s="50"/>
      <c r="C189" s="138">
        <v>0</v>
      </c>
      <c r="D189" s="48"/>
      <c r="E189" s="17">
        <v>52</v>
      </c>
      <c r="F189" s="48">
        <v>63</v>
      </c>
      <c r="G189" s="17"/>
      <c r="H189" s="48">
        <v>53</v>
      </c>
      <c r="I189" s="17">
        <v>72</v>
      </c>
      <c r="J189" s="48"/>
      <c r="K189" s="17">
        <v>52</v>
      </c>
      <c r="L189" s="48">
        <v>62</v>
      </c>
      <c r="M189" s="17">
        <v>52</v>
      </c>
      <c r="N189" s="48"/>
      <c r="O189" s="17">
        <v>62</v>
      </c>
      <c r="P189" s="188">
        <v>72</v>
      </c>
      <c r="Q189" s="195"/>
      <c r="R189" s="48"/>
      <c r="S189" s="17"/>
      <c r="T189" s="48"/>
      <c r="U189" s="17"/>
      <c r="V189" s="16"/>
      <c r="W189" s="15"/>
      <c r="X189" s="17"/>
      <c r="Y189" s="16"/>
      <c r="Z189" s="15">
        <f t="shared" si="28"/>
        <v>540</v>
      </c>
      <c r="AA189" s="25" cm="1">
        <f t="array" ref="AA189">SUM(LARGE(C189:W189,_xlfn.SEQUENCE(IF(COUNT(C189:W189)&lt;12,COUNT(C189:W189),12))))</f>
        <v>540</v>
      </c>
      <c r="AB189" s="15">
        <f t="shared" si="31"/>
        <v>0</v>
      </c>
      <c r="AC189" s="17">
        <f t="shared" si="32"/>
        <v>540</v>
      </c>
      <c r="AD189" s="47" t="str">
        <f t="shared" si="24"/>
        <v>RIVERA, JOEL</v>
      </c>
      <c r="AE189" s="17" t="s">
        <v>266</v>
      </c>
      <c r="AF189" s="59"/>
    </row>
    <row r="190" spans="1:32" ht="19.899999999999999" customHeight="1" x14ac:dyDescent="0.25">
      <c r="A190" s="47" t="s">
        <v>210</v>
      </c>
      <c r="B190" s="50"/>
      <c r="C190" s="138">
        <v>0</v>
      </c>
      <c r="D190" s="48"/>
      <c r="E190" s="17"/>
      <c r="F190" s="48"/>
      <c r="G190" s="17"/>
      <c r="H190" s="48">
        <v>53</v>
      </c>
      <c r="I190" s="17"/>
      <c r="J190" s="48"/>
      <c r="K190" s="17"/>
      <c r="L190" s="48">
        <v>62</v>
      </c>
      <c r="M190" s="17"/>
      <c r="N190" s="48"/>
      <c r="O190" s="17">
        <v>62</v>
      </c>
      <c r="P190" s="188"/>
      <c r="Q190" s="195"/>
      <c r="R190" s="48"/>
      <c r="S190" s="17"/>
      <c r="T190" s="48"/>
      <c r="U190" s="17"/>
      <c r="V190" s="16"/>
      <c r="W190" s="15"/>
      <c r="X190" s="17"/>
      <c r="Y190" s="16"/>
      <c r="Z190" s="15">
        <f t="shared" ref="Z190:Z192" si="36">SUM(D190:X190)</f>
        <v>177</v>
      </c>
      <c r="AA190" s="25" cm="1">
        <f t="array" ref="AA190">SUM(LARGE(C190:W190,_xlfn.SEQUENCE(IF(COUNT(C190:W190)&lt;12,COUNT(C190:W190),12))))</f>
        <v>177</v>
      </c>
      <c r="AB190" s="15">
        <f t="shared" ref="AB190:AB192" si="37">X190*1.5</f>
        <v>0</v>
      </c>
      <c r="AC190" s="17">
        <f t="shared" ref="AC190:AC192" si="38">AA190+AB190</f>
        <v>177</v>
      </c>
      <c r="AD190" s="47" t="str">
        <f t="shared" si="24"/>
        <v>TIPPMANN, MATTHEW</v>
      </c>
      <c r="AE190" s="17"/>
    </row>
    <row r="191" spans="1:32" s="60" customFormat="1" ht="19.899999999999999" customHeight="1" x14ac:dyDescent="0.25">
      <c r="A191" s="47" t="s">
        <v>118</v>
      </c>
      <c r="B191" s="50"/>
      <c r="C191" s="138">
        <v>0</v>
      </c>
      <c r="D191" s="48"/>
      <c r="E191" s="17">
        <v>32</v>
      </c>
      <c r="F191" s="48"/>
      <c r="G191" s="17"/>
      <c r="H191" s="48">
        <v>63</v>
      </c>
      <c r="I191" s="17"/>
      <c r="J191" s="48"/>
      <c r="K191" s="17"/>
      <c r="L191" s="48">
        <v>42</v>
      </c>
      <c r="M191" s="17"/>
      <c r="N191" s="48"/>
      <c r="O191" s="17"/>
      <c r="P191" s="188"/>
      <c r="Q191" s="195"/>
      <c r="R191" s="48"/>
      <c r="S191" s="17"/>
      <c r="T191" s="48"/>
      <c r="U191" s="17"/>
      <c r="V191" s="16"/>
      <c r="W191" s="15"/>
      <c r="X191" s="17"/>
      <c r="Y191" s="16"/>
      <c r="Z191" s="15">
        <f t="shared" si="36"/>
        <v>137</v>
      </c>
      <c r="AA191" s="25" cm="1">
        <f t="array" ref="AA191">SUM(LARGE(C191:W191,_xlfn.SEQUENCE(IF(COUNT(C191:W191)&lt;12,COUNT(C191:W191),12))))</f>
        <v>137</v>
      </c>
      <c r="AB191" s="15">
        <f t="shared" si="37"/>
        <v>0</v>
      </c>
      <c r="AC191" s="17">
        <f t="shared" si="38"/>
        <v>137</v>
      </c>
      <c r="AD191" s="47" t="str">
        <f t="shared" si="24"/>
        <v xml:space="preserve">TYLER, TRACE </v>
      </c>
      <c r="AE191" s="17" t="s">
        <v>266</v>
      </c>
      <c r="AF191" s="59"/>
    </row>
    <row r="192" spans="1:32" s="60" customFormat="1" ht="19.899999999999999" customHeight="1" x14ac:dyDescent="0.25">
      <c r="A192" s="47" t="s">
        <v>211</v>
      </c>
      <c r="B192" s="50"/>
      <c r="C192" s="138">
        <v>0</v>
      </c>
      <c r="D192" s="48"/>
      <c r="E192" s="17">
        <v>52</v>
      </c>
      <c r="F192" s="48">
        <v>63</v>
      </c>
      <c r="G192" s="17"/>
      <c r="H192" s="48">
        <v>0</v>
      </c>
      <c r="I192" s="17">
        <v>72</v>
      </c>
      <c r="J192" s="48"/>
      <c r="K192" s="17">
        <v>52</v>
      </c>
      <c r="L192" s="48"/>
      <c r="M192" s="17">
        <v>52</v>
      </c>
      <c r="N192" s="48"/>
      <c r="O192" s="17"/>
      <c r="P192" s="188">
        <v>72</v>
      </c>
      <c r="Q192" s="195"/>
      <c r="R192" s="48"/>
      <c r="S192" s="17"/>
      <c r="T192" s="48"/>
      <c r="U192" s="17"/>
      <c r="V192" s="16"/>
      <c r="W192" s="15"/>
      <c r="X192" s="17"/>
      <c r="Y192" s="16"/>
      <c r="Z192" s="15">
        <f t="shared" si="36"/>
        <v>363</v>
      </c>
      <c r="AA192" s="25" cm="1">
        <f t="array" ref="AA192">SUM(LARGE(C192:W192,_xlfn.SEQUENCE(IF(COUNT(C192:W192)&lt;12,COUNT(C192:W192),12))))</f>
        <v>363</v>
      </c>
      <c r="AB192" s="15">
        <f t="shared" si="37"/>
        <v>0</v>
      </c>
      <c r="AC192" s="17">
        <f t="shared" si="38"/>
        <v>363</v>
      </c>
      <c r="AD192" s="47" t="str">
        <f t="shared" si="24"/>
        <v>YODER, OWEN</v>
      </c>
      <c r="AE192" s="17" t="s">
        <v>265</v>
      </c>
      <c r="AF192" s="59"/>
    </row>
    <row r="193" spans="1:32" s="60" customFormat="1" ht="19.899999999999999" hidden="1" customHeight="1" x14ac:dyDescent="0.25">
      <c r="A193" s="47" t="s">
        <v>251</v>
      </c>
      <c r="B193" s="50"/>
      <c r="C193" s="138">
        <v>0</v>
      </c>
      <c r="D193" s="48"/>
      <c r="E193" s="17"/>
      <c r="F193" s="48"/>
      <c r="G193" s="17"/>
      <c r="H193" s="48"/>
      <c r="I193" s="17"/>
      <c r="J193" s="48"/>
      <c r="K193" s="17"/>
      <c r="L193" s="48"/>
      <c r="M193" s="17"/>
      <c r="N193" s="48"/>
      <c r="O193" s="17"/>
      <c r="P193" s="188"/>
      <c r="Q193" s="195"/>
      <c r="R193" s="48"/>
      <c r="S193" s="17"/>
      <c r="T193" s="48"/>
      <c r="U193" s="17"/>
      <c r="V193" s="16"/>
      <c r="W193" s="15"/>
      <c r="X193" s="17"/>
      <c r="Y193" s="16"/>
      <c r="Z193" s="15">
        <f>SUM(D193:X193)</f>
        <v>0</v>
      </c>
      <c r="AA193" s="25" cm="1">
        <f t="array" ref="AA193">SUM(LARGE(C193:W193,_xlfn.SEQUENCE(IF(COUNT(C193:W193)&lt;12,COUNT(C193:W193),12))))</f>
        <v>0</v>
      </c>
      <c r="AB193" s="15">
        <f>X193*1.5</f>
        <v>0</v>
      </c>
      <c r="AC193" s="17">
        <f>AA193+AB193</f>
        <v>0</v>
      </c>
      <c r="AD193" s="47" t="str">
        <f t="shared" si="24"/>
        <v>NEW NAME 1</v>
      </c>
      <c r="AE193" s="17"/>
      <c r="AF193" s="59"/>
    </row>
    <row r="194" spans="1:32" ht="19.899999999999999" hidden="1" customHeight="1" x14ac:dyDescent="0.25">
      <c r="A194" s="47" t="s">
        <v>252</v>
      </c>
      <c r="B194" s="50"/>
      <c r="C194" s="138">
        <v>0</v>
      </c>
      <c r="D194" s="48"/>
      <c r="E194" s="17"/>
      <c r="F194" s="48"/>
      <c r="G194" s="17"/>
      <c r="H194" s="48"/>
      <c r="I194" s="17"/>
      <c r="J194" s="48"/>
      <c r="K194" s="17"/>
      <c r="L194" s="48"/>
      <c r="M194" s="17"/>
      <c r="N194" s="48"/>
      <c r="O194" s="17"/>
      <c r="P194" s="188"/>
      <c r="Q194" s="195"/>
      <c r="R194" s="48"/>
      <c r="S194" s="17"/>
      <c r="T194" s="48"/>
      <c r="U194" s="17"/>
      <c r="V194" s="16"/>
      <c r="W194" s="15"/>
      <c r="X194" s="17"/>
      <c r="Y194" s="16"/>
      <c r="Z194" s="15">
        <f t="shared" si="28"/>
        <v>0</v>
      </c>
      <c r="AA194" s="25" cm="1">
        <f t="array" ref="AA194">SUM(LARGE(C194:W194,_xlfn.SEQUENCE(IF(COUNT(C194:W194)&lt;12,COUNT(C194:W194),12))))</f>
        <v>0</v>
      </c>
      <c r="AB194" s="15">
        <f t="shared" si="31"/>
        <v>0</v>
      </c>
      <c r="AC194" s="17">
        <f t="shared" si="32"/>
        <v>0</v>
      </c>
      <c r="AD194" s="47" t="str">
        <f t="shared" ref="AD194:AD196" si="39">A194</f>
        <v>NEW NAME 2</v>
      </c>
      <c r="AE194" s="17"/>
    </row>
    <row r="195" spans="1:32" s="60" customFormat="1" ht="19.899999999999999" hidden="1" customHeight="1" x14ac:dyDescent="0.25">
      <c r="A195" s="47" t="s">
        <v>253</v>
      </c>
      <c r="B195" s="50"/>
      <c r="C195" s="138">
        <v>0</v>
      </c>
      <c r="D195" s="48"/>
      <c r="E195" s="17"/>
      <c r="F195" s="48"/>
      <c r="G195" s="17"/>
      <c r="H195" s="48"/>
      <c r="I195" s="17"/>
      <c r="J195" s="48"/>
      <c r="K195" s="17"/>
      <c r="L195" s="48"/>
      <c r="M195" s="17"/>
      <c r="N195" s="48"/>
      <c r="O195" s="17"/>
      <c r="P195" s="188"/>
      <c r="Q195" s="195"/>
      <c r="R195" s="48"/>
      <c r="S195" s="17"/>
      <c r="T195" s="48"/>
      <c r="U195" s="17"/>
      <c r="V195" s="16"/>
      <c r="W195" s="15"/>
      <c r="X195" s="17"/>
      <c r="Y195" s="16"/>
      <c r="Z195" s="15">
        <f t="shared" si="28"/>
        <v>0</v>
      </c>
      <c r="AA195" s="25" cm="1">
        <f t="array" ref="AA195">SUM(LARGE(C195:W195,_xlfn.SEQUENCE(IF(COUNT(C195:W195)&lt;12,COUNT(C195:W195),12))))</f>
        <v>0</v>
      </c>
      <c r="AB195" s="15">
        <f t="shared" si="31"/>
        <v>0</v>
      </c>
      <c r="AC195" s="17">
        <f t="shared" si="32"/>
        <v>0</v>
      </c>
      <c r="AD195" s="47" t="str">
        <f t="shared" si="39"/>
        <v>NEW NAME 3</v>
      </c>
      <c r="AE195" s="17"/>
      <c r="AF195" s="59"/>
    </row>
    <row r="196" spans="1:32" s="60" customFormat="1" ht="19.899999999999999" hidden="1" customHeight="1" x14ac:dyDescent="0.25">
      <c r="A196" s="47" t="s">
        <v>254</v>
      </c>
      <c r="B196" s="50"/>
      <c r="C196" s="138">
        <v>0</v>
      </c>
      <c r="D196" s="48"/>
      <c r="E196" s="17"/>
      <c r="F196" s="48"/>
      <c r="G196" s="17"/>
      <c r="H196" s="48"/>
      <c r="I196" s="17"/>
      <c r="J196" s="48"/>
      <c r="K196" s="17"/>
      <c r="L196" s="48"/>
      <c r="M196" s="17"/>
      <c r="N196" s="48"/>
      <c r="O196" s="17"/>
      <c r="P196" s="188"/>
      <c r="Q196" s="195"/>
      <c r="R196" s="48"/>
      <c r="S196" s="17"/>
      <c r="T196" s="48"/>
      <c r="U196" s="17"/>
      <c r="V196" s="16"/>
      <c r="W196" s="15"/>
      <c r="X196" s="17"/>
      <c r="Y196" s="16"/>
      <c r="Z196" s="15">
        <f t="shared" si="28"/>
        <v>0</v>
      </c>
      <c r="AA196" s="25" cm="1">
        <f t="array" ref="AA196">SUM(LARGE(C196:W196,_xlfn.SEQUENCE(IF(COUNT(C196:W196)&lt;12,COUNT(C196:W196),12))))</f>
        <v>0</v>
      </c>
      <c r="AB196" s="15">
        <f t="shared" si="31"/>
        <v>0</v>
      </c>
      <c r="AC196" s="17">
        <f t="shared" si="32"/>
        <v>0</v>
      </c>
      <c r="AD196" s="47" t="str">
        <f t="shared" si="39"/>
        <v>NEW NAME 4</v>
      </c>
      <c r="AE196" s="17"/>
      <c r="AF196" s="59"/>
    </row>
    <row r="197" spans="1:32" s="60" customFormat="1" ht="19.899999999999999" hidden="1" customHeight="1" x14ac:dyDescent="0.25">
      <c r="A197" s="47" t="s">
        <v>255</v>
      </c>
      <c r="B197" s="50"/>
      <c r="C197" s="138">
        <v>0</v>
      </c>
      <c r="D197" s="48"/>
      <c r="E197" s="17"/>
      <c r="F197" s="48"/>
      <c r="G197" s="17"/>
      <c r="H197" s="48"/>
      <c r="I197" s="17"/>
      <c r="J197" s="48"/>
      <c r="K197" s="17"/>
      <c r="L197" s="48"/>
      <c r="M197" s="17"/>
      <c r="N197" s="48"/>
      <c r="O197" s="17"/>
      <c r="P197" s="188"/>
      <c r="Q197" s="195"/>
      <c r="R197" s="48"/>
      <c r="S197" s="17"/>
      <c r="T197" s="48"/>
      <c r="U197" s="17"/>
      <c r="V197" s="16"/>
      <c r="W197" s="15"/>
      <c r="X197" s="17"/>
      <c r="Y197" s="16"/>
      <c r="Z197" s="15">
        <f>SUM(D197:X197)</f>
        <v>0</v>
      </c>
      <c r="AA197" s="25" cm="1">
        <f t="array" ref="AA197">SUM(LARGE(C197:W197,_xlfn.SEQUENCE(IF(COUNT(C197:W197)&lt;12,COUNT(C197:W197),12))))</f>
        <v>0</v>
      </c>
      <c r="AB197" s="15">
        <f>X197*1.5</f>
        <v>0</v>
      </c>
      <c r="AC197" s="17">
        <f>AA197+AB197</f>
        <v>0</v>
      </c>
      <c r="AD197" s="47" t="s">
        <v>255</v>
      </c>
      <c r="AE197" s="17"/>
      <c r="AF197" s="59"/>
    </row>
    <row r="198" spans="1:32" s="60" customFormat="1" ht="19.899999999999999" customHeight="1" x14ac:dyDescent="0.25">
      <c r="A198" s="20" t="s">
        <v>16</v>
      </c>
      <c r="B198" s="21"/>
      <c r="C198" s="153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187"/>
      <c r="Q198" s="194"/>
      <c r="R198" s="21"/>
      <c r="S198" s="21"/>
      <c r="T198" s="21"/>
      <c r="U198" s="21"/>
      <c r="V198" s="21"/>
      <c r="W198" s="21"/>
      <c r="X198" s="21"/>
      <c r="Y198" s="21"/>
      <c r="Z198" s="21"/>
      <c r="AA198" s="20"/>
      <c r="AB198" s="21"/>
      <c r="AC198" s="21"/>
      <c r="AD198" s="21" t="s">
        <v>85</v>
      </c>
      <c r="AE198" s="164"/>
      <c r="AF198" s="59"/>
    </row>
    <row r="199" spans="1:32" s="60" customFormat="1" ht="19.899999999999999" customHeight="1" x14ac:dyDescent="0.25">
      <c r="A199" s="47" t="s">
        <v>38</v>
      </c>
      <c r="B199" s="16"/>
      <c r="C199" s="138">
        <v>0</v>
      </c>
      <c r="D199" s="48"/>
      <c r="E199" s="17"/>
      <c r="F199" s="48"/>
      <c r="G199" s="17"/>
      <c r="H199" s="48"/>
      <c r="I199" s="17"/>
      <c r="J199" s="48"/>
      <c r="K199" s="17"/>
      <c r="L199" s="48"/>
      <c r="M199" s="17"/>
      <c r="N199" s="48"/>
      <c r="O199" s="17"/>
      <c r="P199" s="188"/>
      <c r="Q199" s="195"/>
      <c r="R199" s="48"/>
      <c r="S199" s="17"/>
      <c r="T199" s="48"/>
      <c r="U199" s="17"/>
      <c r="V199" s="16"/>
      <c r="W199" s="15"/>
      <c r="X199" s="17"/>
      <c r="Y199" s="16"/>
      <c r="Z199" s="25">
        <f t="shared" ref="Z199:Z221" si="40">SUM(D199:X199)</f>
        <v>0</v>
      </c>
      <c r="AA199" s="25" cm="1">
        <f t="array" ref="AA199">SUM(LARGE(C199:W199,_xlfn.SEQUENCE(IF(COUNT(C199:W199)&lt;12,COUNT(C199:W199),12))))</f>
        <v>0</v>
      </c>
      <c r="AB199" s="15">
        <f>X199*1.5</f>
        <v>0</v>
      </c>
      <c r="AC199" s="17">
        <f>AA199+AB199</f>
        <v>0</v>
      </c>
      <c r="AD199" s="47" t="str">
        <f>A199</f>
        <v xml:space="preserve">ADRIAN, JUNE </v>
      </c>
      <c r="AE199" s="17"/>
      <c r="AF199" s="59"/>
    </row>
    <row r="200" spans="1:32" s="60" customFormat="1" ht="19.899999999999999" customHeight="1" x14ac:dyDescent="0.25">
      <c r="A200" s="47" t="s">
        <v>203</v>
      </c>
      <c r="B200" s="16"/>
      <c r="C200" s="138">
        <v>0</v>
      </c>
      <c r="D200" s="48"/>
      <c r="E200" s="17"/>
      <c r="F200" s="48"/>
      <c r="G200" s="17"/>
      <c r="H200" s="48"/>
      <c r="I200" s="17"/>
      <c r="J200" s="48">
        <v>25</v>
      </c>
      <c r="K200" s="17">
        <v>15</v>
      </c>
      <c r="L200" s="48">
        <v>25</v>
      </c>
      <c r="M200" s="17"/>
      <c r="N200" s="48"/>
      <c r="O200" s="17"/>
      <c r="P200" s="188"/>
      <c r="Q200" s="195"/>
      <c r="R200" s="48"/>
      <c r="S200" s="17"/>
      <c r="T200" s="48"/>
      <c r="U200" s="17"/>
      <c r="V200" s="16"/>
      <c r="W200" s="15"/>
      <c r="X200" s="17"/>
      <c r="Y200" s="16"/>
      <c r="Z200" s="25">
        <f t="shared" si="40"/>
        <v>65</v>
      </c>
      <c r="AA200" s="25" cm="1">
        <f t="array" ref="AA200">SUM(LARGE(C200:W200,_xlfn.SEQUENCE(IF(COUNT(C200:W200)&lt;12,COUNT(C200:W200),12))))</f>
        <v>65</v>
      </c>
      <c r="AB200" s="15">
        <f t="shared" ref="AB200:AB221" si="41">X200*1.5</f>
        <v>0</v>
      </c>
      <c r="AC200" s="17">
        <f t="shared" ref="AC200:AC221" si="42">AA200+AB200</f>
        <v>65</v>
      </c>
      <c r="AD200" s="47" t="str">
        <f t="shared" ref="AD200:AD238" si="43">A200</f>
        <v>BUCHOLTZ, MACKENZIE</v>
      </c>
      <c r="AE200" s="17"/>
      <c r="AF200" s="59"/>
    </row>
    <row r="201" spans="1:32" s="60" customFormat="1" ht="19.899999999999999" customHeight="1" x14ac:dyDescent="0.25">
      <c r="A201" s="47" t="s">
        <v>40</v>
      </c>
      <c r="B201" s="16"/>
      <c r="C201" s="138">
        <v>0</v>
      </c>
      <c r="D201" s="48"/>
      <c r="E201" s="17"/>
      <c r="F201" s="48">
        <v>34</v>
      </c>
      <c r="G201" s="17">
        <v>74</v>
      </c>
      <c r="H201" s="48"/>
      <c r="I201" s="17"/>
      <c r="J201" s="48">
        <v>65</v>
      </c>
      <c r="K201" s="17">
        <v>65</v>
      </c>
      <c r="L201" s="48"/>
      <c r="M201" s="17"/>
      <c r="N201" s="48"/>
      <c r="O201" s="17"/>
      <c r="P201" s="188"/>
      <c r="Q201" s="195"/>
      <c r="R201" s="48"/>
      <c r="S201" s="17"/>
      <c r="T201" s="48"/>
      <c r="U201" s="17"/>
      <c r="V201" s="16"/>
      <c r="W201" s="15"/>
      <c r="X201" s="17"/>
      <c r="Y201" s="16"/>
      <c r="Z201" s="25">
        <f t="shared" si="40"/>
        <v>238</v>
      </c>
      <c r="AA201" s="25" cm="1">
        <f t="array" ref="AA201">SUM(LARGE(C201:W201,_xlfn.SEQUENCE(IF(COUNT(C201:W201)&lt;12,COUNT(C201:W201),12))))</f>
        <v>238</v>
      </c>
      <c r="AB201" s="15">
        <f t="shared" si="41"/>
        <v>0</v>
      </c>
      <c r="AC201" s="17">
        <f t="shared" si="42"/>
        <v>238</v>
      </c>
      <c r="AD201" s="47" t="str">
        <f t="shared" si="43"/>
        <v>BUCHOLTZ, OLIVIA</v>
      </c>
      <c r="AE201" s="17"/>
      <c r="AF201" s="59"/>
    </row>
    <row r="202" spans="1:32" s="60" customFormat="1" ht="19.899999999999999" customHeight="1" x14ac:dyDescent="0.25">
      <c r="A202" s="47" t="s">
        <v>92</v>
      </c>
      <c r="B202" s="16"/>
      <c r="C202" s="138">
        <v>0</v>
      </c>
      <c r="D202" s="48"/>
      <c r="E202" s="17"/>
      <c r="F202" s="48"/>
      <c r="G202" s="17"/>
      <c r="H202" s="48"/>
      <c r="I202" s="17"/>
      <c r="J202" s="48"/>
      <c r="K202" s="17"/>
      <c r="L202" s="48"/>
      <c r="M202" s="17"/>
      <c r="N202" s="48"/>
      <c r="O202" s="17"/>
      <c r="P202" s="188"/>
      <c r="Q202" s="195"/>
      <c r="R202" s="48"/>
      <c r="S202" s="17"/>
      <c r="T202" s="48"/>
      <c r="U202" s="17"/>
      <c r="V202" s="16"/>
      <c r="W202" s="15"/>
      <c r="X202" s="17"/>
      <c r="Y202" s="16"/>
      <c r="Z202" s="25">
        <f t="shared" si="40"/>
        <v>0</v>
      </c>
      <c r="AA202" s="25" cm="1">
        <f t="array" ref="AA202">SUM(LARGE(C202:W202,_xlfn.SEQUENCE(IF(COUNT(C202:W202)&lt;12,COUNT(C202:W202),12))))</f>
        <v>0</v>
      </c>
      <c r="AB202" s="15">
        <f t="shared" si="41"/>
        <v>0</v>
      </c>
      <c r="AC202" s="17">
        <f t="shared" si="42"/>
        <v>0</v>
      </c>
      <c r="AD202" s="47" t="str">
        <f t="shared" si="43"/>
        <v>CARHART, PYPER</v>
      </c>
      <c r="AE202" s="17"/>
      <c r="AF202" s="59"/>
    </row>
    <row r="203" spans="1:32" s="60" customFormat="1" ht="19.899999999999999" customHeight="1" x14ac:dyDescent="0.25">
      <c r="A203" s="47" t="s">
        <v>144</v>
      </c>
      <c r="B203" s="16"/>
      <c r="C203" s="138">
        <v>0</v>
      </c>
      <c r="D203" s="48"/>
      <c r="E203" s="17"/>
      <c r="F203" s="48"/>
      <c r="G203" s="17"/>
      <c r="H203" s="48"/>
      <c r="I203" s="17"/>
      <c r="J203" s="48"/>
      <c r="K203" s="17"/>
      <c r="L203" s="48"/>
      <c r="M203" s="17"/>
      <c r="N203" s="48"/>
      <c r="O203" s="17"/>
      <c r="P203" s="188"/>
      <c r="Q203" s="195"/>
      <c r="R203" s="48"/>
      <c r="S203" s="17"/>
      <c r="T203" s="48"/>
      <c r="U203" s="17"/>
      <c r="V203" s="16"/>
      <c r="W203" s="15"/>
      <c r="X203" s="17"/>
      <c r="Y203" s="16"/>
      <c r="Z203" s="25">
        <f t="shared" si="40"/>
        <v>0</v>
      </c>
      <c r="AA203" s="25" cm="1">
        <f t="array" ref="AA203">SUM(LARGE(C203:W203,_xlfn.SEQUENCE(IF(COUNT(C203:W203)&lt;12,COUNT(C203:W203),12))))</f>
        <v>0</v>
      </c>
      <c r="AB203" s="15">
        <f t="shared" si="41"/>
        <v>0</v>
      </c>
      <c r="AC203" s="17">
        <f t="shared" si="42"/>
        <v>0</v>
      </c>
      <c r="AD203" s="47" t="str">
        <f t="shared" si="43"/>
        <v>CUMMINGS, NATALIE</v>
      </c>
      <c r="AE203" s="17"/>
      <c r="AF203" s="59"/>
    </row>
    <row r="204" spans="1:32" s="60" customFormat="1" ht="19.899999999999999" customHeight="1" x14ac:dyDescent="0.25">
      <c r="A204" s="47" t="s">
        <v>217</v>
      </c>
      <c r="B204" s="16"/>
      <c r="C204" s="138">
        <v>0</v>
      </c>
      <c r="D204" s="48"/>
      <c r="E204" s="17"/>
      <c r="F204" s="48"/>
      <c r="G204" s="17"/>
      <c r="H204" s="48"/>
      <c r="I204" s="17"/>
      <c r="J204" s="48"/>
      <c r="K204" s="17"/>
      <c r="L204" s="48">
        <v>65</v>
      </c>
      <c r="M204" s="17">
        <v>45</v>
      </c>
      <c r="N204" s="48"/>
      <c r="O204" s="17">
        <v>44</v>
      </c>
      <c r="P204" s="188"/>
      <c r="Q204" s="195"/>
      <c r="R204" s="48"/>
      <c r="S204" s="17"/>
      <c r="T204" s="48"/>
      <c r="U204" s="17"/>
      <c r="V204" s="16"/>
      <c r="W204" s="15"/>
      <c r="X204" s="17"/>
      <c r="Y204" s="16"/>
      <c r="Z204" s="25">
        <f t="shared" si="40"/>
        <v>154</v>
      </c>
      <c r="AA204" s="25" cm="1">
        <f t="array" ref="AA204">SUM(LARGE(C204:W204,_xlfn.SEQUENCE(IF(COUNT(C204:W204)&lt;12,COUNT(C204:W204),12))))</f>
        <v>154</v>
      </c>
      <c r="AB204" s="15">
        <f t="shared" si="41"/>
        <v>0</v>
      </c>
      <c r="AC204" s="17">
        <f t="shared" si="42"/>
        <v>154</v>
      </c>
      <c r="AD204" s="47" t="str">
        <f t="shared" si="43"/>
        <v>CURNS, MYLEE</v>
      </c>
      <c r="AE204" s="17"/>
      <c r="AF204" s="59"/>
    </row>
    <row r="205" spans="1:32" s="60" customFormat="1" ht="19.899999999999999" customHeight="1" x14ac:dyDescent="0.25">
      <c r="A205" s="47" t="s">
        <v>204</v>
      </c>
      <c r="B205" s="16"/>
      <c r="C205" s="138">
        <v>0</v>
      </c>
      <c r="D205" s="48"/>
      <c r="E205" s="17"/>
      <c r="F205" s="48"/>
      <c r="G205" s="17"/>
      <c r="H205" s="48"/>
      <c r="I205" s="17"/>
      <c r="J205" s="48"/>
      <c r="K205" s="17"/>
      <c r="L205" s="48"/>
      <c r="M205" s="17"/>
      <c r="N205" s="48"/>
      <c r="O205" s="17"/>
      <c r="P205" s="188"/>
      <c r="Q205" s="195"/>
      <c r="R205" s="48"/>
      <c r="S205" s="17"/>
      <c r="T205" s="48"/>
      <c r="U205" s="17"/>
      <c r="V205" s="16"/>
      <c r="W205" s="15"/>
      <c r="X205" s="17"/>
      <c r="Y205" s="16"/>
      <c r="Z205" s="25">
        <f t="shared" si="40"/>
        <v>0</v>
      </c>
      <c r="AA205" s="25" cm="1">
        <f t="array" ref="AA205">SUM(LARGE(C205:W205,_xlfn.SEQUENCE(IF(COUNT(C205:W205)&lt;12,COUNT(C205:W205),12))))</f>
        <v>0</v>
      </c>
      <c r="AB205" s="15">
        <f t="shared" si="41"/>
        <v>0</v>
      </c>
      <c r="AC205" s="17">
        <f t="shared" si="42"/>
        <v>0</v>
      </c>
      <c r="AD205" s="47" t="str">
        <f t="shared" si="43"/>
        <v>DAVIS, AVERIE</v>
      </c>
      <c r="AE205" s="17"/>
      <c r="AF205" s="59"/>
    </row>
    <row r="206" spans="1:32" s="60" customFormat="1" ht="19.899999999999999" customHeight="1" x14ac:dyDescent="0.25">
      <c r="A206" s="47" t="s">
        <v>42</v>
      </c>
      <c r="B206" s="16"/>
      <c r="C206" s="138">
        <v>0</v>
      </c>
      <c r="D206" s="48"/>
      <c r="E206" s="17"/>
      <c r="F206" s="48"/>
      <c r="G206" s="17"/>
      <c r="H206" s="48"/>
      <c r="I206" s="17"/>
      <c r="J206" s="48"/>
      <c r="K206" s="17"/>
      <c r="L206" s="48"/>
      <c r="M206" s="17"/>
      <c r="N206" s="48"/>
      <c r="O206" s="17"/>
      <c r="P206" s="188"/>
      <c r="Q206" s="195"/>
      <c r="R206" s="48"/>
      <c r="S206" s="17"/>
      <c r="T206" s="48"/>
      <c r="U206" s="17"/>
      <c r="V206" s="16"/>
      <c r="W206" s="15"/>
      <c r="X206" s="17"/>
      <c r="Y206" s="16"/>
      <c r="Z206" s="25">
        <f t="shared" si="40"/>
        <v>0</v>
      </c>
      <c r="AA206" s="25" cm="1">
        <f t="array" ref="AA206">SUM(LARGE(C206:W206,_xlfn.SEQUENCE(IF(COUNT(C206:W206)&lt;12,COUNT(C206:W206),12))))</f>
        <v>0</v>
      </c>
      <c r="AB206" s="15">
        <f t="shared" si="41"/>
        <v>0</v>
      </c>
      <c r="AC206" s="17">
        <f t="shared" si="42"/>
        <v>0</v>
      </c>
      <c r="AD206" s="47" t="str">
        <f t="shared" si="43"/>
        <v>DAVIS, GRACE</v>
      </c>
      <c r="AE206" s="17"/>
      <c r="AF206" s="59"/>
    </row>
    <row r="207" spans="1:32" s="60" customFormat="1" ht="19.899999999999999" customHeight="1" x14ac:dyDescent="0.25">
      <c r="A207" s="47" t="s">
        <v>137</v>
      </c>
      <c r="B207" s="16"/>
      <c r="C207" s="138">
        <v>0</v>
      </c>
      <c r="D207" s="48"/>
      <c r="E207" s="17"/>
      <c r="F207" s="48"/>
      <c r="G207" s="17">
        <v>14</v>
      </c>
      <c r="H207" s="48"/>
      <c r="I207" s="17"/>
      <c r="J207" s="48"/>
      <c r="K207" s="17"/>
      <c r="L207" s="48"/>
      <c r="M207" s="17"/>
      <c r="N207" s="48"/>
      <c r="O207" s="17">
        <v>14</v>
      </c>
      <c r="P207" s="188"/>
      <c r="Q207" s="195"/>
      <c r="R207" s="48"/>
      <c r="S207" s="17"/>
      <c r="T207" s="48"/>
      <c r="U207" s="17"/>
      <c r="V207" s="16"/>
      <c r="W207" s="15"/>
      <c r="X207" s="17"/>
      <c r="Y207" s="16"/>
      <c r="Z207" s="25">
        <f t="shared" si="40"/>
        <v>28</v>
      </c>
      <c r="AA207" s="25" cm="1">
        <f t="array" ref="AA207">SUM(LARGE(C207:W207,_xlfn.SEQUENCE(IF(COUNT(C207:W207)&lt;12,COUNT(C207:W207),12))))</f>
        <v>28</v>
      </c>
      <c r="AB207" s="15">
        <f t="shared" si="41"/>
        <v>0</v>
      </c>
      <c r="AC207" s="17">
        <f t="shared" si="42"/>
        <v>28</v>
      </c>
      <c r="AD207" s="47" t="str">
        <f t="shared" si="43"/>
        <v>DEFEVER, BAILEY</v>
      </c>
      <c r="AE207" s="17"/>
      <c r="AF207" s="59"/>
    </row>
    <row r="208" spans="1:32" s="60" customFormat="1" ht="19.899999999999999" customHeight="1" x14ac:dyDescent="0.25">
      <c r="A208" s="47" t="s">
        <v>43</v>
      </c>
      <c r="B208" s="16"/>
      <c r="C208" s="138">
        <v>0</v>
      </c>
      <c r="D208" s="48"/>
      <c r="E208" s="17"/>
      <c r="F208" s="48"/>
      <c r="G208" s="17"/>
      <c r="H208" s="48"/>
      <c r="I208" s="17"/>
      <c r="J208" s="48"/>
      <c r="K208" s="17"/>
      <c r="L208" s="48"/>
      <c r="M208" s="17"/>
      <c r="N208" s="48"/>
      <c r="O208" s="17"/>
      <c r="P208" s="188"/>
      <c r="Q208" s="195"/>
      <c r="R208" s="48"/>
      <c r="S208" s="17"/>
      <c r="T208" s="48"/>
      <c r="U208" s="17"/>
      <c r="V208" s="16"/>
      <c r="W208" s="15"/>
      <c r="X208" s="17"/>
      <c r="Y208" s="16"/>
      <c r="Z208" s="25">
        <f t="shared" si="40"/>
        <v>0</v>
      </c>
      <c r="AA208" s="25" cm="1">
        <f t="array" ref="AA208">SUM(LARGE(C208:W208,_xlfn.SEQUENCE(IF(COUNT(C208:W208)&lt;12,COUNT(C208:W208),12))))</f>
        <v>0</v>
      </c>
      <c r="AB208" s="15">
        <f t="shared" si="41"/>
        <v>0</v>
      </c>
      <c r="AC208" s="17">
        <f t="shared" si="42"/>
        <v>0</v>
      </c>
      <c r="AD208" s="47" t="str">
        <f t="shared" si="43"/>
        <v>HOEKWATER, BRISTOL</v>
      </c>
      <c r="AE208" s="17"/>
      <c r="AF208" s="59"/>
    </row>
    <row r="209" spans="1:32" s="60" customFormat="1" ht="19.899999999999999" customHeight="1" x14ac:dyDescent="0.25">
      <c r="A209" s="47" t="s">
        <v>95</v>
      </c>
      <c r="B209" s="16"/>
      <c r="C209" s="138">
        <v>0</v>
      </c>
      <c r="D209" s="48">
        <v>73</v>
      </c>
      <c r="E209" s="17">
        <v>44</v>
      </c>
      <c r="F209" s="48"/>
      <c r="G209" s="17">
        <v>44</v>
      </c>
      <c r="H209" s="48"/>
      <c r="I209" s="17">
        <v>44</v>
      </c>
      <c r="J209" s="48"/>
      <c r="K209" s="17"/>
      <c r="L209" s="48">
        <v>35</v>
      </c>
      <c r="M209" s="17"/>
      <c r="N209" s="48">
        <v>34</v>
      </c>
      <c r="O209" s="17"/>
      <c r="P209" s="188">
        <v>45</v>
      </c>
      <c r="Q209" s="195"/>
      <c r="R209" s="48"/>
      <c r="S209" s="17"/>
      <c r="T209" s="48"/>
      <c r="U209" s="17"/>
      <c r="V209" s="16"/>
      <c r="W209" s="15"/>
      <c r="X209" s="17"/>
      <c r="Y209" s="16"/>
      <c r="Z209" s="25">
        <f t="shared" si="40"/>
        <v>319</v>
      </c>
      <c r="AA209" s="25" cm="1">
        <f t="array" ref="AA209">SUM(LARGE(C209:W209,_xlfn.SEQUENCE(IF(COUNT(C209:W209)&lt;12,COUNT(C209:W209),12))))</f>
        <v>319</v>
      </c>
      <c r="AB209" s="15">
        <f t="shared" si="41"/>
        <v>0</v>
      </c>
      <c r="AC209" s="17">
        <f t="shared" si="42"/>
        <v>319</v>
      </c>
      <c r="AD209" s="47" t="str">
        <f t="shared" si="43"/>
        <v xml:space="preserve">HOEKWATER, RYLIE  </v>
      </c>
      <c r="AE209" s="17"/>
      <c r="AF209" s="59"/>
    </row>
    <row r="210" spans="1:32" s="60" customFormat="1" ht="19.899999999999999" customHeight="1" x14ac:dyDescent="0.25">
      <c r="A210" s="47" t="s">
        <v>45</v>
      </c>
      <c r="B210" s="16"/>
      <c r="C210" s="138">
        <v>0</v>
      </c>
      <c r="D210" s="48"/>
      <c r="E210" s="17">
        <v>54</v>
      </c>
      <c r="F210" s="48">
        <v>44</v>
      </c>
      <c r="G210" s="17">
        <v>44</v>
      </c>
      <c r="H210" s="48">
        <v>15</v>
      </c>
      <c r="I210" s="17"/>
      <c r="J210" s="48">
        <v>55</v>
      </c>
      <c r="K210" s="17">
        <v>75</v>
      </c>
      <c r="L210" s="48">
        <v>45</v>
      </c>
      <c r="M210" s="17">
        <v>35</v>
      </c>
      <c r="N210" s="48">
        <v>74</v>
      </c>
      <c r="O210" s="17">
        <v>64</v>
      </c>
      <c r="P210" s="188">
        <v>75</v>
      </c>
      <c r="Q210" s="195">
        <v>14</v>
      </c>
      <c r="R210" s="48"/>
      <c r="S210" s="17"/>
      <c r="T210" s="48"/>
      <c r="U210" s="17"/>
      <c r="V210" s="16"/>
      <c r="W210" s="15"/>
      <c r="X210" s="17"/>
      <c r="Y210" s="16"/>
      <c r="Z210" s="25">
        <f t="shared" si="40"/>
        <v>594</v>
      </c>
      <c r="AA210" s="25" cm="1">
        <f t="array" ref="AA210">SUM(LARGE(C210:W210,_xlfn.SEQUENCE(IF(COUNT(C210:W210)&lt;12,COUNT(C210:W210),12))))</f>
        <v>594</v>
      </c>
      <c r="AB210" s="15">
        <f t="shared" si="41"/>
        <v>0</v>
      </c>
      <c r="AC210" s="17">
        <f t="shared" si="42"/>
        <v>594</v>
      </c>
      <c r="AD210" s="47" t="str">
        <f t="shared" si="43"/>
        <v xml:space="preserve">KIRKPATRICK, KENZIE </v>
      </c>
      <c r="AE210" s="17"/>
      <c r="AF210" s="59"/>
    </row>
    <row r="211" spans="1:32" s="60" customFormat="1" ht="19.899999999999999" customHeight="1" x14ac:dyDescent="0.25">
      <c r="A211" s="47" t="s">
        <v>96</v>
      </c>
      <c r="B211" s="16"/>
      <c r="C211" s="138">
        <v>0</v>
      </c>
      <c r="D211" s="48"/>
      <c r="E211" s="17"/>
      <c r="F211" s="48"/>
      <c r="G211" s="17">
        <v>34</v>
      </c>
      <c r="H211" s="48">
        <v>55</v>
      </c>
      <c r="I211" s="17"/>
      <c r="J211" s="48"/>
      <c r="K211" s="17"/>
      <c r="L211" s="48"/>
      <c r="M211" s="17"/>
      <c r="N211" s="48"/>
      <c r="O211" s="17"/>
      <c r="P211" s="188"/>
      <c r="Q211" s="195">
        <v>44</v>
      </c>
      <c r="R211" s="48"/>
      <c r="S211" s="17"/>
      <c r="T211" s="48"/>
      <c r="U211" s="17"/>
      <c r="V211" s="16"/>
      <c r="W211" s="15"/>
      <c r="X211" s="17"/>
      <c r="Y211" s="16"/>
      <c r="Z211" s="25">
        <f t="shared" si="40"/>
        <v>133</v>
      </c>
      <c r="AA211" s="25" cm="1">
        <f t="array" ref="AA211">SUM(LARGE(C211:W211,_xlfn.SEQUENCE(IF(COUNT(C211:W211)&lt;12,COUNT(C211:W211),12))))</f>
        <v>133</v>
      </c>
      <c r="AB211" s="15">
        <f t="shared" si="41"/>
        <v>0</v>
      </c>
      <c r="AC211" s="17">
        <f t="shared" si="42"/>
        <v>133</v>
      </c>
      <c r="AD211" s="47" t="str">
        <f t="shared" si="43"/>
        <v xml:space="preserve">KOEHN, ISABELL </v>
      </c>
      <c r="AE211" s="17"/>
      <c r="AF211" s="59"/>
    </row>
    <row r="212" spans="1:32" s="60" customFormat="1" ht="19.899999999999999" customHeight="1" x14ac:dyDescent="0.25">
      <c r="A212" s="47" t="s">
        <v>123</v>
      </c>
      <c r="B212" s="16"/>
      <c r="C212" s="138">
        <v>0</v>
      </c>
      <c r="D212" s="48"/>
      <c r="E212" s="17"/>
      <c r="F212" s="48"/>
      <c r="G212" s="17"/>
      <c r="H212" s="48"/>
      <c r="I212" s="17"/>
      <c r="J212" s="48"/>
      <c r="K212" s="17"/>
      <c r="L212" s="48"/>
      <c r="M212" s="17"/>
      <c r="N212" s="48"/>
      <c r="O212" s="17"/>
      <c r="P212" s="188"/>
      <c r="Q212" s="195"/>
      <c r="R212" s="48"/>
      <c r="S212" s="17"/>
      <c r="T212" s="48"/>
      <c r="U212" s="17"/>
      <c r="V212" s="16"/>
      <c r="W212" s="15"/>
      <c r="X212" s="17"/>
      <c r="Y212" s="16"/>
      <c r="Z212" s="25">
        <f t="shared" si="40"/>
        <v>0</v>
      </c>
      <c r="AA212" s="25" cm="1">
        <f t="array" ref="AA212">SUM(LARGE(C212:W212,_xlfn.SEQUENCE(IF(COUNT(C212:W212)&lt;12,COUNT(C212:W212),12))))</f>
        <v>0</v>
      </c>
      <c r="AB212" s="15">
        <f t="shared" si="41"/>
        <v>0</v>
      </c>
      <c r="AC212" s="17">
        <f t="shared" si="42"/>
        <v>0</v>
      </c>
      <c r="AD212" s="47" t="str">
        <f t="shared" si="43"/>
        <v>KOLAR, CODI LYNN</v>
      </c>
      <c r="AE212" s="17"/>
      <c r="AF212" s="59"/>
    </row>
    <row r="213" spans="1:32" ht="19.899999999999999" customHeight="1" x14ac:dyDescent="0.25">
      <c r="A213" s="47" t="s">
        <v>218</v>
      </c>
      <c r="B213" s="16"/>
      <c r="C213" s="138">
        <v>0</v>
      </c>
      <c r="D213" s="48"/>
      <c r="E213" s="17"/>
      <c r="F213" s="48"/>
      <c r="G213" s="17"/>
      <c r="H213" s="48"/>
      <c r="I213" s="17"/>
      <c r="J213" s="48"/>
      <c r="K213" s="17"/>
      <c r="L213" s="48"/>
      <c r="M213" s="17"/>
      <c r="N213" s="48"/>
      <c r="O213" s="17"/>
      <c r="P213" s="188"/>
      <c r="Q213" s="195"/>
      <c r="R213" s="48"/>
      <c r="S213" s="17"/>
      <c r="T213" s="48"/>
      <c r="U213" s="17"/>
      <c r="V213" s="16"/>
      <c r="W213" s="15"/>
      <c r="X213" s="17"/>
      <c r="Y213" s="16"/>
      <c r="Z213" s="25">
        <f t="shared" si="40"/>
        <v>0</v>
      </c>
      <c r="AA213" s="25" cm="1">
        <f t="array" ref="AA213">SUM(LARGE(C213:W213,_xlfn.SEQUENCE(IF(COUNT(C213:W213)&lt;12,COUNT(C213:W213),12))))</f>
        <v>0</v>
      </c>
      <c r="AB213" s="15">
        <f t="shared" si="41"/>
        <v>0</v>
      </c>
      <c r="AC213" s="17">
        <f t="shared" si="42"/>
        <v>0</v>
      </c>
      <c r="AD213" s="47" t="str">
        <f t="shared" si="43"/>
        <v>LONGSTREET, BROOKLYN</v>
      </c>
      <c r="AE213" s="17"/>
    </row>
    <row r="214" spans="1:32" s="60" customFormat="1" ht="19.899999999999999" customHeight="1" x14ac:dyDescent="0.25">
      <c r="A214" s="47" t="s">
        <v>110</v>
      </c>
      <c r="B214" s="16"/>
      <c r="C214" s="138">
        <v>0</v>
      </c>
      <c r="D214" s="48">
        <v>13</v>
      </c>
      <c r="E214" s="17"/>
      <c r="F214" s="48"/>
      <c r="G214" s="17"/>
      <c r="H214" s="48">
        <v>25</v>
      </c>
      <c r="I214" s="17"/>
      <c r="J214" s="48"/>
      <c r="K214" s="17"/>
      <c r="L214" s="48"/>
      <c r="M214" s="17"/>
      <c r="N214" s="48"/>
      <c r="O214" s="17"/>
      <c r="P214" s="188"/>
      <c r="Q214" s="195"/>
      <c r="R214" s="48"/>
      <c r="S214" s="17"/>
      <c r="T214" s="48"/>
      <c r="U214" s="17"/>
      <c r="V214" s="16"/>
      <c r="W214" s="15"/>
      <c r="X214" s="17"/>
      <c r="Y214" s="16"/>
      <c r="Z214" s="25">
        <f t="shared" si="40"/>
        <v>38</v>
      </c>
      <c r="AA214" s="25" cm="1">
        <f t="array" ref="AA214">SUM(LARGE(C214:W214,_xlfn.SEQUENCE(IF(COUNT(C214:W214)&lt;12,COUNT(C214:W214),12))))</f>
        <v>38</v>
      </c>
      <c r="AB214" s="15">
        <f t="shared" si="41"/>
        <v>0</v>
      </c>
      <c r="AC214" s="17">
        <f t="shared" si="42"/>
        <v>38</v>
      </c>
      <c r="AD214" s="47" t="str">
        <f t="shared" si="43"/>
        <v>MACIBORSKI, DEBRA</v>
      </c>
      <c r="AE214" s="17"/>
      <c r="AF214" s="59"/>
    </row>
    <row r="215" spans="1:32" s="60" customFormat="1" ht="19.899999999999999" customHeight="1" x14ac:dyDescent="0.25">
      <c r="A215" s="47" t="s">
        <v>46</v>
      </c>
      <c r="B215" s="16"/>
      <c r="C215" s="138">
        <v>0</v>
      </c>
      <c r="D215" s="48"/>
      <c r="E215" s="17"/>
      <c r="F215" s="48">
        <v>64</v>
      </c>
      <c r="G215" s="17">
        <v>64</v>
      </c>
      <c r="H215" s="48">
        <v>75</v>
      </c>
      <c r="I215" s="17">
        <v>54</v>
      </c>
      <c r="J215" s="48">
        <v>45</v>
      </c>
      <c r="K215" s="17">
        <v>55</v>
      </c>
      <c r="L215" s="48">
        <v>75</v>
      </c>
      <c r="M215" s="17">
        <v>55</v>
      </c>
      <c r="N215" s="48">
        <v>54</v>
      </c>
      <c r="O215" s="17"/>
      <c r="P215" s="188"/>
      <c r="Q215" s="195">
        <v>74</v>
      </c>
      <c r="R215" s="48"/>
      <c r="S215" s="17"/>
      <c r="T215" s="48"/>
      <c r="U215" s="17"/>
      <c r="V215" s="16"/>
      <c r="W215" s="15"/>
      <c r="X215" s="17"/>
      <c r="Y215" s="16"/>
      <c r="Z215" s="25">
        <f t="shared" si="40"/>
        <v>615</v>
      </c>
      <c r="AA215" s="25" cm="1">
        <f t="array" ref="AA215">SUM(LARGE(C215:W215,_xlfn.SEQUENCE(IF(COUNT(C215:W215)&lt;12,COUNT(C215:W215),12))))</f>
        <v>615</v>
      </c>
      <c r="AB215" s="15">
        <f t="shared" si="41"/>
        <v>0</v>
      </c>
      <c r="AC215" s="17">
        <f t="shared" si="42"/>
        <v>615</v>
      </c>
      <c r="AD215" s="47" t="str">
        <f t="shared" si="43"/>
        <v xml:space="preserve">MACIBORSKI, LUCIA </v>
      </c>
      <c r="AE215" s="17"/>
      <c r="AF215" s="59"/>
    </row>
    <row r="216" spans="1:32" s="60" customFormat="1" ht="19.899999999999999" customHeight="1" x14ac:dyDescent="0.25">
      <c r="A216" s="47" t="s">
        <v>47</v>
      </c>
      <c r="B216" s="16"/>
      <c r="C216" s="138">
        <v>0</v>
      </c>
      <c r="D216" s="48"/>
      <c r="E216" s="17">
        <v>64</v>
      </c>
      <c r="F216" s="48">
        <v>74</v>
      </c>
      <c r="G216" s="17">
        <v>54</v>
      </c>
      <c r="H216" s="48"/>
      <c r="I216" s="17">
        <v>64</v>
      </c>
      <c r="J216" s="48">
        <v>75</v>
      </c>
      <c r="K216" s="17">
        <v>45</v>
      </c>
      <c r="L216" s="48"/>
      <c r="M216" s="17">
        <v>65</v>
      </c>
      <c r="N216" s="48">
        <v>64</v>
      </c>
      <c r="O216" s="17">
        <v>74</v>
      </c>
      <c r="P216" s="188">
        <v>55</v>
      </c>
      <c r="Q216" s="195">
        <v>64</v>
      </c>
      <c r="R216" s="48"/>
      <c r="S216" s="17"/>
      <c r="T216" s="48"/>
      <c r="U216" s="17"/>
      <c r="V216" s="16"/>
      <c r="W216" s="15"/>
      <c r="X216" s="17"/>
      <c r="Y216" s="16"/>
      <c r="Z216" s="25">
        <f t="shared" si="40"/>
        <v>698</v>
      </c>
      <c r="AA216" s="25" cm="1">
        <f t="array" ref="AA216">SUM(LARGE(C216:W216,_xlfn.SEQUENCE(IF(COUNT(C216:W216)&lt;12,COUNT(C216:W216),12))))</f>
        <v>698</v>
      </c>
      <c r="AB216" s="15">
        <f t="shared" si="41"/>
        <v>0</v>
      </c>
      <c r="AC216" s="17">
        <f t="shared" si="42"/>
        <v>698</v>
      </c>
      <c r="AD216" s="47" t="str">
        <f t="shared" si="43"/>
        <v>MACIBORSKI, NADIA</v>
      </c>
      <c r="AE216" s="17"/>
      <c r="AF216" s="59"/>
    </row>
    <row r="217" spans="1:32" s="60" customFormat="1" ht="19.899999999999999" customHeight="1" x14ac:dyDescent="0.25">
      <c r="A217" s="47" t="s">
        <v>97</v>
      </c>
      <c r="B217" s="16"/>
      <c r="C217" s="138">
        <v>0</v>
      </c>
      <c r="D217" s="48"/>
      <c r="E217" s="17"/>
      <c r="F217" s="48"/>
      <c r="G217" s="17"/>
      <c r="H217" s="48"/>
      <c r="I217" s="17"/>
      <c r="J217" s="48"/>
      <c r="K217" s="17"/>
      <c r="L217" s="48"/>
      <c r="M217" s="17"/>
      <c r="N217" s="48"/>
      <c r="O217" s="17"/>
      <c r="P217" s="188"/>
      <c r="Q217" s="195"/>
      <c r="R217" s="48"/>
      <c r="S217" s="17"/>
      <c r="T217" s="48"/>
      <c r="U217" s="17"/>
      <c r="V217" s="16"/>
      <c r="W217" s="15"/>
      <c r="X217" s="17"/>
      <c r="Y217" s="16"/>
      <c r="Z217" s="25">
        <f t="shared" si="40"/>
        <v>0</v>
      </c>
      <c r="AA217" s="25" cm="1">
        <f t="array" ref="AA217">SUM(LARGE(C217:W217,_xlfn.SEQUENCE(IF(COUNT(C217:W217)&lt;12,COUNT(C217:W217),12))))</f>
        <v>0</v>
      </c>
      <c r="AB217" s="15">
        <f t="shared" si="41"/>
        <v>0</v>
      </c>
      <c r="AC217" s="17">
        <f t="shared" si="42"/>
        <v>0</v>
      </c>
      <c r="AD217" s="47" t="str">
        <f t="shared" si="43"/>
        <v>MARVEL, CHARLOTTE</v>
      </c>
      <c r="AE217" s="17"/>
      <c r="AF217" s="59"/>
    </row>
    <row r="218" spans="1:32" s="64" customFormat="1" ht="19.899999999999999" customHeight="1" x14ac:dyDescent="0.25">
      <c r="A218" s="47" t="s">
        <v>48</v>
      </c>
      <c r="B218" s="16"/>
      <c r="C218" s="138">
        <v>0</v>
      </c>
      <c r="D218" s="48">
        <v>63</v>
      </c>
      <c r="E218" s="17">
        <v>34</v>
      </c>
      <c r="F218" s="48"/>
      <c r="G218" s="17"/>
      <c r="H218" s="48"/>
      <c r="I218" s="17">
        <v>24</v>
      </c>
      <c r="J218" s="48"/>
      <c r="K218" s="17"/>
      <c r="L218" s="48">
        <v>15</v>
      </c>
      <c r="M218" s="17">
        <v>25</v>
      </c>
      <c r="N218" s="48">
        <v>24</v>
      </c>
      <c r="O218" s="17"/>
      <c r="P218" s="188"/>
      <c r="Q218" s="195"/>
      <c r="R218" s="48"/>
      <c r="S218" s="17"/>
      <c r="T218" s="48"/>
      <c r="U218" s="17"/>
      <c r="V218" s="16"/>
      <c r="W218" s="15"/>
      <c r="X218" s="17"/>
      <c r="Y218" s="16"/>
      <c r="Z218" s="25">
        <f t="shared" si="40"/>
        <v>185</v>
      </c>
      <c r="AA218" s="25" cm="1">
        <f t="array" ref="AA218">SUM(LARGE(C218:W218,_xlfn.SEQUENCE(IF(COUNT(C218:W218)&lt;12,COUNT(C218:W218),12))))</f>
        <v>185</v>
      </c>
      <c r="AB218" s="15">
        <f t="shared" si="41"/>
        <v>0</v>
      </c>
      <c r="AC218" s="17">
        <f t="shared" si="42"/>
        <v>185</v>
      </c>
      <c r="AD218" s="47" t="str">
        <f t="shared" si="43"/>
        <v xml:space="preserve">MARVEL, LILY </v>
      </c>
      <c r="AE218" s="17"/>
      <c r="AF218" s="46"/>
    </row>
    <row r="219" spans="1:32" s="60" customFormat="1" ht="19.899999999999999" customHeight="1" x14ac:dyDescent="0.25">
      <c r="A219" s="47" t="s">
        <v>50</v>
      </c>
      <c r="B219" s="16"/>
      <c r="C219" s="138">
        <v>0</v>
      </c>
      <c r="D219" s="48">
        <v>43</v>
      </c>
      <c r="E219" s="17">
        <v>74</v>
      </c>
      <c r="F219" s="48">
        <v>54</v>
      </c>
      <c r="G219" s="17"/>
      <c r="H219" s="48">
        <v>45</v>
      </c>
      <c r="I219" s="17">
        <v>74</v>
      </c>
      <c r="J219" s="48">
        <v>35</v>
      </c>
      <c r="K219" s="17">
        <v>35</v>
      </c>
      <c r="L219" s="48">
        <v>55</v>
      </c>
      <c r="M219" s="17">
        <v>75</v>
      </c>
      <c r="N219" s="48">
        <v>14</v>
      </c>
      <c r="O219" s="17">
        <v>54</v>
      </c>
      <c r="P219" s="188">
        <v>65</v>
      </c>
      <c r="Q219" s="195">
        <v>34</v>
      </c>
      <c r="R219" s="48"/>
      <c r="S219" s="17"/>
      <c r="T219" s="48"/>
      <c r="U219" s="17"/>
      <c r="V219" s="16"/>
      <c r="W219" s="15"/>
      <c r="X219" s="17"/>
      <c r="Y219" s="16"/>
      <c r="Z219" s="25">
        <f t="shared" si="40"/>
        <v>657</v>
      </c>
      <c r="AA219" s="25" cm="1">
        <f t="array" ref="AA219">SUM(LARGE(C219:W219,_xlfn.SEQUENCE(IF(COUNT(C219:W219)&lt;12,COUNT(C219:W219),12))))</f>
        <v>643</v>
      </c>
      <c r="AB219" s="15">
        <f t="shared" si="41"/>
        <v>0</v>
      </c>
      <c r="AC219" s="17">
        <f t="shared" si="42"/>
        <v>643</v>
      </c>
      <c r="AD219" s="47" t="str">
        <f t="shared" si="43"/>
        <v>MATTHEWS, EVA</v>
      </c>
      <c r="AE219" s="17"/>
      <c r="AF219" s="59"/>
    </row>
    <row r="220" spans="1:32" s="60" customFormat="1" ht="19.899999999999999" customHeight="1" x14ac:dyDescent="0.25">
      <c r="A220" s="47" t="s">
        <v>201</v>
      </c>
      <c r="B220" s="16"/>
      <c r="C220" s="138">
        <v>0</v>
      </c>
      <c r="D220" s="48"/>
      <c r="E220" s="17"/>
      <c r="F220" s="48"/>
      <c r="G220" s="17"/>
      <c r="H220" s="48"/>
      <c r="I220" s="17"/>
      <c r="J220" s="48"/>
      <c r="K220" s="17"/>
      <c r="L220" s="48"/>
      <c r="M220" s="17"/>
      <c r="N220" s="48"/>
      <c r="O220" s="17"/>
      <c r="P220" s="188"/>
      <c r="Q220" s="195"/>
      <c r="R220" s="48"/>
      <c r="S220" s="17"/>
      <c r="T220" s="48"/>
      <c r="U220" s="17"/>
      <c r="V220" s="16"/>
      <c r="W220" s="15"/>
      <c r="X220" s="17"/>
      <c r="Y220" s="16"/>
      <c r="Z220" s="25">
        <f t="shared" si="40"/>
        <v>0</v>
      </c>
      <c r="AA220" s="25" cm="1">
        <f t="array" ref="AA220">SUM(LARGE(C220:W220,_xlfn.SEQUENCE(IF(COUNT(C220:W220)&lt;12,COUNT(C220:W220),12))))</f>
        <v>0</v>
      </c>
      <c r="AB220" s="15">
        <f t="shared" si="41"/>
        <v>0</v>
      </c>
      <c r="AC220" s="17">
        <f t="shared" si="42"/>
        <v>0</v>
      </c>
      <c r="AD220" s="47" t="str">
        <f t="shared" si="43"/>
        <v>PECK, KALLI</v>
      </c>
      <c r="AE220" s="17"/>
      <c r="AF220" s="59"/>
    </row>
    <row r="221" spans="1:32" s="60" customFormat="1" ht="19.899999999999999" customHeight="1" x14ac:dyDescent="0.25">
      <c r="A221" s="47" t="s">
        <v>215</v>
      </c>
      <c r="B221" s="16"/>
      <c r="C221" s="138">
        <v>0</v>
      </c>
      <c r="D221" s="48"/>
      <c r="E221" s="17"/>
      <c r="F221" s="48"/>
      <c r="G221" s="17"/>
      <c r="H221" s="48"/>
      <c r="I221" s="17"/>
      <c r="J221" s="48"/>
      <c r="K221" s="17"/>
      <c r="L221" s="48"/>
      <c r="M221" s="17"/>
      <c r="N221" s="48"/>
      <c r="O221" s="17">
        <v>34</v>
      </c>
      <c r="P221" s="188"/>
      <c r="Q221" s="195"/>
      <c r="R221" s="48"/>
      <c r="S221" s="17"/>
      <c r="T221" s="48"/>
      <c r="U221" s="17"/>
      <c r="V221" s="16"/>
      <c r="W221" s="15"/>
      <c r="X221" s="17"/>
      <c r="Y221" s="16"/>
      <c r="Z221" s="25">
        <f t="shared" si="40"/>
        <v>34</v>
      </c>
      <c r="AA221" s="25" cm="1">
        <f t="array" ref="AA221">SUM(LARGE(C221:W221,_xlfn.SEQUENCE(IF(COUNT(C221:W221)&lt;12,COUNT(C221:W221),12))))</f>
        <v>34</v>
      </c>
      <c r="AB221" s="15">
        <f t="shared" si="41"/>
        <v>0</v>
      </c>
      <c r="AC221" s="17">
        <f t="shared" si="42"/>
        <v>34</v>
      </c>
      <c r="AD221" s="47" t="str">
        <f t="shared" si="43"/>
        <v>POWELL, ALAINA</v>
      </c>
      <c r="AE221" s="17"/>
      <c r="AF221" s="59"/>
    </row>
    <row r="222" spans="1:32" s="60" customFormat="1" ht="19.899999999999999" customHeight="1" x14ac:dyDescent="0.25">
      <c r="A222" s="47" t="s">
        <v>99</v>
      </c>
      <c r="B222" s="16"/>
      <c r="C222" s="138">
        <v>0</v>
      </c>
      <c r="D222" s="48">
        <v>53</v>
      </c>
      <c r="E222" s="17">
        <v>24</v>
      </c>
      <c r="F222" s="48">
        <v>24</v>
      </c>
      <c r="G222" s="17"/>
      <c r="H222" s="48"/>
      <c r="I222" s="17">
        <v>14</v>
      </c>
      <c r="J222" s="48">
        <v>15</v>
      </c>
      <c r="K222" s="17"/>
      <c r="L222" s="48"/>
      <c r="M222" s="17"/>
      <c r="N222" s="48"/>
      <c r="O222" s="17"/>
      <c r="P222" s="188">
        <v>25</v>
      </c>
      <c r="Q222" s="195"/>
      <c r="R222" s="48"/>
      <c r="S222" s="17"/>
      <c r="T222" s="48"/>
      <c r="U222" s="17"/>
      <c r="V222" s="16"/>
      <c r="W222" s="15"/>
      <c r="X222" s="17"/>
      <c r="Y222" s="16"/>
      <c r="Z222" s="25">
        <f>SUM(D222:X222)</f>
        <v>155</v>
      </c>
      <c r="AA222" s="25" cm="1">
        <f t="array" ref="AA222">SUM(LARGE(C222:W222,_xlfn.SEQUENCE(IF(COUNT(C222:W222)&lt;12,COUNT(C222:W222),12))))</f>
        <v>155</v>
      </c>
      <c r="AB222" s="15">
        <f>X222*1.5</f>
        <v>0</v>
      </c>
      <c r="AC222" s="17">
        <f>AA222+AB222</f>
        <v>155</v>
      </c>
      <c r="AD222" s="47" t="str">
        <f t="shared" si="43"/>
        <v>RIVERA, GRACE</v>
      </c>
      <c r="AE222" s="17"/>
      <c r="AF222" s="59"/>
    </row>
    <row r="223" spans="1:32" ht="19.899999999999999" customHeight="1" x14ac:dyDescent="0.25">
      <c r="A223" s="47" t="s">
        <v>256</v>
      </c>
      <c r="B223" s="16"/>
      <c r="C223" s="138">
        <v>0</v>
      </c>
      <c r="D223" s="48">
        <v>23</v>
      </c>
      <c r="E223" s="17">
        <v>14</v>
      </c>
      <c r="F223" s="48"/>
      <c r="G223" s="17"/>
      <c r="H223" s="48"/>
      <c r="I223" s="17">
        <v>34</v>
      </c>
      <c r="J223" s="48"/>
      <c r="K223" s="17"/>
      <c r="L223" s="48"/>
      <c r="M223" s="17">
        <v>15</v>
      </c>
      <c r="N223" s="48"/>
      <c r="O223" s="17"/>
      <c r="P223" s="188">
        <v>15</v>
      </c>
      <c r="Q223" s="195"/>
      <c r="R223" s="48"/>
      <c r="S223" s="17"/>
      <c r="T223" s="48"/>
      <c r="U223" s="17"/>
      <c r="V223" s="16"/>
      <c r="W223" s="15"/>
      <c r="X223" s="17"/>
      <c r="Y223" s="16"/>
      <c r="Z223" s="25">
        <f t="shared" ref="Z223:Z238" si="44">SUM(D223:X223)</f>
        <v>101</v>
      </c>
      <c r="AA223" s="25" cm="1">
        <f t="array" ref="AA223">SUM(LARGE(C223:W223,_xlfn.SEQUENCE(IF(COUNT(C223:W223)&lt;12,COUNT(C223:W223),12))))</f>
        <v>101</v>
      </c>
      <c r="AB223" s="15">
        <f t="shared" ref="AB223:AB238" si="45">X223*1.5</f>
        <v>0</v>
      </c>
      <c r="AC223" s="17">
        <f t="shared" ref="AC223:AC238" si="46">AA223+AB223</f>
        <v>101</v>
      </c>
      <c r="AD223" s="47" t="str">
        <f t="shared" si="43"/>
        <v>RIVERA, KATHERINE</v>
      </c>
      <c r="AE223" s="17"/>
    </row>
    <row r="224" spans="1:32" s="60" customFormat="1" ht="19.899999999999999" customHeight="1" x14ac:dyDescent="0.25">
      <c r="A224" s="47" t="s">
        <v>216</v>
      </c>
      <c r="B224" s="16"/>
      <c r="C224" s="138">
        <v>0</v>
      </c>
      <c r="D224" s="48"/>
      <c r="E224" s="17"/>
      <c r="F224" s="48"/>
      <c r="G224" s="17"/>
      <c r="H224" s="48"/>
      <c r="I224" s="17"/>
      <c r="J224" s="48"/>
      <c r="K224" s="17"/>
      <c r="L224" s="48"/>
      <c r="M224" s="17"/>
      <c r="N224" s="48"/>
      <c r="O224" s="17"/>
      <c r="P224" s="188"/>
      <c r="Q224" s="195"/>
      <c r="R224" s="48"/>
      <c r="S224" s="17"/>
      <c r="T224" s="48"/>
      <c r="U224" s="17"/>
      <c r="V224" s="16"/>
      <c r="W224" s="15"/>
      <c r="X224" s="17"/>
      <c r="Y224" s="16"/>
      <c r="Z224" s="25">
        <f t="shared" si="44"/>
        <v>0</v>
      </c>
      <c r="AA224" s="25" cm="1">
        <f t="array" ref="AA224">SUM(LARGE(C224:W224,_xlfn.SEQUENCE(IF(COUNT(C224:W224)&lt;12,COUNT(C224:W224),12))))</f>
        <v>0</v>
      </c>
      <c r="AB224" s="15">
        <f t="shared" si="45"/>
        <v>0</v>
      </c>
      <c r="AC224" s="17">
        <f t="shared" si="46"/>
        <v>0</v>
      </c>
      <c r="AD224" s="47" t="str">
        <f t="shared" si="43"/>
        <v>ROCKEY, LILY</v>
      </c>
      <c r="AE224" s="17"/>
      <c r="AF224" s="59"/>
    </row>
    <row r="225" spans="1:38" s="60" customFormat="1" ht="19.899999999999999" customHeight="1" x14ac:dyDescent="0.25">
      <c r="A225" s="47" t="s">
        <v>115</v>
      </c>
      <c r="B225" s="16"/>
      <c r="C225" s="138">
        <v>0</v>
      </c>
      <c r="D225" s="48">
        <v>33</v>
      </c>
      <c r="E225" s="17"/>
      <c r="F225" s="48">
        <v>14</v>
      </c>
      <c r="G225" s="17">
        <v>24</v>
      </c>
      <c r="H225" s="48">
        <v>35</v>
      </c>
      <c r="I225" s="17"/>
      <c r="J225" s="48"/>
      <c r="K225" s="17">
        <v>25</v>
      </c>
      <c r="L225" s="48"/>
      <c r="M225" s="17"/>
      <c r="N225" s="48">
        <v>44</v>
      </c>
      <c r="O225" s="17"/>
      <c r="P225" s="188">
        <v>35</v>
      </c>
      <c r="Q225" s="195">
        <v>24</v>
      </c>
      <c r="R225" s="48"/>
      <c r="S225" s="17"/>
      <c r="T225" s="48"/>
      <c r="U225" s="17"/>
      <c r="V225" s="16"/>
      <c r="W225" s="15"/>
      <c r="X225" s="17"/>
      <c r="Y225" s="16"/>
      <c r="Z225" s="25">
        <f t="shared" si="44"/>
        <v>234</v>
      </c>
      <c r="AA225" s="25" cm="1">
        <f t="array" ref="AA225">SUM(LARGE(C225:W225,_xlfn.SEQUENCE(IF(COUNT(C225:W225)&lt;12,COUNT(C225:W225),12))))</f>
        <v>234</v>
      </c>
      <c r="AB225" s="15">
        <f t="shared" si="45"/>
        <v>0</v>
      </c>
      <c r="AC225" s="17">
        <f t="shared" si="46"/>
        <v>234</v>
      </c>
      <c r="AD225" s="47" t="str">
        <f t="shared" si="43"/>
        <v xml:space="preserve">STANLEY, LYDIA </v>
      </c>
      <c r="AE225" s="17"/>
      <c r="AF225" s="59"/>
    </row>
    <row r="226" spans="1:38" s="60" customFormat="1" ht="19.899999999999999" customHeight="1" x14ac:dyDescent="0.25">
      <c r="A226" s="47" t="s">
        <v>205</v>
      </c>
      <c r="B226" s="16"/>
      <c r="C226" s="138">
        <v>0</v>
      </c>
      <c r="D226" s="48"/>
      <c r="E226" s="17"/>
      <c r="F226" s="48"/>
      <c r="G226" s="17"/>
      <c r="H226" s="48"/>
      <c r="I226" s="17"/>
      <c r="J226" s="48"/>
      <c r="K226" s="17"/>
      <c r="L226" s="48"/>
      <c r="M226" s="17"/>
      <c r="N226" s="48"/>
      <c r="O226" s="17"/>
      <c r="P226" s="188"/>
      <c r="Q226" s="195"/>
      <c r="R226" s="48"/>
      <c r="S226" s="17"/>
      <c r="T226" s="48"/>
      <c r="U226" s="17"/>
      <c r="V226" s="16"/>
      <c r="W226" s="15"/>
      <c r="X226" s="17"/>
      <c r="Y226" s="16"/>
      <c r="Z226" s="25">
        <f t="shared" si="44"/>
        <v>0</v>
      </c>
      <c r="AA226" s="25" cm="1">
        <f t="array" ref="AA226">SUM(LARGE(C226:W226,_xlfn.SEQUENCE(IF(COUNT(C226:W226)&lt;12,COUNT(C226:W226),12))))</f>
        <v>0</v>
      </c>
      <c r="AB226" s="15">
        <f t="shared" si="45"/>
        <v>0</v>
      </c>
      <c r="AC226" s="17">
        <f t="shared" si="46"/>
        <v>0</v>
      </c>
      <c r="AD226" s="47" t="str">
        <f t="shared" si="43"/>
        <v>STRAUER, SIENNA</v>
      </c>
      <c r="AE226" s="17"/>
      <c r="AF226" s="59"/>
    </row>
    <row r="227" spans="1:38" s="60" customFormat="1" ht="19.899999999999999" customHeight="1" x14ac:dyDescent="0.25">
      <c r="A227" s="47" t="s">
        <v>257</v>
      </c>
      <c r="B227" s="16"/>
      <c r="C227" s="138">
        <v>0</v>
      </c>
      <c r="D227" s="48"/>
      <c r="E227" s="17"/>
      <c r="F227" s="48"/>
      <c r="G227" s="17"/>
      <c r="H227" s="48"/>
      <c r="I227" s="17"/>
      <c r="J227" s="48"/>
      <c r="K227" s="17"/>
      <c r="L227" s="48"/>
      <c r="M227" s="17"/>
      <c r="N227" s="48"/>
      <c r="O227" s="17"/>
      <c r="P227" s="188"/>
      <c r="Q227" s="195"/>
      <c r="R227" s="48"/>
      <c r="S227" s="17"/>
      <c r="T227" s="48"/>
      <c r="U227" s="17"/>
      <c r="V227" s="16"/>
      <c r="W227" s="15"/>
      <c r="X227" s="17"/>
      <c r="Y227" s="16"/>
      <c r="Z227" s="25">
        <f t="shared" si="44"/>
        <v>0</v>
      </c>
      <c r="AA227" s="25" cm="1">
        <f t="array" ref="AA227">SUM(LARGE(C227:W227,_xlfn.SEQUENCE(IF(COUNT(C227:W227)&lt;12,COUNT(C227:W227),12))))</f>
        <v>0</v>
      </c>
      <c r="AB227" s="15">
        <f t="shared" si="45"/>
        <v>0</v>
      </c>
      <c r="AC227" s="17">
        <f t="shared" si="46"/>
        <v>0</v>
      </c>
      <c r="AD227" s="47" t="str">
        <f t="shared" si="43"/>
        <v>THOMAS, ADELEIN</v>
      </c>
      <c r="AE227" s="17"/>
      <c r="AF227" s="59"/>
    </row>
    <row r="228" spans="1:38" s="60" customFormat="1" ht="19.899999999999999" customHeight="1" x14ac:dyDescent="0.25">
      <c r="A228" s="47" t="s">
        <v>116</v>
      </c>
      <c r="B228" s="16"/>
      <c r="C228" s="138">
        <v>0</v>
      </c>
      <c r="D228" s="48"/>
      <c r="E228" s="17"/>
      <c r="F228" s="48"/>
      <c r="G228" s="17"/>
      <c r="H228" s="48"/>
      <c r="I228" s="17"/>
      <c r="J228" s="48"/>
      <c r="K228" s="17"/>
      <c r="L228" s="48"/>
      <c r="M228" s="17"/>
      <c r="N228" s="48"/>
      <c r="O228" s="17"/>
      <c r="P228" s="188"/>
      <c r="Q228" s="195"/>
      <c r="R228" s="48"/>
      <c r="S228" s="17"/>
      <c r="T228" s="48"/>
      <c r="U228" s="17"/>
      <c r="V228" s="16"/>
      <c r="W228" s="15"/>
      <c r="X228" s="17"/>
      <c r="Y228" s="16"/>
      <c r="Z228" s="25">
        <f t="shared" si="44"/>
        <v>0</v>
      </c>
      <c r="AA228" s="25" cm="1">
        <f t="array" ref="AA228">SUM(LARGE(C228:W228,_xlfn.SEQUENCE(IF(COUNT(C228:W228)&lt;12,COUNT(C228:W228),12))))</f>
        <v>0</v>
      </c>
      <c r="AB228" s="15">
        <f t="shared" si="45"/>
        <v>0</v>
      </c>
      <c r="AC228" s="17">
        <f t="shared" si="46"/>
        <v>0</v>
      </c>
      <c r="AD228" s="47" t="str">
        <f t="shared" si="43"/>
        <v xml:space="preserve">TYLER, TY MARIE </v>
      </c>
      <c r="AE228" s="17"/>
      <c r="AF228" s="59"/>
    </row>
    <row r="229" spans="1:38" s="60" customFormat="1" ht="19.899999999999999" customHeight="1" x14ac:dyDescent="0.25">
      <c r="A229" s="47" t="s">
        <v>150</v>
      </c>
      <c r="B229" s="16"/>
      <c r="C229" s="138">
        <v>0</v>
      </c>
      <c r="D229" s="48"/>
      <c r="E229" s="17"/>
      <c r="F229" s="48"/>
      <c r="G229" s="17"/>
      <c r="H229" s="48"/>
      <c r="I229" s="17"/>
      <c r="J229" s="48"/>
      <c r="K229" s="17"/>
      <c r="L229" s="48"/>
      <c r="M229" s="17"/>
      <c r="N229" s="48"/>
      <c r="O229" s="17"/>
      <c r="P229" s="188"/>
      <c r="Q229" s="195"/>
      <c r="R229" s="48"/>
      <c r="S229" s="17"/>
      <c r="T229" s="48"/>
      <c r="U229" s="17"/>
      <c r="V229" s="16"/>
      <c r="W229" s="15"/>
      <c r="X229" s="17"/>
      <c r="Y229" s="16"/>
      <c r="Z229" s="25">
        <f t="shared" si="44"/>
        <v>0</v>
      </c>
      <c r="AA229" s="25" cm="1">
        <f t="array" ref="AA229">SUM(LARGE(C229:W229,_xlfn.SEQUENCE(IF(COUNT(C229:W229)&lt;12,COUNT(C229:W229),12))))</f>
        <v>0</v>
      </c>
      <c r="AB229" s="15">
        <f t="shared" si="45"/>
        <v>0</v>
      </c>
      <c r="AC229" s="17">
        <f t="shared" si="46"/>
        <v>0</v>
      </c>
      <c r="AD229" s="47" t="str">
        <f t="shared" si="43"/>
        <v>YODER, KINLEY</v>
      </c>
      <c r="AE229" s="17"/>
    </row>
    <row r="230" spans="1:38" s="60" customFormat="1" ht="19.899999999999999" customHeight="1" x14ac:dyDescent="0.25">
      <c r="A230" s="47" t="s">
        <v>279</v>
      </c>
      <c r="B230" s="16"/>
      <c r="C230" s="138">
        <v>0</v>
      </c>
      <c r="D230" s="48"/>
      <c r="E230" s="17"/>
      <c r="F230" s="48"/>
      <c r="G230" s="17"/>
      <c r="H230" s="48">
        <v>65</v>
      </c>
      <c r="I230" s="17"/>
      <c r="J230" s="48"/>
      <c r="K230" s="17"/>
      <c r="L230" s="48"/>
      <c r="M230" s="17"/>
      <c r="N230" s="48"/>
      <c r="O230" s="17"/>
      <c r="P230" s="188"/>
      <c r="Q230" s="195"/>
      <c r="R230" s="48"/>
      <c r="S230" s="17"/>
      <c r="T230" s="48"/>
      <c r="U230" s="17"/>
      <c r="V230" s="16"/>
      <c r="W230" s="15"/>
      <c r="X230" s="17"/>
      <c r="Y230" s="16"/>
      <c r="Z230" s="25">
        <f t="shared" si="44"/>
        <v>65</v>
      </c>
      <c r="AA230" s="25" cm="1">
        <f t="array" ref="AA230">SUM(LARGE(C230:W230,_xlfn.SEQUENCE(IF(COUNT(C230:W230)&lt;12,COUNT(C230:W230),12))))</f>
        <v>65</v>
      </c>
      <c r="AB230" s="15">
        <f t="shared" si="45"/>
        <v>0</v>
      </c>
      <c r="AC230" s="17">
        <f t="shared" si="46"/>
        <v>65</v>
      </c>
      <c r="AD230" s="47" t="str">
        <f t="shared" si="43"/>
        <v>YOUMANS,OLIVIA</v>
      </c>
      <c r="AE230" s="17"/>
      <c r="AF230" s="59"/>
    </row>
    <row r="231" spans="1:38" s="60" customFormat="1" ht="19.899999999999999" customHeight="1" x14ac:dyDescent="0.25">
      <c r="A231" s="47" t="s">
        <v>287</v>
      </c>
      <c r="B231" s="16"/>
      <c r="C231" s="138">
        <v>0</v>
      </c>
      <c r="D231" s="48"/>
      <c r="E231" s="17"/>
      <c r="F231" s="48"/>
      <c r="G231" s="17"/>
      <c r="H231" s="48"/>
      <c r="I231" s="17"/>
      <c r="J231" s="48"/>
      <c r="K231" s="17"/>
      <c r="L231" s="48"/>
      <c r="M231" s="17"/>
      <c r="N231" s="48"/>
      <c r="O231" s="17"/>
      <c r="P231" s="188"/>
      <c r="Q231" s="195"/>
      <c r="R231" s="48"/>
      <c r="S231" s="17"/>
      <c r="T231" s="48"/>
      <c r="U231" s="17"/>
      <c r="V231" s="16"/>
      <c r="W231" s="15"/>
      <c r="X231" s="17"/>
      <c r="Y231" s="16"/>
      <c r="Z231" s="25">
        <f t="shared" si="44"/>
        <v>0</v>
      </c>
      <c r="AA231" s="25" cm="1">
        <f t="array" ref="AA231">SUM(LARGE(C231:W231,_xlfn.SEQUENCE(IF(COUNT(C231:W231)&lt;12,COUNT(C231:W231),12))))</f>
        <v>0</v>
      </c>
      <c r="AB231" s="15">
        <f t="shared" si="45"/>
        <v>0</v>
      </c>
      <c r="AC231" s="17">
        <f t="shared" si="46"/>
        <v>0</v>
      </c>
      <c r="AD231" s="47" t="str">
        <f t="shared" si="43"/>
        <v>METZGER, CLARE</v>
      </c>
      <c r="AE231" s="17"/>
      <c r="AF231" s="59"/>
    </row>
    <row r="232" spans="1:38" s="60" customFormat="1" ht="19.899999999999999" customHeight="1" x14ac:dyDescent="0.25">
      <c r="A232" s="47" t="s">
        <v>284</v>
      </c>
      <c r="B232" s="16"/>
      <c r="C232" s="138">
        <v>0</v>
      </c>
      <c r="D232" s="48"/>
      <c r="E232" s="17"/>
      <c r="F232" s="48"/>
      <c r="G232" s="17"/>
      <c r="H232" s="48"/>
      <c r="I232" s="17"/>
      <c r="J232" s="48"/>
      <c r="K232" s="17"/>
      <c r="L232" s="48"/>
      <c r="M232" s="17"/>
      <c r="N232" s="48"/>
      <c r="O232" s="17"/>
      <c r="P232" s="188"/>
      <c r="Q232" s="195"/>
      <c r="R232" s="48"/>
      <c r="S232" s="17"/>
      <c r="T232" s="48"/>
      <c r="U232" s="17"/>
      <c r="V232" s="16"/>
      <c r="W232" s="15"/>
      <c r="X232" s="17"/>
      <c r="Y232" s="16"/>
      <c r="Z232" s="25">
        <f t="shared" si="44"/>
        <v>0</v>
      </c>
      <c r="AA232" s="25" cm="1">
        <f t="array" ref="AA232">SUM(LARGE(C232:W232,_xlfn.SEQUENCE(IF(COUNT(C232:W232)&lt;12,COUNT(C232:W232),12))))</f>
        <v>0</v>
      </c>
      <c r="AB232" s="15">
        <f t="shared" si="45"/>
        <v>0</v>
      </c>
      <c r="AC232" s="17">
        <f t="shared" si="46"/>
        <v>0</v>
      </c>
      <c r="AD232" s="47" t="str">
        <f t="shared" si="43"/>
        <v>YARBROUGH,KATE</v>
      </c>
      <c r="AE232" s="17"/>
      <c r="AF232" s="59"/>
    </row>
    <row r="233" spans="1:38" s="60" customFormat="1" ht="19.899999999999999" customHeight="1" x14ac:dyDescent="0.25">
      <c r="A233" s="47" t="s">
        <v>285</v>
      </c>
      <c r="B233" s="16"/>
      <c r="C233" s="138">
        <v>0</v>
      </c>
      <c r="D233" s="48"/>
      <c r="E233" s="17"/>
      <c r="F233" s="48"/>
      <c r="G233" s="17"/>
      <c r="H233" s="48"/>
      <c r="I233" s="17"/>
      <c r="J233" s="48"/>
      <c r="K233" s="17"/>
      <c r="L233" s="48"/>
      <c r="M233" s="17"/>
      <c r="N233" s="48"/>
      <c r="O233" s="17"/>
      <c r="P233" s="188"/>
      <c r="Q233" s="195"/>
      <c r="R233" s="48"/>
      <c r="S233" s="17"/>
      <c r="T233" s="48"/>
      <c r="U233" s="17"/>
      <c r="V233" s="16"/>
      <c r="W233" s="15"/>
      <c r="X233" s="17"/>
      <c r="Y233" s="16"/>
      <c r="Z233" s="25">
        <f t="shared" si="44"/>
        <v>0</v>
      </c>
      <c r="AA233" s="25" cm="1">
        <f t="array" ref="AA233">SUM(LARGE(C233:W233,_xlfn.SEQUENCE(IF(COUNT(C233:W233)&lt;12,COUNT(C233:W233),12))))</f>
        <v>0</v>
      </c>
      <c r="AB233" s="15">
        <f t="shared" si="45"/>
        <v>0</v>
      </c>
      <c r="AC233" s="17">
        <f t="shared" si="46"/>
        <v>0</v>
      </c>
      <c r="AD233" s="47" t="str">
        <f t="shared" si="43"/>
        <v>YARBROUGH, MEG</v>
      </c>
      <c r="AE233" s="17"/>
      <c r="AF233" s="59"/>
    </row>
    <row r="234" spans="1:38" s="60" customFormat="1" ht="19.899999999999999" customHeight="1" x14ac:dyDescent="0.25">
      <c r="A234" s="47" t="s">
        <v>291</v>
      </c>
      <c r="B234" s="16"/>
      <c r="C234" s="138">
        <v>0</v>
      </c>
      <c r="D234" s="48"/>
      <c r="E234" s="17"/>
      <c r="F234" s="48"/>
      <c r="G234" s="17"/>
      <c r="H234" s="48"/>
      <c r="I234" s="175"/>
      <c r="J234" s="48"/>
      <c r="K234" s="17"/>
      <c r="L234" s="48"/>
      <c r="M234" s="17"/>
      <c r="N234" s="48"/>
      <c r="O234" s="17"/>
      <c r="P234" s="188"/>
      <c r="Q234" s="195"/>
      <c r="R234" s="48"/>
      <c r="S234" s="17"/>
      <c r="T234" s="48"/>
      <c r="U234" s="17"/>
      <c r="V234" s="16"/>
      <c r="W234" s="15"/>
      <c r="X234" s="17"/>
      <c r="Y234" s="16"/>
      <c r="Z234" s="25">
        <f t="shared" si="44"/>
        <v>0</v>
      </c>
      <c r="AA234" s="25" cm="1">
        <f t="array" ref="AA234">SUM(LARGE(C234:W234,_xlfn.SEQUENCE(IF(COUNT(C234:W234)&lt;12,COUNT(C234:W234),12))))</f>
        <v>0</v>
      </c>
      <c r="AB234" s="15">
        <f t="shared" si="45"/>
        <v>0</v>
      </c>
      <c r="AC234" s="17">
        <f t="shared" si="46"/>
        <v>0</v>
      </c>
      <c r="AD234" s="47" t="str">
        <f t="shared" si="43"/>
        <v>BRUMMETTE, QUINN</v>
      </c>
      <c r="AE234" s="17"/>
      <c r="AF234" s="59"/>
    </row>
    <row r="235" spans="1:38" ht="19.899999999999999" customHeight="1" x14ac:dyDescent="0.25">
      <c r="A235" s="47" t="s">
        <v>292</v>
      </c>
      <c r="B235" s="16"/>
      <c r="C235" s="138">
        <v>0</v>
      </c>
      <c r="D235" s="48"/>
      <c r="E235" s="17"/>
      <c r="F235" s="48"/>
      <c r="G235" s="17"/>
      <c r="H235" s="48"/>
      <c r="I235" s="17"/>
      <c r="J235" s="48"/>
      <c r="K235" s="17"/>
      <c r="L235" s="48"/>
      <c r="M235" s="17"/>
      <c r="N235" s="48"/>
      <c r="O235" s="17">
        <v>24</v>
      </c>
      <c r="P235" s="188"/>
      <c r="Q235" s="195">
        <v>54</v>
      </c>
      <c r="R235" s="48"/>
      <c r="S235" s="17"/>
      <c r="T235" s="48"/>
      <c r="U235" s="17"/>
      <c r="V235" s="16"/>
      <c r="W235" s="15"/>
      <c r="X235" s="17"/>
      <c r="Y235" s="16"/>
      <c r="Z235" s="25">
        <f t="shared" si="44"/>
        <v>78</v>
      </c>
      <c r="AA235" s="25" cm="1">
        <f t="array" ref="AA235">SUM(LARGE(C235:W235,_xlfn.SEQUENCE(IF(COUNT(C235:W235)&lt;12,COUNT(C235:W235),12))))</f>
        <v>78</v>
      </c>
      <c r="AB235" s="15">
        <f t="shared" si="45"/>
        <v>0</v>
      </c>
      <c r="AC235" s="17">
        <f t="shared" si="46"/>
        <v>78</v>
      </c>
      <c r="AD235" s="47" t="str">
        <f t="shared" si="43"/>
        <v>HOBBS, VIVIAN</v>
      </c>
      <c r="AE235" s="17"/>
    </row>
    <row r="236" spans="1:38" s="60" customFormat="1" ht="19.899999999999999" hidden="1" customHeight="1" x14ac:dyDescent="0.25">
      <c r="A236" s="47" t="s">
        <v>259</v>
      </c>
      <c r="B236" s="16"/>
      <c r="C236" s="138">
        <v>0</v>
      </c>
      <c r="D236" s="48"/>
      <c r="E236" s="17"/>
      <c r="F236" s="48"/>
      <c r="G236" s="17"/>
      <c r="H236" s="48"/>
      <c r="I236" s="17"/>
      <c r="J236" s="48"/>
      <c r="K236" s="17"/>
      <c r="L236" s="48"/>
      <c r="M236" s="17"/>
      <c r="N236" s="48"/>
      <c r="O236" s="17"/>
      <c r="P236" s="188"/>
      <c r="Q236" s="195"/>
      <c r="R236" s="48"/>
      <c r="S236" s="17"/>
      <c r="T236" s="48"/>
      <c r="U236" s="17"/>
      <c r="V236" s="16"/>
      <c r="W236" s="15"/>
      <c r="X236" s="17"/>
      <c r="Y236" s="16"/>
      <c r="Z236" s="25">
        <f t="shared" si="44"/>
        <v>0</v>
      </c>
      <c r="AA236" s="25" cm="1">
        <f t="array" ref="AA236">SUM(LARGE(C236:W236,_xlfn.SEQUENCE(IF(COUNT(C236:W236)&lt;12,COUNT(C236:W236),12))))</f>
        <v>0</v>
      </c>
      <c r="AB236" s="15">
        <f t="shared" si="45"/>
        <v>0</v>
      </c>
      <c r="AC236" s="17">
        <f t="shared" si="46"/>
        <v>0</v>
      </c>
      <c r="AD236" s="47" t="str">
        <f t="shared" si="43"/>
        <v>NEW NAME 7</v>
      </c>
      <c r="AE236" s="17"/>
    </row>
    <row r="237" spans="1:38" s="60" customFormat="1" ht="19.899999999999999" hidden="1" customHeight="1" x14ac:dyDescent="0.25">
      <c r="A237" s="47" t="s">
        <v>260</v>
      </c>
      <c r="B237" s="16"/>
      <c r="C237" s="138">
        <v>0</v>
      </c>
      <c r="D237" s="48"/>
      <c r="E237" s="17"/>
      <c r="F237" s="48"/>
      <c r="G237" s="17"/>
      <c r="H237" s="48"/>
      <c r="I237" s="17"/>
      <c r="J237" s="48"/>
      <c r="K237" s="17"/>
      <c r="L237" s="48"/>
      <c r="M237" s="17"/>
      <c r="N237" s="48"/>
      <c r="O237" s="17"/>
      <c r="P237" s="188"/>
      <c r="Q237" s="195"/>
      <c r="R237" s="48"/>
      <c r="S237" s="17"/>
      <c r="T237" s="48"/>
      <c r="U237" s="17"/>
      <c r="V237" s="16"/>
      <c r="W237" s="15"/>
      <c r="X237" s="17"/>
      <c r="Y237" s="16"/>
      <c r="Z237" s="25">
        <f t="shared" si="44"/>
        <v>0</v>
      </c>
      <c r="AA237" s="25" cm="1">
        <f t="array" ref="AA237">SUM(LARGE(C237:W237,_xlfn.SEQUENCE(IF(COUNT(C237:W237)&lt;12,COUNT(C237:W237),12))))</f>
        <v>0</v>
      </c>
      <c r="AB237" s="15">
        <f t="shared" si="45"/>
        <v>0</v>
      </c>
      <c r="AC237" s="17">
        <f t="shared" si="46"/>
        <v>0</v>
      </c>
      <c r="AD237" s="47" t="str">
        <f t="shared" si="43"/>
        <v>NEW NAME 8</v>
      </c>
      <c r="AE237" s="17"/>
    </row>
    <row r="238" spans="1:38" s="60" customFormat="1" ht="19.899999999999999" hidden="1" customHeight="1" x14ac:dyDescent="0.25">
      <c r="A238" s="47" t="s">
        <v>261</v>
      </c>
      <c r="B238" s="16"/>
      <c r="C238" s="138">
        <v>0</v>
      </c>
      <c r="D238" s="48"/>
      <c r="E238" s="17"/>
      <c r="F238" s="48"/>
      <c r="G238" s="17"/>
      <c r="H238" s="48"/>
      <c r="I238" s="17"/>
      <c r="J238" s="48"/>
      <c r="K238" s="17"/>
      <c r="L238" s="48"/>
      <c r="M238" s="17"/>
      <c r="N238" s="48"/>
      <c r="O238" s="17"/>
      <c r="P238" s="188"/>
      <c r="Q238" s="195"/>
      <c r="R238" s="48"/>
      <c r="S238" s="17"/>
      <c r="T238" s="48"/>
      <c r="U238" s="17"/>
      <c r="V238" s="16"/>
      <c r="W238" s="15"/>
      <c r="X238" s="17"/>
      <c r="Y238" s="16"/>
      <c r="Z238" s="25">
        <f t="shared" si="44"/>
        <v>0</v>
      </c>
      <c r="AA238" s="25" cm="1">
        <f t="array" ref="AA238">SUM(LARGE(C238:W238,_xlfn.SEQUENCE(IF(COUNT(C238:W238)&lt;12,COUNT(C238:W238),12))))</f>
        <v>0</v>
      </c>
      <c r="AB238" s="15">
        <f t="shared" si="45"/>
        <v>0</v>
      </c>
      <c r="AC238" s="17">
        <f t="shared" si="46"/>
        <v>0</v>
      </c>
      <c r="AD238" s="47" t="str">
        <f t="shared" si="43"/>
        <v>NEW NAME 9</v>
      </c>
      <c r="AE238" s="17"/>
    </row>
    <row r="239" spans="1:38" s="60" customFormat="1" ht="19.899999999999999" customHeight="1" thickBot="1" x14ac:dyDescent="0.3">
      <c r="A239" s="20" t="s">
        <v>15</v>
      </c>
      <c r="B239" s="21"/>
      <c r="C239" s="169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187"/>
      <c r="Q239" s="194"/>
      <c r="R239" s="21"/>
      <c r="S239" s="21"/>
      <c r="T239" s="21"/>
      <c r="U239" s="21"/>
      <c r="V239" s="21"/>
      <c r="W239" s="21"/>
      <c r="X239" s="21"/>
      <c r="Y239" s="21"/>
      <c r="Z239" s="20"/>
      <c r="AA239" s="20"/>
      <c r="AB239" s="21"/>
      <c r="AC239" s="21"/>
      <c r="AD239" s="20" t="s">
        <v>86</v>
      </c>
      <c r="AE239" s="164"/>
      <c r="AG239" s="60" t="s">
        <v>269</v>
      </c>
    </row>
    <row r="240" spans="1:38" s="60" customFormat="1" ht="19.899999999999999" customHeight="1" x14ac:dyDescent="0.25">
      <c r="A240" s="47" t="s">
        <v>38</v>
      </c>
      <c r="B240" s="16"/>
      <c r="C240" s="138">
        <v>0</v>
      </c>
      <c r="D240" s="48"/>
      <c r="E240" s="17"/>
      <c r="F240" s="48"/>
      <c r="G240" s="17"/>
      <c r="H240" s="48"/>
      <c r="I240" s="17"/>
      <c r="J240" s="48"/>
      <c r="K240" s="17"/>
      <c r="L240" s="48"/>
      <c r="M240" s="17"/>
      <c r="N240" s="48"/>
      <c r="O240" s="17"/>
      <c r="P240" s="188"/>
      <c r="Q240" s="195"/>
      <c r="R240" s="48"/>
      <c r="S240" s="17"/>
      <c r="T240" s="48"/>
      <c r="U240" s="17"/>
      <c r="V240" s="16"/>
      <c r="W240" s="15"/>
      <c r="X240" s="17"/>
      <c r="Y240" s="16"/>
      <c r="Z240" s="25">
        <f t="shared" ref="Z240:Z262" si="47">SUM(D240:X240)</f>
        <v>0</v>
      </c>
      <c r="AA240" s="25" cm="1">
        <f t="array" ref="AA240">SUM(LARGE(C240:W240,_xlfn.SEQUENCE(IF(COUNT(C240:W240)&lt;12,COUNT(C240:W240),12))))</f>
        <v>0</v>
      </c>
      <c r="AB240" s="15">
        <f>X240*1.5</f>
        <v>0</v>
      </c>
      <c r="AC240" s="17">
        <f>AA240+AB240</f>
        <v>0</v>
      </c>
      <c r="AD240" s="47" t="str">
        <f>A240</f>
        <v xml:space="preserve">ADRIAN, JUNE </v>
      </c>
      <c r="AE240" s="17"/>
      <c r="AF240" s="157"/>
      <c r="AG240" s="119" t="s">
        <v>129</v>
      </c>
      <c r="AH240" s="158"/>
      <c r="AI240" s="158"/>
      <c r="AJ240" s="159"/>
      <c r="AK240" s="121">
        <f>SUM(D240:X308)</f>
        <v>4976</v>
      </c>
      <c r="AL240" s="122">
        <f>SUM('Jr Boys'!D136:X204)</f>
        <v>4976</v>
      </c>
    </row>
    <row r="241" spans="1:38" s="60" customFormat="1" ht="19.899999999999999" customHeight="1" thickBot="1" x14ac:dyDescent="0.3">
      <c r="A241" s="47" t="s">
        <v>203</v>
      </c>
      <c r="B241" s="16"/>
      <c r="C241" s="138">
        <v>0</v>
      </c>
      <c r="D241" s="48"/>
      <c r="E241" s="17"/>
      <c r="F241" s="48"/>
      <c r="G241" s="17"/>
      <c r="H241" s="48"/>
      <c r="I241" s="17"/>
      <c r="J241" s="48"/>
      <c r="K241" s="17"/>
      <c r="L241" s="48"/>
      <c r="M241" s="17"/>
      <c r="N241" s="48"/>
      <c r="O241" s="17"/>
      <c r="P241" s="188"/>
      <c r="Q241" s="195"/>
      <c r="R241" s="48"/>
      <c r="S241" s="17"/>
      <c r="T241" s="48"/>
      <c r="U241" s="17"/>
      <c r="V241" s="16"/>
      <c r="W241" s="15"/>
      <c r="X241" s="17"/>
      <c r="Y241" s="16"/>
      <c r="Z241" s="25">
        <f t="shared" si="47"/>
        <v>0</v>
      </c>
      <c r="AA241" s="25" cm="1">
        <f t="array" ref="AA241">SUM(LARGE(C241:W241,_xlfn.SEQUENCE(IF(COUNT(C241:W241)&lt;12,COUNT(C241:W241),12))))</f>
        <v>0</v>
      </c>
      <c r="AB241" s="15">
        <f t="shared" ref="AB241:AB262" si="48">X241*1.5</f>
        <v>0</v>
      </c>
      <c r="AC241" s="17">
        <f t="shared" ref="AC241:AC262" si="49">AA241+AB241</f>
        <v>0</v>
      </c>
      <c r="AD241" s="47" t="str">
        <f t="shared" ref="AD241:AD304" si="50">A241</f>
        <v>BUCHOLTZ, MACKENZIE</v>
      </c>
      <c r="AE241" s="17"/>
      <c r="AF241" s="160"/>
      <c r="AG241" s="120" t="s">
        <v>268</v>
      </c>
      <c r="AH241" s="161"/>
      <c r="AI241" s="161"/>
      <c r="AJ241" s="162"/>
      <c r="AK241" s="165" t="s">
        <v>136</v>
      </c>
      <c r="AL241" s="166" t="s">
        <v>135</v>
      </c>
    </row>
    <row r="242" spans="1:38" s="60" customFormat="1" ht="19.899999999999999" customHeight="1" x14ac:dyDescent="0.25">
      <c r="A242" s="47" t="s">
        <v>40</v>
      </c>
      <c r="B242" s="16"/>
      <c r="C242" s="138">
        <v>0</v>
      </c>
      <c r="D242" s="48"/>
      <c r="E242" s="17"/>
      <c r="F242" s="48"/>
      <c r="G242" s="17"/>
      <c r="H242" s="48"/>
      <c r="I242" s="17"/>
      <c r="J242" s="48"/>
      <c r="K242" s="17"/>
      <c r="L242" s="48"/>
      <c r="M242" s="17"/>
      <c r="N242" s="48"/>
      <c r="O242" s="17"/>
      <c r="P242" s="188"/>
      <c r="Q242" s="195"/>
      <c r="R242" s="48"/>
      <c r="S242" s="17"/>
      <c r="T242" s="48"/>
      <c r="U242" s="17"/>
      <c r="V242" s="16"/>
      <c r="W242" s="15"/>
      <c r="X242" s="17"/>
      <c r="Y242" s="16"/>
      <c r="Z242" s="25">
        <f t="shared" si="47"/>
        <v>0</v>
      </c>
      <c r="AA242" s="25" cm="1">
        <f t="array" ref="AA242">SUM(LARGE(C242:W242,_xlfn.SEQUENCE(IF(COUNT(C242:W242)&lt;12,COUNT(C242:W242),12))))</f>
        <v>0</v>
      </c>
      <c r="AB242" s="15">
        <f t="shared" si="48"/>
        <v>0</v>
      </c>
      <c r="AC242" s="17">
        <f t="shared" si="49"/>
        <v>0</v>
      </c>
      <c r="AD242" s="47" t="str">
        <f t="shared" si="50"/>
        <v>BUCHOLTZ, OLIVIA</v>
      </c>
      <c r="AE242" s="17"/>
    </row>
    <row r="243" spans="1:38" s="60" customFormat="1" ht="19.899999999999999" customHeight="1" x14ac:dyDescent="0.25">
      <c r="A243" s="47" t="s">
        <v>92</v>
      </c>
      <c r="B243" s="16"/>
      <c r="C243" s="138">
        <v>0</v>
      </c>
      <c r="D243" s="48"/>
      <c r="E243" s="17"/>
      <c r="F243" s="48"/>
      <c r="G243" s="17"/>
      <c r="H243" s="48"/>
      <c r="I243" s="17"/>
      <c r="J243" s="48"/>
      <c r="K243" s="17"/>
      <c r="L243" s="48"/>
      <c r="M243" s="17"/>
      <c r="N243" s="48"/>
      <c r="O243" s="17"/>
      <c r="P243" s="188"/>
      <c r="Q243" s="195"/>
      <c r="R243" s="48"/>
      <c r="S243" s="17"/>
      <c r="T243" s="48"/>
      <c r="U243" s="17"/>
      <c r="V243" s="16"/>
      <c r="W243" s="15"/>
      <c r="X243" s="17"/>
      <c r="Y243" s="16"/>
      <c r="Z243" s="25">
        <f t="shared" si="47"/>
        <v>0</v>
      </c>
      <c r="AA243" s="25" cm="1">
        <f t="array" ref="AA243">SUM(LARGE(C243:W243,_xlfn.SEQUENCE(IF(COUNT(C243:W243)&lt;12,COUNT(C243:W243),12))))</f>
        <v>0</v>
      </c>
      <c r="AB243" s="15">
        <f t="shared" si="48"/>
        <v>0</v>
      </c>
      <c r="AC243" s="17">
        <f t="shared" si="49"/>
        <v>0</v>
      </c>
      <c r="AD243" s="47" t="str">
        <f t="shared" si="50"/>
        <v>CARHART, PYPER</v>
      </c>
      <c r="AE243" s="17"/>
    </row>
    <row r="244" spans="1:38" s="60" customFormat="1" ht="19.899999999999999" customHeight="1" x14ac:dyDescent="0.25">
      <c r="A244" s="47" t="s">
        <v>144</v>
      </c>
      <c r="B244" s="16"/>
      <c r="C244" s="138">
        <v>0</v>
      </c>
      <c r="D244" s="48"/>
      <c r="E244" s="17"/>
      <c r="F244" s="48"/>
      <c r="G244" s="17"/>
      <c r="H244" s="48"/>
      <c r="I244" s="17"/>
      <c r="J244" s="48"/>
      <c r="K244" s="17"/>
      <c r="L244" s="48"/>
      <c r="M244" s="17"/>
      <c r="N244" s="48"/>
      <c r="O244" s="17"/>
      <c r="P244" s="188"/>
      <c r="Q244" s="195"/>
      <c r="R244" s="48"/>
      <c r="S244" s="17"/>
      <c r="T244" s="48"/>
      <c r="U244" s="17"/>
      <c r="V244" s="16"/>
      <c r="W244" s="15"/>
      <c r="X244" s="17"/>
      <c r="Y244" s="16"/>
      <c r="Z244" s="25">
        <f t="shared" si="47"/>
        <v>0</v>
      </c>
      <c r="AA244" s="25" cm="1">
        <f t="array" ref="AA244">SUM(LARGE(C244:W244,_xlfn.SEQUENCE(IF(COUNT(C244:W244)&lt;12,COUNT(C244:W244),12))))</f>
        <v>0</v>
      </c>
      <c r="AB244" s="15">
        <f t="shared" si="48"/>
        <v>0</v>
      </c>
      <c r="AC244" s="17">
        <f t="shared" si="49"/>
        <v>0</v>
      </c>
      <c r="AD244" s="47" t="str">
        <f t="shared" si="50"/>
        <v>CUMMINGS, NATALIE</v>
      </c>
      <c r="AE244" s="17"/>
    </row>
    <row r="245" spans="1:38" s="60" customFormat="1" ht="19.899999999999999" customHeight="1" x14ac:dyDescent="0.25">
      <c r="A245" s="47" t="s">
        <v>217</v>
      </c>
      <c r="B245" s="16"/>
      <c r="C245" s="138">
        <v>0</v>
      </c>
      <c r="D245" s="48"/>
      <c r="E245" s="17"/>
      <c r="F245" s="48"/>
      <c r="G245" s="17"/>
      <c r="H245" s="48"/>
      <c r="I245" s="17"/>
      <c r="J245" s="48"/>
      <c r="K245" s="17"/>
      <c r="L245" s="48"/>
      <c r="M245" s="17"/>
      <c r="N245" s="48"/>
      <c r="O245" s="17"/>
      <c r="P245" s="188"/>
      <c r="Q245" s="195"/>
      <c r="R245" s="48"/>
      <c r="S245" s="17"/>
      <c r="T245" s="48"/>
      <c r="U245" s="17"/>
      <c r="V245" s="16"/>
      <c r="W245" s="15"/>
      <c r="X245" s="17"/>
      <c r="Y245" s="16"/>
      <c r="Z245" s="25">
        <f t="shared" si="47"/>
        <v>0</v>
      </c>
      <c r="AA245" s="25" cm="1">
        <f t="array" ref="AA245">SUM(LARGE(C245:W245,_xlfn.SEQUENCE(IF(COUNT(C245:W245)&lt;12,COUNT(C245:W245),12))))</f>
        <v>0</v>
      </c>
      <c r="AB245" s="15">
        <f t="shared" si="48"/>
        <v>0</v>
      </c>
      <c r="AC245" s="17">
        <f t="shared" si="49"/>
        <v>0</v>
      </c>
      <c r="AD245" s="47" t="str">
        <f t="shared" si="50"/>
        <v>CURNS, MYLEE</v>
      </c>
      <c r="AE245" s="17"/>
    </row>
    <row r="246" spans="1:38" s="60" customFormat="1" ht="19.899999999999999" customHeight="1" x14ac:dyDescent="0.25">
      <c r="A246" s="47" t="s">
        <v>204</v>
      </c>
      <c r="B246" s="16"/>
      <c r="C246" s="138">
        <v>0</v>
      </c>
      <c r="D246" s="48"/>
      <c r="E246" s="17"/>
      <c r="F246" s="48"/>
      <c r="G246" s="17"/>
      <c r="H246" s="48"/>
      <c r="I246" s="17"/>
      <c r="J246" s="48"/>
      <c r="K246" s="17"/>
      <c r="L246" s="48"/>
      <c r="M246" s="17"/>
      <c r="N246" s="48"/>
      <c r="O246" s="17"/>
      <c r="P246" s="188"/>
      <c r="Q246" s="195"/>
      <c r="R246" s="48"/>
      <c r="S246" s="17"/>
      <c r="T246" s="48"/>
      <c r="U246" s="17"/>
      <c r="V246" s="16"/>
      <c r="W246" s="15"/>
      <c r="X246" s="17"/>
      <c r="Y246" s="16"/>
      <c r="Z246" s="25">
        <f t="shared" si="47"/>
        <v>0</v>
      </c>
      <c r="AA246" s="25" cm="1">
        <f t="array" ref="AA246">SUM(LARGE(C246:W246,_xlfn.SEQUENCE(IF(COUNT(C246:W246)&lt;12,COUNT(C246:W246),12))))</f>
        <v>0</v>
      </c>
      <c r="AB246" s="15">
        <f t="shared" si="48"/>
        <v>0</v>
      </c>
      <c r="AC246" s="17">
        <f t="shared" si="49"/>
        <v>0</v>
      </c>
      <c r="AD246" s="47" t="str">
        <f t="shared" si="50"/>
        <v>DAVIS, AVERIE</v>
      </c>
      <c r="AE246" s="17"/>
      <c r="AF246" s="59"/>
    </row>
    <row r="247" spans="1:38" s="60" customFormat="1" ht="19.899999999999999" customHeight="1" x14ac:dyDescent="0.25">
      <c r="A247" s="47" t="s">
        <v>42</v>
      </c>
      <c r="B247" s="16"/>
      <c r="C247" s="138">
        <v>0</v>
      </c>
      <c r="D247" s="48"/>
      <c r="E247" s="17"/>
      <c r="F247" s="48"/>
      <c r="G247" s="17"/>
      <c r="H247" s="48"/>
      <c r="I247" s="17"/>
      <c r="J247" s="48"/>
      <c r="K247" s="17"/>
      <c r="L247" s="48"/>
      <c r="M247" s="17"/>
      <c r="N247" s="48"/>
      <c r="O247" s="17"/>
      <c r="P247" s="188"/>
      <c r="Q247" s="195"/>
      <c r="R247" s="48"/>
      <c r="S247" s="17"/>
      <c r="T247" s="48"/>
      <c r="U247" s="17"/>
      <c r="V247" s="16"/>
      <c r="W247" s="15"/>
      <c r="X247" s="17"/>
      <c r="Y247" s="16"/>
      <c r="Z247" s="25">
        <f t="shared" si="47"/>
        <v>0</v>
      </c>
      <c r="AA247" s="25" cm="1">
        <f t="array" ref="AA247">SUM(LARGE(C247:W247,_xlfn.SEQUENCE(IF(COUNT(C247:W247)&lt;12,COUNT(C247:W247),12))))</f>
        <v>0</v>
      </c>
      <c r="AB247" s="15">
        <f t="shared" si="48"/>
        <v>0</v>
      </c>
      <c r="AC247" s="17">
        <f t="shared" si="49"/>
        <v>0</v>
      </c>
      <c r="AD247" s="47" t="str">
        <f t="shared" si="50"/>
        <v>DAVIS, GRACE</v>
      </c>
      <c r="AE247" s="17"/>
      <c r="AF247" s="59"/>
    </row>
    <row r="248" spans="1:38" s="60" customFormat="1" ht="19.899999999999999" customHeight="1" x14ac:dyDescent="0.25">
      <c r="A248" s="47" t="s">
        <v>137</v>
      </c>
      <c r="B248" s="16"/>
      <c r="C248" s="138">
        <v>0</v>
      </c>
      <c r="D248" s="48"/>
      <c r="E248" s="17"/>
      <c r="F248" s="48"/>
      <c r="G248" s="17"/>
      <c r="H248" s="48"/>
      <c r="I248" s="17"/>
      <c r="J248" s="48"/>
      <c r="K248" s="17"/>
      <c r="L248" s="48"/>
      <c r="M248" s="17"/>
      <c r="N248" s="48"/>
      <c r="O248" s="17"/>
      <c r="P248" s="188"/>
      <c r="Q248" s="195"/>
      <c r="R248" s="48"/>
      <c r="S248" s="17"/>
      <c r="T248" s="48"/>
      <c r="U248" s="17"/>
      <c r="V248" s="16"/>
      <c r="W248" s="15"/>
      <c r="X248" s="17"/>
      <c r="Y248" s="16"/>
      <c r="Z248" s="25">
        <f t="shared" si="47"/>
        <v>0</v>
      </c>
      <c r="AA248" s="25" cm="1">
        <f t="array" ref="AA248">SUM(LARGE(C248:W248,_xlfn.SEQUENCE(IF(COUNT(C248:W248)&lt;12,COUNT(C248:W248),12))))</f>
        <v>0</v>
      </c>
      <c r="AB248" s="15">
        <f t="shared" si="48"/>
        <v>0</v>
      </c>
      <c r="AC248" s="17">
        <f t="shared" si="49"/>
        <v>0</v>
      </c>
      <c r="AD248" s="47" t="str">
        <f t="shared" si="50"/>
        <v>DEFEVER, BAILEY</v>
      </c>
      <c r="AE248" s="17"/>
      <c r="AF248" s="59"/>
    </row>
    <row r="249" spans="1:38" s="60" customFormat="1" ht="19.899999999999999" customHeight="1" x14ac:dyDescent="0.25">
      <c r="A249" s="47" t="s">
        <v>43</v>
      </c>
      <c r="B249" s="16"/>
      <c r="C249" s="138">
        <v>0</v>
      </c>
      <c r="D249" s="48"/>
      <c r="E249" s="17"/>
      <c r="F249" s="48">
        <v>72</v>
      </c>
      <c r="G249" s="17">
        <v>52</v>
      </c>
      <c r="H249" s="48"/>
      <c r="I249" s="17">
        <v>52</v>
      </c>
      <c r="J249" s="48">
        <v>52</v>
      </c>
      <c r="K249" s="17"/>
      <c r="L249" s="48"/>
      <c r="M249" s="17"/>
      <c r="N249" s="48"/>
      <c r="O249" s="17"/>
      <c r="P249" s="188">
        <v>52</v>
      </c>
      <c r="Q249" s="195"/>
      <c r="R249" s="48"/>
      <c r="S249" s="17"/>
      <c r="T249" s="48"/>
      <c r="U249" s="17"/>
      <c r="V249" s="16"/>
      <c r="W249" s="15"/>
      <c r="X249" s="17"/>
      <c r="Y249" s="16"/>
      <c r="Z249" s="25">
        <f t="shared" si="47"/>
        <v>280</v>
      </c>
      <c r="AA249" s="25" cm="1">
        <f t="array" ref="AA249">SUM(LARGE(C249:W249,_xlfn.SEQUENCE(IF(COUNT(C249:W249)&lt;12,COUNT(C249:W249),12))))</f>
        <v>280</v>
      </c>
      <c r="AB249" s="15">
        <f t="shared" si="48"/>
        <v>0</v>
      </c>
      <c r="AC249" s="17">
        <f t="shared" si="49"/>
        <v>280</v>
      </c>
      <c r="AD249" s="47" t="str">
        <f t="shared" si="50"/>
        <v>HOEKWATER, BRISTOL</v>
      </c>
      <c r="AE249" s="17" t="s">
        <v>267</v>
      </c>
    </row>
    <row r="250" spans="1:38" s="60" customFormat="1" ht="19.899999999999999" customHeight="1" x14ac:dyDescent="0.25">
      <c r="A250" s="47" t="s">
        <v>95</v>
      </c>
      <c r="B250" s="16"/>
      <c r="C250" s="138">
        <v>0</v>
      </c>
      <c r="D250" s="48"/>
      <c r="E250" s="17"/>
      <c r="F250" s="48"/>
      <c r="G250" s="17"/>
      <c r="H250" s="48"/>
      <c r="I250" s="17"/>
      <c r="J250" s="48"/>
      <c r="K250" s="17"/>
      <c r="L250" s="48"/>
      <c r="M250" s="17"/>
      <c r="N250" s="48"/>
      <c r="O250" s="17"/>
      <c r="P250" s="188"/>
      <c r="Q250" s="195"/>
      <c r="R250" s="48"/>
      <c r="S250" s="17"/>
      <c r="T250" s="48"/>
      <c r="U250" s="17"/>
      <c r="V250" s="16"/>
      <c r="W250" s="15"/>
      <c r="X250" s="17"/>
      <c r="Y250" s="16"/>
      <c r="Z250" s="25">
        <f t="shared" si="47"/>
        <v>0</v>
      </c>
      <c r="AA250" s="25" cm="1">
        <f t="array" ref="AA250">SUM(LARGE(C250:W250,_xlfn.SEQUENCE(IF(COUNT(C250:W250)&lt;12,COUNT(C250:W250),12))))</f>
        <v>0</v>
      </c>
      <c r="AB250" s="15">
        <f t="shared" si="48"/>
        <v>0</v>
      </c>
      <c r="AC250" s="17">
        <f t="shared" si="49"/>
        <v>0</v>
      </c>
      <c r="AD250" s="47" t="str">
        <f t="shared" si="50"/>
        <v xml:space="preserve">HOEKWATER, RYLIE  </v>
      </c>
      <c r="AE250" s="17"/>
    </row>
    <row r="251" spans="1:38" s="60" customFormat="1" ht="19.899999999999999" customHeight="1" x14ac:dyDescent="0.25">
      <c r="A251" s="47" t="s">
        <v>45</v>
      </c>
      <c r="B251" s="16"/>
      <c r="C251" s="138">
        <v>0</v>
      </c>
      <c r="D251" s="48"/>
      <c r="E251" s="17"/>
      <c r="F251" s="48"/>
      <c r="G251" s="17"/>
      <c r="H251" s="48"/>
      <c r="I251" s="17"/>
      <c r="J251" s="48"/>
      <c r="K251" s="17"/>
      <c r="L251" s="48"/>
      <c r="M251" s="17"/>
      <c r="N251" s="48"/>
      <c r="O251" s="17"/>
      <c r="P251" s="188"/>
      <c r="Q251" s="195"/>
      <c r="R251" s="48"/>
      <c r="S251" s="17"/>
      <c r="T251" s="48"/>
      <c r="U251" s="17"/>
      <c r="V251" s="16"/>
      <c r="W251" s="15"/>
      <c r="X251" s="17"/>
      <c r="Y251" s="16"/>
      <c r="Z251" s="25">
        <f t="shared" si="47"/>
        <v>0</v>
      </c>
      <c r="AA251" s="25" cm="1">
        <f t="array" ref="AA251">SUM(LARGE(C251:W251,_xlfn.SEQUENCE(IF(COUNT(C251:W251)&lt;12,COUNT(C251:W251),12))))</f>
        <v>0</v>
      </c>
      <c r="AB251" s="15">
        <f t="shared" si="48"/>
        <v>0</v>
      </c>
      <c r="AC251" s="17">
        <f t="shared" si="49"/>
        <v>0</v>
      </c>
      <c r="AD251" s="47" t="str">
        <f t="shared" si="50"/>
        <v xml:space="preserve">KIRKPATRICK, KENZIE </v>
      </c>
      <c r="AE251" s="17"/>
      <c r="AF251" s="59"/>
    </row>
    <row r="252" spans="1:38" s="60" customFormat="1" ht="19.899999999999999" customHeight="1" x14ac:dyDescent="0.25">
      <c r="A252" s="47" t="s">
        <v>96</v>
      </c>
      <c r="B252" s="16"/>
      <c r="C252" s="138">
        <v>0</v>
      </c>
      <c r="D252" s="48"/>
      <c r="E252" s="17"/>
      <c r="F252" s="48"/>
      <c r="G252" s="17"/>
      <c r="H252" s="48"/>
      <c r="I252" s="17"/>
      <c r="J252" s="48"/>
      <c r="K252" s="17"/>
      <c r="L252" s="48"/>
      <c r="M252" s="17"/>
      <c r="N252" s="48"/>
      <c r="O252" s="17"/>
      <c r="P252" s="188"/>
      <c r="Q252" s="195"/>
      <c r="R252" s="48"/>
      <c r="S252" s="17"/>
      <c r="T252" s="48"/>
      <c r="U252" s="17"/>
      <c r="V252" s="16"/>
      <c r="W252" s="15"/>
      <c r="X252" s="17"/>
      <c r="Y252" s="16"/>
      <c r="Z252" s="25">
        <f t="shared" si="47"/>
        <v>0</v>
      </c>
      <c r="AA252" s="25" cm="1">
        <f t="array" ref="AA252">SUM(LARGE(C252:W252,_xlfn.SEQUENCE(IF(COUNT(C252:W252)&lt;12,COUNT(C252:W252),12))))</f>
        <v>0</v>
      </c>
      <c r="AB252" s="15">
        <f t="shared" si="48"/>
        <v>0</v>
      </c>
      <c r="AC252" s="17">
        <f t="shared" si="49"/>
        <v>0</v>
      </c>
      <c r="AD252" s="47" t="str">
        <f t="shared" si="50"/>
        <v xml:space="preserve">KOEHN, ISABELL </v>
      </c>
      <c r="AE252" s="17"/>
      <c r="AF252" s="59"/>
    </row>
    <row r="253" spans="1:38" s="60" customFormat="1" ht="19.899999999999999" customHeight="1" x14ac:dyDescent="0.25">
      <c r="A253" s="47" t="s">
        <v>123</v>
      </c>
      <c r="B253" s="16"/>
      <c r="C253" s="138">
        <v>0</v>
      </c>
      <c r="D253" s="48"/>
      <c r="E253" s="17"/>
      <c r="F253" s="48"/>
      <c r="G253" s="17"/>
      <c r="H253" s="48"/>
      <c r="I253" s="17"/>
      <c r="J253" s="48"/>
      <c r="K253" s="17"/>
      <c r="L253" s="48"/>
      <c r="M253" s="17"/>
      <c r="N253" s="48"/>
      <c r="O253" s="17"/>
      <c r="P253" s="188"/>
      <c r="Q253" s="195"/>
      <c r="R253" s="48"/>
      <c r="S253" s="17"/>
      <c r="T253" s="48"/>
      <c r="U253" s="17"/>
      <c r="V253" s="16"/>
      <c r="W253" s="15"/>
      <c r="X253" s="17"/>
      <c r="Y253" s="16"/>
      <c r="Z253" s="25">
        <f t="shared" si="47"/>
        <v>0</v>
      </c>
      <c r="AA253" s="25" cm="1">
        <f t="array" ref="AA253">SUM(LARGE(C253:W253,_xlfn.SEQUENCE(IF(COUNT(C253:W253)&lt;12,COUNT(C253:W253),12))))</f>
        <v>0</v>
      </c>
      <c r="AB253" s="15">
        <f t="shared" si="48"/>
        <v>0</v>
      </c>
      <c r="AC253" s="17">
        <f t="shared" si="49"/>
        <v>0</v>
      </c>
      <c r="AD253" s="47" t="str">
        <f t="shared" si="50"/>
        <v>KOLAR, CODI LYNN</v>
      </c>
      <c r="AE253" s="17"/>
      <c r="AF253" s="59"/>
    </row>
    <row r="254" spans="1:38" ht="19.899999999999999" customHeight="1" x14ac:dyDescent="0.25">
      <c r="A254" s="47" t="s">
        <v>218</v>
      </c>
      <c r="B254" s="16"/>
      <c r="C254" s="138">
        <v>0</v>
      </c>
      <c r="D254" s="48"/>
      <c r="E254" s="17"/>
      <c r="F254" s="48"/>
      <c r="G254" s="17"/>
      <c r="H254" s="48"/>
      <c r="I254" s="17"/>
      <c r="J254" s="48"/>
      <c r="K254" s="17"/>
      <c r="L254" s="48"/>
      <c r="M254" s="17"/>
      <c r="N254" s="48"/>
      <c r="O254" s="17"/>
      <c r="P254" s="188"/>
      <c r="Q254" s="195"/>
      <c r="R254" s="48"/>
      <c r="S254" s="17"/>
      <c r="T254" s="48"/>
      <c r="U254" s="17"/>
      <c r="V254" s="16"/>
      <c r="W254" s="15"/>
      <c r="X254" s="17"/>
      <c r="Y254" s="16"/>
      <c r="Z254" s="25">
        <f t="shared" si="47"/>
        <v>0</v>
      </c>
      <c r="AA254" s="25" cm="1">
        <f t="array" ref="AA254">SUM(LARGE(C254:W254,_xlfn.SEQUENCE(IF(COUNT(C254:W254)&lt;12,COUNT(C254:W254),12))))</f>
        <v>0</v>
      </c>
      <c r="AB254" s="15">
        <f t="shared" si="48"/>
        <v>0</v>
      </c>
      <c r="AC254" s="17">
        <f t="shared" si="49"/>
        <v>0</v>
      </c>
      <c r="AD254" s="47" t="str">
        <f t="shared" si="50"/>
        <v>LONGSTREET, BROOKLYN</v>
      </c>
      <c r="AE254" s="17"/>
    </row>
    <row r="255" spans="1:38" s="60" customFormat="1" ht="19.899999999999999" customHeight="1" x14ac:dyDescent="0.25">
      <c r="A255" s="47" t="s">
        <v>110</v>
      </c>
      <c r="B255" s="16"/>
      <c r="C255" s="138">
        <v>0</v>
      </c>
      <c r="D255" s="48"/>
      <c r="E255" s="17"/>
      <c r="F255" s="48"/>
      <c r="G255" s="17"/>
      <c r="H255" s="48"/>
      <c r="I255" s="17"/>
      <c r="J255" s="48"/>
      <c r="K255" s="17"/>
      <c r="L255" s="48"/>
      <c r="M255" s="17"/>
      <c r="N255" s="48"/>
      <c r="O255" s="17"/>
      <c r="P255" s="188"/>
      <c r="Q255" s="195"/>
      <c r="R255" s="48"/>
      <c r="S255" s="17"/>
      <c r="T255" s="48"/>
      <c r="U255" s="17"/>
      <c r="V255" s="16"/>
      <c r="W255" s="15"/>
      <c r="X255" s="17"/>
      <c r="Y255" s="16"/>
      <c r="Z255" s="25">
        <f t="shared" si="47"/>
        <v>0</v>
      </c>
      <c r="AA255" s="25" cm="1">
        <f t="array" ref="AA255">SUM(LARGE(C255:W255,_xlfn.SEQUENCE(IF(COUNT(C255:W255)&lt;12,COUNT(C255:W255),12))))</f>
        <v>0</v>
      </c>
      <c r="AB255" s="15">
        <f t="shared" si="48"/>
        <v>0</v>
      </c>
      <c r="AC255" s="17">
        <f t="shared" si="49"/>
        <v>0</v>
      </c>
      <c r="AD255" s="47" t="str">
        <f t="shared" si="50"/>
        <v>MACIBORSKI, DEBRA</v>
      </c>
      <c r="AE255" s="17"/>
    </row>
    <row r="256" spans="1:38" s="166" customFormat="1" ht="19.899999999999999" customHeight="1" x14ac:dyDescent="0.25">
      <c r="A256" s="134" t="s">
        <v>46</v>
      </c>
      <c r="B256" s="133"/>
      <c r="C256" s="170">
        <v>0</v>
      </c>
      <c r="D256" s="49"/>
      <c r="E256" s="135"/>
      <c r="F256" s="49"/>
      <c r="G256" s="135"/>
      <c r="H256" s="49"/>
      <c r="I256" s="135"/>
      <c r="J256" s="49"/>
      <c r="K256" s="135"/>
      <c r="L256" s="49"/>
      <c r="M256" s="135"/>
      <c r="N256" s="49"/>
      <c r="O256" s="135"/>
      <c r="P256" s="199"/>
      <c r="Q256" s="202"/>
      <c r="R256" s="49"/>
      <c r="S256" s="135"/>
      <c r="T256" s="49"/>
      <c r="U256" s="135"/>
      <c r="V256" s="133"/>
      <c r="W256" s="25"/>
      <c r="X256" s="135"/>
      <c r="Y256" s="133"/>
      <c r="Z256" s="25">
        <f t="shared" si="47"/>
        <v>0</v>
      </c>
      <c r="AA256" s="25" cm="1">
        <f t="array" ref="AA256">SUM(LARGE(C256:W256,_xlfn.SEQUENCE(IF(COUNT(C256:W256)&lt;12,COUNT(C256:W256),12))))</f>
        <v>0</v>
      </c>
      <c r="AB256" s="25">
        <f t="shared" si="48"/>
        <v>0</v>
      </c>
      <c r="AC256" s="135">
        <f t="shared" si="49"/>
        <v>0</v>
      </c>
      <c r="AD256" s="134" t="str">
        <f t="shared" si="50"/>
        <v xml:space="preserve">MACIBORSKI, LUCIA </v>
      </c>
      <c r="AE256" s="135"/>
    </row>
    <row r="257" spans="1:32" s="60" customFormat="1" ht="19.899999999999999" customHeight="1" x14ac:dyDescent="0.25">
      <c r="A257" s="47" t="s">
        <v>47</v>
      </c>
      <c r="B257" s="16"/>
      <c r="C257" s="138">
        <v>0</v>
      </c>
      <c r="D257" s="48"/>
      <c r="E257" s="17">
        <v>62</v>
      </c>
      <c r="F257" s="48">
        <v>62</v>
      </c>
      <c r="G257" s="17">
        <v>72</v>
      </c>
      <c r="H257" s="48"/>
      <c r="I257" s="17">
        <v>32</v>
      </c>
      <c r="J257" s="48">
        <v>62</v>
      </c>
      <c r="K257" s="17">
        <v>52</v>
      </c>
      <c r="L257" s="48"/>
      <c r="M257" s="17"/>
      <c r="N257" s="48">
        <v>52</v>
      </c>
      <c r="O257" s="17"/>
      <c r="P257" s="188"/>
      <c r="Q257" s="195">
        <v>62</v>
      </c>
      <c r="R257" s="48"/>
      <c r="S257" s="17"/>
      <c r="T257" s="48"/>
      <c r="U257" s="17"/>
      <c r="V257" s="16"/>
      <c r="W257" s="15"/>
      <c r="X257" s="17"/>
      <c r="Y257" s="16"/>
      <c r="Z257" s="15">
        <f t="shared" si="47"/>
        <v>456</v>
      </c>
      <c r="AA257" s="15" cm="1">
        <f t="array" ref="AA257">SUM(LARGE(C257:W257,_xlfn.SEQUENCE(IF(COUNT(C257:W257)&lt;12,COUNT(C257:W257),12))))</f>
        <v>456</v>
      </c>
      <c r="AB257" s="15">
        <f t="shared" si="48"/>
        <v>0</v>
      </c>
      <c r="AC257" s="17">
        <f t="shared" si="49"/>
        <v>456</v>
      </c>
      <c r="AD257" s="47" t="str">
        <f t="shared" si="50"/>
        <v>MACIBORSKI, NADIA</v>
      </c>
      <c r="AE257" s="17" t="s">
        <v>264</v>
      </c>
      <c r="AF257" s="59"/>
    </row>
    <row r="258" spans="1:32" s="60" customFormat="1" ht="19.899999999999999" customHeight="1" x14ac:dyDescent="0.25">
      <c r="A258" s="47" t="s">
        <v>97</v>
      </c>
      <c r="B258" s="16"/>
      <c r="C258" s="138">
        <v>0</v>
      </c>
      <c r="D258" s="48"/>
      <c r="E258" s="17"/>
      <c r="F258" s="48"/>
      <c r="G258" s="17"/>
      <c r="H258" s="48"/>
      <c r="I258" s="17"/>
      <c r="J258" s="48"/>
      <c r="K258" s="17"/>
      <c r="L258" s="48"/>
      <c r="M258" s="17"/>
      <c r="N258" s="48"/>
      <c r="O258" s="17"/>
      <c r="P258" s="188"/>
      <c r="Q258" s="195"/>
      <c r="R258" s="48"/>
      <c r="S258" s="17"/>
      <c r="T258" s="48"/>
      <c r="U258" s="17"/>
      <c r="V258" s="16"/>
      <c r="W258" s="15"/>
      <c r="X258" s="17"/>
      <c r="Y258" s="16"/>
      <c r="Z258" s="25">
        <f t="shared" si="47"/>
        <v>0</v>
      </c>
      <c r="AA258" s="25" cm="1">
        <f t="array" ref="AA258">SUM(LARGE(C258:W258,_xlfn.SEQUENCE(IF(COUNT(C258:W258)&lt;12,COUNT(C258:W258),12))))</f>
        <v>0</v>
      </c>
      <c r="AB258" s="15">
        <f t="shared" si="48"/>
        <v>0</v>
      </c>
      <c r="AC258" s="17">
        <f t="shared" si="49"/>
        <v>0</v>
      </c>
      <c r="AD258" s="47" t="str">
        <f t="shared" si="50"/>
        <v>MARVEL, CHARLOTTE</v>
      </c>
      <c r="AE258" s="17"/>
      <c r="AF258" s="59"/>
    </row>
    <row r="259" spans="1:32" s="64" customFormat="1" ht="19.899999999999999" customHeight="1" x14ac:dyDescent="0.25">
      <c r="A259" s="47" t="s">
        <v>48</v>
      </c>
      <c r="B259" s="16"/>
      <c r="C259" s="138">
        <v>0</v>
      </c>
      <c r="D259" s="48"/>
      <c r="E259" s="17"/>
      <c r="F259" s="48"/>
      <c r="G259" s="17"/>
      <c r="H259" s="48"/>
      <c r="I259" s="17"/>
      <c r="J259" s="48"/>
      <c r="K259" s="17"/>
      <c r="L259" s="48"/>
      <c r="M259" s="17"/>
      <c r="N259" s="48"/>
      <c r="O259" s="17"/>
      <c r="P259" s="188"/>
      <c r="Q259" s="195"/>
      <c r="R259" s="48"/>
      <c r="S259" s="17"/>
      <c r="T259" s="48"/>
      <c r="U259" s="17"/>
      <c r="V259" s="16"/>
      <c r="W259" s="15"/>
      <c r="X259" s="17"/>
      <c r="Y259" s="16"/>
      <c r="Z259" s="25">
        <f t="shared" si="47"/>
        <v>0</v>
      </c>
      <c r="AA259" s="25" cm="1">
        <f t="array" ref="AA259">SUM(LARGE(C259:W259,_xlfn.SEQUENCE(IF(COUNT(C259:W259)&lt;12,COUNT(C259:W259),12))))</f>
        <v>0</v>
      </c>
      <c r="AB259" s="15">
        <f t="shared" si="48"/>
        <v>0</v>
      </c>
      <c r="AC259" s="17">
        <f t="shared" si="49"/>
        <v>0</v>
      </c>
      <c r="AD259" s="47" t="str">
        <f t="shared" si="50"/>
        <v xml:space="preserve">MARVEL, LILY </v>
      </c>
      <c r="AE259" s="17"/>
      <c r="AF259" s="46"/>
    </row>
    <row r="260" spans="1:32" s="60" customFormat="1" ht="19.899999999999999" customHeight="1" x14ac:dyDescent="0.25">
      <c r="A260" s="47" t="s">
        <v>50</v>
      </c>
      <c r="B260" s="16"/>
      <c r="C260" s="138">
        <v>0</v>
      </c>
      <c r="D260" s="48"/>
      <c r="E260" s="17"/>
      <c r="F260" s="48">
        <v>42</v>
      </c>
      <c r="G260" s="17">
        <v>52</v>
      </c>
      <c r="H260" s="48"/>
      <c r="I260" s="17"/>
      <c r="J260" s="48"/>
      <c r="K260" s="17"/>
      <c r="L260" s="48"/>
      <c r="M260" s="17"/>
      <c r="N260" s="48"/>
      <c r="O260" s="17"/>
      <c r="P260" s="188">
        <v>42</v>
      </c>
      <c r="Q260" s="195"/>
      <c r="R260" s="48"/>
      <c r="S260" s="17"/>
      <c r="T260" s="48"/>
      <c r="U260" s="17"/>
      <c r="V260" s="16"/>
      <c r="W260" s="15"/>
      <c r="X260" s="17"/>
      <c r="Y260" s="16"/>
      <c r="Z260" s="25">
        <f t="shared" si="47"/>
        <v>136</v>
      </c>
      <c r="AA260" s="25" cm="1">
        <f t="array" ref="AA260">SUM(LARGE(C260:W260,_xlfn.SEQUENCE(IF(COUNT(C260:W260)&lt;12,COUNT(C260:W260),12))))</f>
        <v>136</v>
      </c>
      <c r="AB260" s="15">
        <f t="shared" si="48"/>
        <v>0</v>
      </c>
      <c r="AC260" s="17">
        <f t="shared" si="49"/>
        <v>136</v>
      </c>
      <c r="AD260" s="47" t="str">
        <f t="shared" si="50"/>
        <v>MATTHEWS, EVA</v>
      </c>
      <c r="AE260" s="17" t="s">
        <v>264</v>
      </c>
      <c r="AF260" s="59"/>
    </row>
    <row r="261" spans="1:32" s="60" customFormat="1" ht="19.899999999999999" customHeight="1" x14ac:dyDescent="0.25">
      <c r="A261" s="47" t="s">
        <v>201</v>
      </c>
      <c r="B261" s="16"/>
      <c r="C261" s="138">
        <v>0</v>
      </c>
      <c r="D261" s="48"/>
      <c r="E261" s="17"/>
      <c r="F261" s="48"/>
      <c r="G261" s="17"/>
      <c r="H261" s="48"/>
      <c r="I261" s="17"/>
      <c r="J261" s="48"/>
      <c r="K261" s="17"/>
      <c r="L261" s="48"/>
      <c r="M261" s="17"/>
      <c r="N261" s="48"/>
      <c r="O261" s="17"/>
      <c r="P261" s="188"/>
      <c r="Q261" s="195"/>
      <c r="R261" s="48"/>
      <c r="S261" s="17"/>
      <c r="T261" s="48"/>
      <c r="U261" s="17"/>
      <c r="V261" s="16"/>
      <c r="W261" s="15"/>
      <c r="X261" s="17"/>
      <c r="Y261" s="16"/>
      <c r="Z261" s="25">
        <f t="shared" si="47"/>
        <v>0</v>
      </c>
      <c r="AA261" s="25" cm="1">
        <f t="array" ref="AA261">SUM(LARGE(C261:W261,_xlfn.SEQUENCE(IF(COUNT(C261:W261)&lt;12,COUNT(C261:W261),12))))</f>
        <v>0</v>
      </c>
      <c r="AB261" s="15">
        <f t="shared" si="48"/>
        <v>0</v>
      </c>
      <c r="AC261" s="17">
        <f t="shared" si="49"/>
        <v>0</v>
      </c>
      <c r="AD261" s="47" t="str">
        <f t="shared" si="50"/>
        <v>PECK, KALLI</v>
      </c>
      <c r="AE261" s="17"/>
      <c r="AF261" s="59"/>
    </row>
    <row r="262" spans="1:32" s="60" customFormat="1" ht="19.899999999999999" customHeight="1" x14ac:dyDescent="0.25">
      <c r="A262" s="47" t="s">
        <v>215</v>
      </c>
      <c r="B262" s="16"/>
      <c r="C262" s="138">
        <v>0</v>
      </c>
      <c r="D262" s="48"/>
      <c r="E262" s="17"/>
      <c r="F262" s="48"/>
      <c r="G262" s="17"/>
      <c r="H262" s="48"/>
      <c r="I262" s="17"/>
      <c r="J262" s="48"/>
      <c r="K262" s="17"/>
      <c r="L262" s="48"/>
      <c r="M262" s="17"/>
      <c r="N262" s="48"/>
      <c r="O262" s="17"/>
      <c r="P262" s="188"/>
      <c r="Q262" s="195"/>
      <c r="R262" s="48"/>
      <c r="S262" s="17"/>
      <c r="T262" s="48"/>
      <c r="U262" s="17"/>
      <c r="V262" s="16"/>
      <c r="W262" s="15"/>
      <c r="X262" s="17"/>
      <c r="Y262" s="16"/>
      <c r="Z262" s="25">
        <f t="shared" si="47"/>
        <v>0</v>
      </c>
      <c r="AA262" s="25" cm="1">
        <f t="array" ref="AA262">SUM(LARGE(C262:W262,_xlfn.SEQUENCE(IF(COUNT(C262:W262)&lt;12,COUNT(C262:W262),12))))</f>
        <v>0</v>
      </c>
      <c r="AB262" s="15">
        <f t="shared" si="48"/>
        <v>0</v>
      </c>
      <c r="AC262" s="17">
        <f t="shared" si="49"/>
        <v>0</v>
      </c>
      <c r="AD262" s="47" t="str">
        <f t="shared" si="50"/>
        <v>POWELL, ALAINA</v>
      </c>
      <c r="AE262" s="17"/>
      <c r="AF262" s="59"/>
    </row>
    <row r="263" spans="1:32" s="60" customFormat="1" ht="19.899999999999999" customHeight="1" x14ac:dyDescent="0.25">
      <c r="A263" s="47" t="s">
        <v>99</v>
      </c>
      <c r="B263" s="16"/>
      <c r="C263" s="138">
        <v>0</v>
      </c>
      <c r="D263" s="48"/>
      <c r="E263" s="17"/>
      <c r="F263" s="48"/>
      <c r="G263" s="17"/>
      <c r="H263" s="48"/>
      <c r="I263" s="17"/>
      <c r="J263" s="48"/>
      <c r="K263" s="17"/>
      <c r="L263" s="48"/>
      <c r="M263" s="17"/>
      <c r="N263" s="48"/>
      <c r="O263" s="17"/>
      <c r="P263" s="188"/>
      <c r="Q263" s="195"/>
      <c r="R263" s="48"/>
      <c r="S263" s="17"/>
      <c r="T263" s="48"/>
      <c r="U263" s="17"/>
      <c r="V263" s="16"/>
      <c r="W263" s="15"/>
      <c r="X263" s="17"/>
      <c r="Y263" s="16"/>
      <c r="Z263" s="25">
        <f>SUM(D263:X263)</f>
        <v>0</v>
      </c>
      <c r="AA263" s="25" cm="1">
        <f t="array" ref="AA263">SUM(LARGE(C263:W263,_xlfn.SEQUENCE(IF(COUNT(C263:W263)&lt;12,COUNT(C263:W263),12))))</f>
        <v>0</v>
      </c>
      <c r="AB263" s="15">
        <f>X263*1.5</f>
        <v>0</v>
      </c>
      <c r="AC263" s="17">
        <f>AA263+AB263</f>
        <v>0</v>
      </c>
      <c r="AD263" s="47" t="str">
        <f t="shared" si="50"/>
        <v>RIVERA, GRACE</v>
      </c>
      <c r="AE263" s="17"/>
      <c r="AF263" s="59"/>
    </row>
    <row r="264" spans="1:32" ht="19.899999999999999" customHeight="1" x14ac:dyDescent="0.25">
      <c r="A264" s="47" t="s">
        <v>256</v>
      </c>
      <c r="B264" s="16"/>
      <c r="C264" s="138">
        <v>0</v>
      </c>
      <c r="D264" s="48"/>
      <c r="E264" s="17"/>
      <c r="F264" s="48"/>
      <c r="G264" s="17"/>
      <c r="H264" s="48"/>
      <c r="I264" s="17"/>
      <c r="J264" s="48"/>
      <c r="K264" s="17"/>
      <c r="L264" s="48"/>
      <c r="M264" s="17"/>
      <c r="N264" s="48"/>
      <c r="O264" s="17"/>
      <c r="P264" s="188"/>
      <c r="Q264" s="195"/>
      <c r="R264" s="48"/>
      <c r="S264" s="17"/>
      <c r="T264" s="48"/>
      <c r="U264" s="17"/>
      <c r="V264" s="16"/>
      <c r="W264" s="15"/>
      <c r="X264" s="17"/>
      <c r="Y264" s="16"/>
      <c r="Z264" s="25">
        <f t="shared" ref="Z264:Z281" si="51">SUM(D264:X264)</f>
        <v>0</v>
      </c>
      <c r="AA264" s="25" cm="1">
        <f t="array" ref="AA264">SUM(LARGE(C264:W264,_xlfn.SEQUENCE(IF(COUNT(C264:W264)&lt;12,COUNT(C264:W264),12))))</f>
        <v>0</v>
      </c>
      <c r="AB264" s="15">
        <f t="shared" ref="AB264:AB281" si="52">X264*1.5</f>
        <v>0</v>
      </c>
      <c r="AC264" s="17">
        <f t="shared" ref="AC264:AC281" si="53">AA264+AB264</f>
        <v>0</v>
      </c>
      <c r="AD264" s="47" t="str">
        <f t="shared" si="50"/>
        <v>RIVERA, KATHERINE</v>
      </c>
      <c r="AE264" s="17"/>
    </row>
    <row r="265" spans="1:32" s="60" customFormat="1" ht="19.899999999999999" customHeight="1" x14ac:dyDescent="0.25">
      <c r="A265" s="47" t="s">
        <v>216</v>
      </c>
      <c r="B265" s="16"/>
      <c r="C265" s="138">
        <v>0</v>
      </c>
      <c r="D265" s="48"/>
      <c r="E265" s="17"/>
      <c r="F265" s="48"/>
      <c r="G265" s="17"/>
      <c r="H265" s="48"/>
      <c r="I265" s="17"/>
      <c r="J265" s="48"/>
      <c r="K265" s="17"/>
      <c r="L265" s="48"/>
      <c r="M265" s="17"/>
      <c r="N265" s="48"/>
      <c r="O265" s="17"/>
      <c r="P265" s="188"/>
      <c r="Q265" s="195"/>
      <c r="R265" s="48"/>
      <c r="S265" s="17"/>
      <c r="T265" s="48"/>
      <c r="U265" s="17"/>
      <c r="V265" s="16"/>
      <c r="W265" s="15"/>
      <c r="X265" s="17"/>
      <c r="Y265" s="16"/>
      <c r="Z265" s="25">
        <f t="shared" si="51"/>
        <v>0</v>
      </c>
      <c r="AA265" s="25" cm="1">
        <f t="array" ref="AA265">SUM(LARGE(C265:W265,_xlfn.SEQUENCE(IF(COUNT(C265:W265)&lt;12,COUNT(C265:W265),12))))</f>
        <v>0</v>
      </c>
      <c r="AB265" s="15">
        <f t="shared" si="52"/>
        <v>0</v>
      </c>
      <c r="AC265" s="17">
        <f t="shared" si="53"/>
        <v>0</v>
      </c>
      <c r="AD265" s="47" t="str">
        <f t="shared" si="50"/>
        <v>ROCKEY, LILY</v>
      </c>
      <c r="AE265" s="17"/>
      <c r="AF265" s="59"/>
    </row>
    <row r="266" spans="1:32" s="60" customFormat="1" ht="19.899999999999999" customHeight="1" x14ac:dyDescent="0.25">
      <c r="A266" s="47" t="s">
        <v>115</v>
      </c>
      <c r="B266" s="16"/>
      <c r="C266" s="138">
        <v>0</v>
      </c>
      <c r="D266" s="48"/>
      <c r="E266" s="17"/>
      <c r="F266" s="48"/>
      <c r="G266" s="17"/>
      <c r="H266" s="48"/>
      <c r="I266" s="17"/>
      <c r="J266" s="48"/>
      <c r="K266" s="17"/>
      <c r="L266" s="48"/>
      <c r="M266" s="17"/>
      <c r="N266" s="48"/>
      <c r="O266" s="17"/>
      <c r="P266" s="188"/>
      <c r="Q266" s="195"/>
      <c r="R266" s="48"/>
      <c r="S266" s="17"/>
      <c r="T266" s="48"/>
      <c r="U266" s="17"/>
      <c r="V266" s="16"/>
      <c r="W266" s="15"/>
      <c r="X266" s="17"/>
      <c r="Y266" s="16"/>
      <c r="Z266" s="25">
        <f t="shared" si="51"/>
        <v>0</v>
      </c>
      <c r="AA266" s="25" cm="1">
        <f t="array" ref="AA266">SUM(LARGE(C266:W266,_xlfn.SEQUENCE(IF(COUNT(C266:W266)&lt;12,COUNT(C266:W266),12))))</f>
        <v>0</v>
      </c>
      <c r="AB266" s="15">
        <f t="shared" si="52"/>
        <v>0</v>
      </c>
      <c r="AC266" s="17">
        <f t="shared" si="53"/>
        <v>0</v>
      </c>
      <c r="AD266" s="47" t="str">
        <f t="shared" si="50"/>
        <v xml:space="preserve">STANLEY, LYDIA </v>
      </c>
      <c r="AE266" s="17"/>
      <c r="AF266" s="59"/>
    </row>
    <row r="267" spans="1:32" s="60" customFormat="1" ht="19.899999999999999" customHeight="1" x14ac:dyDescent="0.25">
      <c r="A267" s="47" t="s">
        <v>205</v>
      </c>
      <c r="B267" s="16"/>
      <c r="C267" s="138">
        <v>0</v>
      </c>
      <c r="D267" s="48"/>
      <c r="E267" s="17"/>
      <c r="F267" s="48"/>
      <c r="G267" s="17"/>
      <c r="H267" s="48"/>
      <c r="I267" s="17"/>
      <c r="J267" s="48"/>
      <c r="K267" s="17"/>
      <c r="L267" s="48"/>
      <c r="M267" s="17"/>
      <c r="N267" s="48"/>
      <c r="O267" s="17"/>
      <c r="P267" s="188"/>
      <c r="Q267" s="195"/>
      <c r="R267" s="48"/>
      <c r="S267" s="17"/>
      <c r="T267" s="48"/>
      <c r="U267" s="17"/>
      <c r="V267" s="16"/>
      <c r="W267" s="15"/>
      <c r="X267" s="17"/>
      <c r="Y267" s="16"/>
      <c r="Z267" s="25">
        <f t="shared" si="51"/>
        <v>0</v>
      </c>
      <c r="AA267" s="25" cm="1">
        <f t="array" ref="AA267">SUM(LARGE(C267:W267,_xlfn.SEQUENCE(IF(COUNT(C267:W267)&lt;12,COUNT(C267:W267),12))))</f>
        <v>0</v>
      </c>
      <c r="AB267" s="15">
        <f t="shared" si="52"/>
        <v>0</v>
      </c>
      <c r="AC267" s="17">
        <f t="shared" si="53"/>
        <v>0</v>
      </c>
      <c r="AD267" s="47" t="str">
        <f t="shared" si="50"/>
        <v>STRAUER, SIENNA</v>
      </c>
      <c r="AE267" s="17"/>
      <c r="AF267" s="59"/>
    </row>
    <row r="268" spans="1:32" s="60" customFormat="1" ht="19.899999999999999" customHeight="1" x14ac:dyDescent="0.25">
      <c r="A268" s="47" t="s">
        <v>257</v>
      </c>
      <c r="B268" s="16"/>
      <c r="C268" s="138">
        <v>0</v>
      </c>
      <c r="D268" s="48"/>
      <c r="E268" s="17"/>
      <c r="F268" s="48"/>
      <c r="G268" s="17"/>
      <c r="H268" s="48"/>
      <c r="I268" s="17"/>
      <c r="J268" s="48"/>
      <c r="K268" s="17"/>
      <c r="L268" s="48"/>
      <c r="M268" s="17"/>
      <c r="N268" s="48"/>
      <c r="O268" s="17"/>
      <c r="P268" s="188"/>
      <c r="Q268" s="195"/>
      <c r="R268" s="48"/>
      <c r="S268" s="17"/>
      <c r="T268" s="48"/>
      <c r="U268" s="17"/>
      <c r="V268" s="16"/>
      <c r="W268" s="15"/>
      <c r="X268" s="17"/>
      <c r="Y268" s="16"/>
      <c r="Z268" s="25">
        <f t="shared" si="51"/>
        <v>0</v>
      </c>
      <c r="AA268" s="25" cm="1">
        <f t="array" ref="AA268">SUM(LARGE(C268:W268,_xlfn.SEQUENCE(IF(COUNT(C268:W268)&lt;12,COUNT(C268:W268),12))))</f>
        <v>0</v>
      </c>
      <c r="AB268" s="15">
        <f t="shared" si="52"/>
        <v>0</v>
      </c>
      <c r="AC268" s="17">
        <f t="shared" si="53"/>
        <v>0</v>
      </c>
      <c r="AD268" s="47" t="str">
        <f t="shared" si="50"/>
        <v>THOMAS, ADELEIN</v>
      </c>
      <c r="AE268" s="17"/>
      <c r="AF268" s="59"/>
    </row>
    <row r="269" spans="1:32" s="60" customFormat="1" ht="19.899999999999999" customHeight="1" x14ac:dyDescent="0.25">
      <c r="A269" s="47" t="s">
        <v>116</v>
      </c>
      <c r="B269" s="16"/>
      <c r="C269" s="138">
        <v>0</v>
      </c>
      <c r="D269" s="48"/>
      <c r="E269" s="17"/>
      <c r="F269" s="48"/>
      <c r="G269" s="17"/>
      <c r="H269" s="48"/>
      <c r="I269" s="17"/>
      <c r="J269" s="48"/>
      <c r="K269" s="17"/>
      <c r="L269" s="48"/>
      <c r="M269" s="17"/>
      <c r="N269" s="48"/>
      <c r="O269" s="17"/>
      <c r="P269" s="188"/>
      <c r="Q269" s="195"/>
      <c r="R269" s="48"/>
      <c r="S269" s="17"/>
      <c r="T269" s="48"/>
      <c r="U269" s="17"/>
      <c r="V269" s="16"/>
      <c r="W269" s="15"/>
      <c r="X269" s="17"/>
      <c r="Y269" s="16"/>
      <c r="Z269" s="25">
        <f t="shared" si="51"/>
        <v>0</v>
      </c>
      <c r="AA269" s="25" cm="1">
        <f t="array" ref="AA269">SUM(LARGE(C269:W269,_xlfn.SEQUENCE(IF(COUNT(C269:W269)&lt;12,COUNT(C269:W269),12))))</f>
        <v>0</v>
      </c>
      <c r="AB269" s="15">
        <f t="shared" si="52"/>
        <v>0</v>
      </c>
      <c r="AC269" s="17">
        <f t="shared" si="53"/>
        <v>0</v>
      </c>
      <c r="AD269" s="47" t="str">
        <f t="shared" si="50"/>
        <v xml:space="preserve">TYLER, TY MARIE </v>
      </c>
      <c r="AE269" s="17"/>
      <c r="AF269" s="59"/>
    </row>
    <row r="270" spans="1:32" s="60" customFormat="1" ht="19.899999999999999" customHeight="1" x14ac:dyDescent="0.25">
      <c r="A270" s="47" t="s">
        <v>150</v>
      </c>
      <c r="B270" s="16"/>
      <c r="C270" s="138">
        <v>0</v>
      </c>
      <c r="D270" s="48"/>
      <c r="E270" s="17"/>
      <c r="F270" s="48"/>
      <c r="G270" s="17"/>
      <c r="H270" s="48"/>
      <c r="I270" s="17"/>
      <c r="J270" s="48"/>
      <c r="K270" s="17"/>
      <c r="L270" s="48"/>
      <c r="M270" s="17"/>
      <c r="N270" s="48"/>
      <c r="O270" s="17"/>
      <c r="P270" s="188"/>
      <c r="Q270" s="195"/>
      <c r="R270" s="48"/>
      <c r="S270" s="17"/>
      <c r="T270" s="48"/>
      <c r="U270" s="17"/>
      <c r="V270" s="16"/>
      <c r="W270" s="15"/>
      <c r="X270" s="17"/>
      <c r="Y270" s="16"/>
      <c r="Z270" s="25">
        <f t="shared" si="51"/>
        <v>0</v>
      </c>
      <c r="AA270" s="25" cm="1">
        <f t="array" ref="AA270">SUM(LARGE(C270:W270,_xlfn.SEQUENCE(IF(COUNT(C270:W270)&lt;12,COUNT(C270:W270),12))))</f>
        <v>0</v>
      </c>
      <c r="AB270" s="15">
        <f t="shared" si="52"/>
        <v>0</v>
      </c>
      <c r="AC270" s="17">
        <f t="shared" si="53"/>
        <v>0</v>
      </c>
      <c r="AD270" s="47" t="str">
        <f t="shared" si="50"/>
        <v>YODER, KINLEY</v>
      </c>
      <c r="AE270" s="17"/>
    </row>
    <row r="271" spans="1:32" s="60" customFormat="1" ht="19.899999999999999" customHeight="1" x14ac:dyDescent="0.25">
      <c r="A271" s="47" t="s">
        <v>279</v>
      </c>
      <c r="B271" s="16"/>
      <c r="C271" s="138">
        <v>0</v>
      </c>
      <c r="D271" s="48"/>
      <c r="E271" s="17"/>
      <c r="F271" s="48"/>
      <c r="G271" s="17"/>
      <c r="H271" s="48"/>
      <c r="I271" s="17"/>
      <c r="J271" s="48"/>
      <c r="K271" s="17"/>
      <c r="L271" s="48"/>
      <c r="M271" s="17"/>
      <c r="N271" s="48"/>
      <c r="O271" s="17"/>
      <c r="P271" s="188"/>
      <c r="Q271" s="195"/>
      <c r="R271" s="48"/>
      <c r="S271" s="17"/>
      <c r="T271" s="48"/>
      <c r="U271" s="17"/>
      <c r="V271" s="16"/>
      <c r="W271" s="15"/>
      <c r="X271" s="17"/>
      <c r="Y271" s="16"/>
      <c r="Z271" s="25">
        <f t="shared" si="51"/>
        <v>0</v>
      </c>
      <c r="AA271" s="25" cm="1">
        <f t="array" ref="AA271">SUM(LARGE(C271:W271,_xlfn.SEQUENCE(IF(COUNT(C271:W271)&lt;12,COUNT(C271:W271),12))))</f>
        <v>0</v>
      </c>
      <c r="AB271" s="15">
        <f t="shared" si="52"/>
        <v>0</v>
      </c>
      <c r="AC271" s="17">
        <f t="shared" si="53"/>
        <v>0</v>
      </c>
      <c r="AD271" s="47" t="str">
        <f t="shared" si="50"/>
        <v>YOUMANS,OLIVIA</v>
      </c>
      <c r="AE271" s="17"/>
      <c r="AF271" s="59"/>
    </row>
    <row r="272" spans="1:32" s="60" customFormat="1" ht="19.899999999999999" customHeight="1" x14ac:dyDescent="0.25">
      <c r="A272" s="47" t="s">
        <v>287</v>
      </c>
      <c r="B272" s="16"/>
      <c r="C272" s="138">
        <v>0</v>
      </c>
      <c r="D272" s="48"/>
      <c r="E272" s="17"/>
      <c r="F272" s="48"/>
      <c r="G272" s="17"/>
      <c r="H272" s="48"/>
      <c r="I272" s="17"/>
      <c r="J272" s="48"/>
      <c r="K272" s="17"/>
      <c r="L272" s="48"/>
      <c r="M272" s="17"/>
      <c r="N272" s="48"/>
      <c r="O272" s="17"/>
      <c r="P272" s="188"/>
      <c r="Q272" s="195"/>
      <c r="R272" s="48"/>
      <c r="S272" s="17"/>
      <c r="T272" s="48"/>
      <c r="U272" s="17"/>
      <c r="V272" s="16"/>
      <c r="W272" s="15"/>
      <c r="X272" s="17"/>
      <c r="Y272" s="16"/>
      <c r="Z272" s="25">
        <f t="shared" si="51"/>
        <v>0</v>
      </c>
      <c r="AA272" s="25" cm="1">
        <f t="array" ref="AA272">SUM(LARGE(C272:W272,_xlfn.SEQUENCE(IF(COUNT(C272:W272)&lt;12,COUNT(C272:W272),12))))</f>
        <v>0</v>
      </c>
      <c r="AB272" s="15">
        <f t="shared" si="52"/>
        <v>0</v>
      </c>
      <c r="AC272" s="17">
        <f t="shared" si="53"/>
        <v>0</v>
      </c>
      <c r="AD272" s="47" t="str">
        <f t="shared" si="50"/>
        <v>METZGER, CLARE</v>
      </c>
      <c r="AE272" s="17"/>
      <c r="AF272" s="59"/>
    </row>
    <row r="273" spans="1:32" s="60" customFormat="1" ht="19.899999999999999" customHeight="1" x14ac:dyDescent="0.25">
      <c r="A273" s="47" t="s">
        <v>284</v>
      </c>
      <c r="B273" s="16"/>
      <c r="C273" s="138">
        <v>0</v>
      </c>
      <c r="D273" s="48"/>
      <c r="E273" s="17"/>
      <c r="F273" s="48"/>
      <c r="G273" s="17"/>
      <c r="H273" s="48"/>
      <c r="I273" s="17"/>
      <c r="J273" s="48"/>
      <c r="K273" s="17"/>
      <c r="L273" s="48"/>
      <c r="M273" s="17"/>
      <c r="N273" s="48"/>
      <c r="O273" s="17"/>
      <c r="P273" s="188"/>
      <c r="Q273" s="195"/>
      <c r="R273" s="48"/>
      <c r="S273" s="17"/>
      <c r="T273" s="48"/>
      <c r="U273" s="17"/>
      <c r="V273" s="16"/>
      <c r="W273" s="15"/>
      <c r="X273" s="17"/>
      <c r="Y273" s="16"/>
      <c r="Z273" s="25">
        <f t="shared" si="51"/>
        <v>0</v>
      </c>
      <c r="AA273" s="25" cm="1">
        <f t="array" ref="AA273">SUM(LARGE(C273:W273,_xlfn.SEQUENCE(IF(COUNT(C273:W273)&lt;12,COUNT(C273:W273),12))))</f>
        <v>0</v>
      </c>
      <c r="AB273" s="15">
        <f t="shared" si="52"/>
        <v>0</v>
      </c>
      <c r="AC273" s="17">
        <f t="shared" si="53"/>
        <v>0</v>
      </c>
      <c r="AD273" s="47" t="str">
        <f t="shared" si="50"/>
        <v>YARBROUGH,KATE</v>
      </c>
      <c r="AE273" s="17"/>
      <c r="AF273" s="59"/>
    </row>
    <row r="274" spans="1:32" s="60" customFormat="1" ht="19.899999999999999" customHeight="1" x14ac:dyDescent="0.25">
      <c r="A274" s="47" t="s">
        <v>285</v>
      </c>
      <c r="B274" s="16"/>
      <c r="C274" s="138">
        <v>0</v>
      </c>
      <c r="D274" s="48"/>
      <c r="E274" s="17"/>
      <c r="F274" s="48"/>
      <c r="G274" s="17"/>
      <c r="H274" s="48"/>
      <c r="I274" s="17"/>
      <c r="J274" s="48"/>
      <c r="K274" s="17"/>
      <c r="L274" s="48"/>
      <c r="M274" s="17"/>
      <c r="N274" s="48"/>
      <c r="O274" s="17"/>
      <c r="P274" s="188"/>
      <c r="Q274" s="195"/>
      <c r="R274" s="48"/>
      <c r="S274" s="17"/>
      <c r="T274" s="48"/>
      <c r="U274" s="17"/>
      <c r="V274" s="16"/>
      <c r="W274" s="15"/>
      <c r="X274" s="17"/>
      <c r="Y274" s="16"/>
      <c r="Z274" s="25">
        <f t="shared" si="51"/>
        <v>0</v>
      </c>
      <c r="AA274" s="25" cm="1">
        <f t="array" ref="AA274">SUM(LARGE(C274:W274,_xlfn.SEQUENCE(IF(COUNT(C274:W274)&lt;12,COUNT(C274:W274),12))))</f>
        <v>0</v>
      </c>
      <c r="AB274" s="15">
        <f t="shared" si="52"/>
        <v>0</v>
      </c>
      <c r="AC274" s="17">
        <f t="shared" si="53"/>
        <v>0</v>
      </c>
      <c r="AD274" s="47" t="str">
        <f t="shared" si="50"/>
        <v>YARBROUGH, MEG</v>
      </c>
      <c r="AE274" s="17"/>
      <c r="AF274" s="59"/>
    </row>
    <row r="275" spans="1:32" s="60" customFormat="1" ht="19.899999999999999" customHeight="1" x14ac:dyDescent="0.25">
      <c r="A275" s="47" t="s">
        <v>291</v>
      </c>
      <c r="B275" s="16"/>
      <c r="C275" s="138">
        <v>0</v>
      </c>
      <c r="D275" s="48"/>
      <c r="E275" s="17"/>
      <c r="F275" s="48"/>
      <c r="G275" s="17"/>
      <c r="H275" s="48"/>
      <c r="I275" s="17"/>
      <c r="J275" s="48"/>
      <c r="K275" s="17"/>
      <c r="L275" s="48"/>
      <c r="M275" s="17"/>
      <c r="N275" s="48"/>
      <c r="O275" s="17"/>
      <c r="P275" s="188"/>
      <c r="Q275" s="195"/>
      <c r="R275" s="48"/>
      <c r="S275" s="17"/>
      <c r="T275" s="48"/>
      <c r="U275" s="17"/>
      <c r="V275" s="16"/>
      <c r="W275" s="15"/>
      <c r="X275" s="17"/>
      <c r="Y275" s="16"/>
      <c r="Z275" s="25">
        <f t="shared" si="51"/>
        <v>0</v>
      </c>
      <c r="AA275" s="25" cm="1">
        <f t="array" ref="AA275">SUM(LARGE(C275:W275,_xlfn.SEQUENCE(IF(COUNT(C275:W275)&lt;12,COUNT(C275:W275),12))))</f>
        <v>0</v>
      </c>
      <c r="AB275" s="15">
        <f t="shared" si="52"/>
        <v>0</v>
      </c>
      <c r="AC275" s="17">
        <f t="shared" si="53"/>
        <v>0</v>
      </c>
      <c r="AD275" s="47" t="str">
        <f t="shared" si="50"/>
        <v>BRUMMETTE, QUINN</v>
      </c>
      <c r="AE275" s="17"/>
      <c r="AF275" s="59"/>
    </row>
    <row r="276" spans="1:32" ht="19.899999999999999" customHeight="1" x14ac:dyDescent="0.25">
      <c r="A276" s="47" t="s">
        <v>292</v>
      </c>
      <c r="B276" s="16"/>
      <c r="C276" s="138">
        <v>0</v>
      </c>
      <c r="D276" s="48"/>
      <c r="E276" s="17"/>
      <c r="F276" s="48"/>
      <c r="G276" s="17"/>
      <c r="H276" s="48"/>
      <c r="I276" s="17"/>
      <c r="J276" s="48"/>
      <c r="K276" s="17"/>
      <c r="L276" s="48"/>
      <c r="M276" s="17"/>
      <c r="N276" s="48"/>
      <c r="O276" s="17"/>
      <c r="P276" s="188"/>
      <c r="Q276" s="195"/>
      <c r="R276" s="48"/>
      <c r="S276" s="17"/>
      <c r="T276" s="48"/>
      <c r="U276" s="17"/>
      <c r="V276" s="16"/>
      <c r="W276" s="15"/>
      <c r="X276" s="17"/>
      <c r="Y276" s="16"/>
      <c r="Z276" s="25">
        <f t="shared" si="51"/>
        <v>0</v>
      </c>
      <c r="AA276" s="25" cm="1">
        <f t="array" ref="AA276">SUM(LARGE(C276:W276,_xlfn.SEQUENCE(IF(COUNT(C276:W276)&lt;12,COUNT(C276:W276),12))))</f>
        <v>0</v>
      </c>
      <c r="AB276" s="15">
        <f t="shared" si="52"/>
        <v>0</v>
      </c>
      <c r="AC276" s="17">
        <f t="shared" si="53"/>
        <v>0</v>
      </c>
      <c r="AD276" s="47" t="str">
        <f t="shared" si="50"/>
        <v>HOBBS, VIVIAN</v>
      </c>
      <c r="AE276" s="17"/>
    </row>
    <row r="277" spans="1:32" s="60" customFormat="1" ht="19.899999999999999" hidden="1" customHeight="1" x14ac:dyDescent="0.25">
      <c r="A277" s="47" t="s">
        <v>259</v>
      </c>
      <c r="B277" s="16"/>
      <c r="C277" s="138">
        <v>0</v>
      </c>
      <c r="D277" s="48"/>
      <c r="E277" s="17"/>
      <c r="F277" s="48"/>
      <c r="G277" s="17"/>
      <c r="H277" s="48"/>
      <c r="I277" s="17"/>
      <c r="J277" s="48"/>
      <c r="K277" s="17"/>
      <c r="L277" s="48"/>
      <c r="M277" s="17"/>
      <c r="N277" s="48"/>
      <c r="O277" s="17"/>
      <c r="P277" s="188"/>
      <c r="Q277" s="195"/>
      <c r="R277" s="48"/>
      <c r="S277" s="17"/>
      <c r="T277" s="48"/>
      <c r="U277" s="17"/>
      <c r="V277" s="16"/>
      <c r="W277" s="15"/>
      <c r="X277" s="17"/>
      <c r="Y277" s="16"/>
      <c r="Z277" s="25">
        <f t="shared" si="51"/>
        <v>0</v>
      </c>
      <c r="AA277" s="25" cm="1">
        <f t="array" ref="AA277">SUM(LARGE(C277:W277,_xlfn.SEQUENCE(IF(COUNT(C277:W277)&lt;12,COUNT(C277:W277),12))))</f>
        <v>0</v>
      </c>
      <c r="AB277" s="15">
        <f t="shared" si="52"/>
        <v>0</v>
      </c>
      <c r="AC277" s="17">
        <f t="shared" si="53"/>
        <v>0</v>
      </c>
      <c r="AD277" s="47" t="str">
        <f t="shared" si="50"/>
        <v>NEW NAME 7</v>
      </c>
      <c r="AE277" s="17"/>
      <c r="AF277" s="59"/>
    </row>
    <row r="278" spans="1:32" s="60" customFormat="1" ht="19.899999999999999" hidden="1" customHeight="1" x14ac:dyDescent="0.25">
      <c r="A278" s="47" t="s">
        <v>260</v>
      </c>
      <c r="B278" s="16"/>
      <c r="C278" s="138">
        <v>0</v>
      </c>
      <c r="D278" s="48"/>
      <c r="E278" s="17"/>
      <c r="F278" s="48"/>
      <c r="G278" s="17"/>
      <c r="H278" s="48"/>
      <c r="I278" s="17"/>
      <c r="J278" s="48"/>
      <c r="K278" s="17"/>
      <c r="L278" s="48"/>
      <c r="M278" s="17"/>
      <c r="N278" s="48"/>
      <c r="O278" s="17"/>
      <c r="P278" s="188"/>
      <c r="Q278" s="195"/>
      <c r="R278" s="48"/>
      <c r="S278" s="17"/>
      <c r="T278" s="48"/>
      <c r="U278" s="17"/>
      <c r="V278" s="16"/>
      <c r="W278" s="15"/>
      <c r="X278" s="17"/>
      <c r="Y278" s="16"/>
      <c r="Z278" s="25">
        <f t="shared" si="51"/>
        <v>0</v>
      </c>
      <c r="AA278" s="25" cm="1">
        <f t="array" ref="AA278">SUM(LARGE(C278:W278,_xlfn.SEQUENCE(IF(COUNT(C278:W278)&lt;12,COUNT(C278:W278),12))))</f>
        <v>0</v>
      </c>
      <c r="AB278" s="15">
        <f t="shared" si="52"/>
        <v>0</v>
      </c>
      <c r="AC278" s="17">
        <f t="shared" si="53"/>
        <v>0</v>
      </c>
      <c r="AD278" s="47" t="str">
        <f t="shared" si="50"/>
        <v>NEW NAME 8</v>
      </c>
      <c r="AE278" s="17"/>
      <c r="AF278" s="59"/>
    </row>
    <row r="279" spans="1:32" s="132" customFormat="1" ht="19.899999999999999" hidden="1" customHeight="1" thickBot="1" x14ac:dyDescent="0.3">
      <c r="A279" s="112" t="s">
        <v>261</v>
      </c>
      <c r="B279" s="114"/>
      <c r="C279" s="140">
        <v>0</v>
      </c>
      <c r="D279" s="115"/>
      <c r="E279" s="113"/>
      <c r="F279" s="115"/>
      <c r="G279" s="113"/>
      <c r="H279" s="115"/>
      <c r="I279" s="113"/>
      <c r="J279" s="115"/>
      <c r="K279" s="113"/>
      <c r="L279" s="115"/>
      <c r="M279" s="113"/>
      <c r="N279" s="115"/>
      <c r="O279" s="113"/>
      <c r="P279" s="189"/>
      <c r="Q279" s="196"/>
      <c r="R279" s="115"/>
      <c r="S279" s="113"/>
      <c r="T279" s="115"/>
      <c r="U279" s="113"/>
      <c r="V279" s="114"/>
      <c r="W279" s="116"/>
      <c r="X279" s="113"/>
      <c r="Y279" s="114"/>
      <c r="Z279" s="116">
        <f t="shared" si="51"/>
        <v>0</v>
      </c>
      <c r="AA279" s="116" cm="1">
        <f t="array" ref="AA279">SUM(LARGE(C279:W279,_xlfn.SEQUENCE(IF(COUNT(C279:W279)&lt;12,COUNT(C279:W279),12))))</f>
        <v>0</v>
      </c>
      <c r="AB279" s="116">
        <f t="shared" si="52"/>
        <v>0</v>
      </c>
      <c r="AC279" s="113">
        <f t="shared" si="53"/>
        <v>0</v>
      </c>
      <c r="AD279" s="112" t="str">
        <f t="shared" si="50"/>
        <v>NEW NAME 9</v>
      </c>
      <c r="AE279" s="113"/>
      <c r="AF279" s="131"/>
    </row>
    <row r="280" spans="1:32" s="60" customFormat="1" ht="21" customHeight="1" x14ac:dyDescent="0.25">
      <c r="A280" s="47" t="s">
        <v>27</v>
      </c>
      <c r="B280" s="50"/>
      <c r="C280" s="138">
        <v>0</v>
      </c>
      <c r="D280" s="48"/>
      <c r="E280" s="17"/>
      <c r="F280" s="48"/>
      <c r="G280" s="17"/>
      <c r="H280" s="48"/>
      <c r="I280" s="17"/>
      <c r="J280" s="48"/>
      <c r="K280" s="17"/>
      <c r="L280" s="48"/>
      <c r="M280" s="17"/>
      <c r="N280" s="48"/>
      <c r="O280" s="17"/>
      <c r="P280" s="188"/>
      <c r="Q280" s="195"/>
      <c r="R280" s="48"/>
      <c r="S280" s="17"/>
      <c r="T280" s="48"/>
      <c r="U280" s="17"/>
      <c r="V280" s="16"/>
      <c r="W280" s="15"/>
      <c r="X280" s="17"/>
      <c r="Y280" s="16"/>
      <c r="Z280" s="15">
        <f t="shared" si="51"/>
        <v>0</v>
      </c>
      <c r="AA280" s="15" cm="1">
        <f t="array" ref="AA280">SUM(LARGE(C280:W280,_xlfn.SEQUENCE(IF(COUNT(C280:W280)&lt;12,COUNT(C280:W280),12))))</f>
        <v>0</v>
      </c>
      <c r="AB280" s="15">
        <f t="shared" si="52"/>
        <v>0</v>
      </c>
      <c r="AC280" s="17">
        <f t="shared" si="53"/>
        <v>0</v>
      </c>
      <c r="AD280" s="47" t="str">
        <f t="shared" si="50"/>
        <v>BAHR, ANDREW</v>
      </c>
      <c r="AE280" s="17"/>
      <c r="AF280" s="59"/>
    </row>
    <row r="281" spans="1:32" s="60" customFormat="1" ht="21" customHeight="1" x14ac:dyDescent="0.25">
      <c r="A281" s="47" t="s">
        <v>206</v>
      </c>
      <c r="B281" s="50"/>
      <c r="C281" s="138">
        <v>0</v>
      </c>
      <c r="D281" s="48"/>
      <c r="E281" s="17"/>
      <c r="F281" s="48"/>
      <c r="G281" s="17"/>
      <c r="H281" s="48"/>
      <c r="I281" s="17"/>
      <c r="J281" s="48"/>
      <c r="K281" s="17"/>
      <c r="L281" s="48"/>
      <c r="M281" s="17"/>
      <c r="N281" s="48"/>
      <c r="O281" s="17"/>
      <c r="P281" s="188"/>
      <c r="Q281" s="195"/>
      <c r="R281" s="48"/>
      <c r="S281" s="17"/>
      <c r="T281" s="48"/>
      <c r="U281" s="17"/>
      <c r="V281" s="16"/>
      <c r="W281" s="15"/>
      <c r="X281" s="17"/>
      <c r="Y281" s="16"/>
      <c r="Z281" s="15">
        <f t="shared" si="51"/>
        <v>0</v>
      </c>
      <c r="AA281" s="25" cm="1">
        <f t="array" ref="AA281">SUM(LARGE(C281:W281,_xlfn.SEQUENCE(IF(COUNT(C281:W281)&lt;12,COUNT(C281:W281),12))))</f>
        <v>0</v>
      </c>
      <c r="AB281" s="15">
        <f t="shared" si="52"/>
        <v>0</v>
      </c>
      <c r="AC281" s="17">
        <f t="shared" si="53"/>
        <v>0</v>
      </c>
      <c r="AD281" s="47" t="str">
        <f t="shared" si="50"/>
        <v>BAHR, CALEB</v>
      </c>
      <c r="AE281" s="17"/>
      <c r="AF281" s="59"/>
    </row>
    <row r="282" spans="1:32" s="60" customFormat="1" ht="21" customHeight="1" x14ac:dyDescent="0.25">
      <c r="A282" s="47" t="s">
        <v>193</v>
      </c>
      <c r="B282" s="50"/>
      <c r="C282" s="138">
        <v>0</v>
      </c>
      <c r="D282" s="48"/>
      <c r="E282" s="17"/>
      <c r="F282" s="48"/>
      <c r="G282" s="17"/>
      <c r="H282" s="48"/>
      <c r="I282" s="17"/>
      <c r="J282" s="48"/>
      <c r="K282" s="17"/>
      <c r="L282" s="48"/>
      <c r="M282" s="17"/>
      <c r="N282" s="48"/>
      <c r="O282" s="17"/>
      <c r="P282" s="188"/>
      <c r="Q282" s="195"/>
      <c r="R282" s="48"/>
      <c r="S282" s="17"/>
      <c r="T282" s="48"/>
      <c r="U282" s="17"/>
      <c r="V282" s="16"/>
      <c r="W282" s="15"/>
      <c r="X282" s="17"/>
      <c r="Y282" s="16"/>
      <c r="Z282" s="15">
        <f>SUM(D282:X282)</f>
        <v>0</v>
      </c>
      <c r="AA282" s="25" cm="1">
        <f t="array" ref="AA282">SUM(LARGE(C282:W282,_xlfn.SEQUENCE(IF(COUNT(C282:W282)&lt;12,COUNT(C282:W282),12))))</f>
        <v>0</v>
      </c>
      <c r="AB282" s="15">
        <f>X282*1.5</f>
        <v>0</v>
      </c>
      <c r="AC282" s="17">
        <f>AA282+AB282</f>
        <v>0</v>
      </c>
      <c r="AD282" s="47" t="str">
        <f t="shared" si="50"/>
        <v>BAHR, LEVI</v>
      </c>
      <c r="AE282" s="17"/>
      <c r="AF282" s="59"/>
    </row>
    <row r="283" spans="1:32" s="60" customFormat="1" ht="21" customHeight="1" x14ac:dyDescent="0.25">
      <c r="A283" s="47" t="s">
        <v>143</v>
      </c>
      <c r="B283" s="50"/>
      <c r="C283" s="138">
        <v>0</v>
      </c>
      <c r="D283" s="48"/>
      <c r="E283" s="17"/>
      <c r="F283" s="48"/>
      <c r="G283" s="17"/>
      <c r="H283" s="48"/>
      <c r="I283" s="17"/>
      <c r="J283" s="48"/>
      <c r="K283" s="17"/>
      <c r="L283" s="48"/>
      <c r="M283" s="17"/>
      <c r="N283" s="48"/>
      <c r="O283" s="17"/>
      <c r="P283" s="188"/>
      <c r="Q283" s="195"/>
      <c r="R283" s="48"/>
      <c r="S283" s="17"/>
      <c r="T283" s="48"/>
      <c r="U283" s="17"/>
      <c r="V283" s="16"/>
      <c r="W283" s="15"/>
      <c r="X283" s="17"/>
      <c r="Y283" s="16"/>
      <c r="Z283" s="15">
        <f t="shared" ref="Z283:Z286" si="54">SUM(D283:X283)</f>
        <v>0</v>
      </c>
      <c r="AA283" s="25" cm="1">
        <f t="array" ref="AA283">SUM(LARGE(C283:W283,_xlfn.SEQUENCE(IF(COUNT(C283:W283)&lt;12,COUNT(C283:W283),12))))</f>
        <v>0</v>
      </c>
      <c r="AB283" s="15">
        <f t="shared" ref="AB283:AB286" si="55">X283*1.5</f>
        <v>0</v>
      </c>
      <c r="AC283" s="17">
        <f t="shared" ref="AC283:AC286" si="56">AA283+AB283</f>
        <v>0</v>
      </c>
      <c r="AD283" s="47" t="str">
        <f t="shared" si="50"/>
        <v>BEACH, TROY</v>
      </c>
      <c r="AE283" s="17"/>
      <c r="AF283" s="59"/>
    </row>
    <row r="284" spans="1:32" s="60" customFormat="1" ht="21" customHeight="1" x14ac:dyDescent="0.25">
      <c r="A284" s="47" t="s">
        <v>194</v>
      </c>
      <c r="B284" s="50"/>
      <c r="C284" s="138">
        <v>0</v>
      </c>
      <c r="D284" s="48"/>
      <c r="E284" s="17"/>
      <c r="F284" s="48"/>
      <c r="G284" s="17"/>
      <c r="H284" s="48"/>
      <c r="I284" s="17"/>
      <c r="J284" s="48"/>
      <c r="K284" s="17"/>
      <c r="L284" s="48"/>
      <c r="M284" s="17"/>
      <c r="N284" s="48"/>
      <c r="O284" s="17"/>
      <c r="P284" s="188"/>
      <c r="Q284" s="195"/>
      <c r="R284" s="48"/>
      <c r="S284" s="17"/>
      <c r="T284" s="48"/>
      <c r="U284" s="17"/>
      <c r="V284" s="16"/>
      <c r="W284" s="15"/>
      <c r="X284" s="17"/>
      <c r="Y284" s="16"/>
      <c r="Z284" s="15">
        <f t="shared" si="54"/>
        <v>0</v>
      </c>
      <c r="AA284" s="25" cm="1">
        <f t="array" ref="AA284">SUM(LARGE(C284:W284,_xlfn.SEQUENCE(IF(COUNT(C284:W284)&lt;12,COUNT(C284:W284),12))))</f>
        <v>0</v>
      </c>
      <c r="AB284" s="15">
        <f t="shared" si="55"/>
        <v>0</v>
      </c>
      <c r="AC284" s="17">
        <f t="shared" si="56"/>
        <v>0</v>
      </c>
      <c r="AD284" s="47" t="str">
        <f t="shared" si="50"/>
        <v>BECKER, CALEB</v>
      </c>
      <c r="AE284" s="17"/>
      <c r="AF284" s="59"/>
    </row>
    <row r="285" spans="1:32" s="60" customFormat="1" ht="21" customHeight="1" x14ac:dyDescent="0.25">
      <c r="A285" s="47" t="s">
        <v>207</v>
      </c>
      <c r="B285" s="50"/>
      <c r="C285" s="138">
        <v>0</v>
      </c>
      <c r="D285" s="48"/>
      <c r="E285" s="17"/>
      <c r="F285" s="48"/>
      <c r="G285" s="17"/>
      <c r="H285" s="48"/>
      <c r="I285" s="17"/>
      <c r="J285" s="48"/>
      <c r="K285" s="17"/>
      <c r="L285" s="48"/>
      <c r="M285" s="17"/>
      <c r="N285" s="48"/>
      <c r="O285" s="17"/>
      <c r="P285" s="188"/>
      <c r="Q285" s="195"/>
      <c r="R285" s="48"/>
      <c r="S285" s="17"/>
      <c r="T285" s="48"/>
      <c r="U285" s="17"/>
      <c r="V285" s="16"/>
      <c r="W285" s="15"/>
      <c r="X285" s="17"/>
      <c r="Y285" s="16"/>
      <c r="Z285" s="15">
        <f t="shared" si="54"/>
        <v>0</v>
      </c>
      <c r="AA285" s="25" cm="1">
        <f t="array" ref="AA285">SUM(LARGE(C285:W285,_xlfn.SEQUENCE(IF(COUNT(C285:W285)&lt;12,COUNT(C285:W285),12))))</f>
        <v>0</v>
      </c>
      <c r="AB285" s="15">
        <f t="shared" si="55"/>
        <v>0</v>
      </c>
      <c r="AC285" s="17">
        <f t="shared" si="56"/>
        <v>0</v>
      </c>
      <c r="AD285" s="47" t="str">
        <f t="shared" si="50"/>
        <v>BECKER, COLT</v>
      </c>
      <c r="AE285" s="17"/>
      <c r="AF285" s="59"/>
    </row>
    <row r="286" spans="1:32" s="60" customFormat="1" ht="19.899999999999999" customHeight="1" x14ac:dyDescent="0.25">
      <c r="A286" s="47" t="s">
        <v>28</v>
      </c>
      <c r="B286" s="50"/>
      <c r="C286" s="138">
        <v>0</v>
      </c>
      <c r="D286" s="48"/>
      <c r="E286" s="17">
        <v>52</v>
      </c>
      <c r="F286" s="48"/>
      <c r="G286" s="17"/>
      <c r="H286" s="48">
        <v>72</v>
      </c>
      <c r="I286" s="17">
        <v>62</v>
      </c>
      <c r="J286" s="48"/>
      <c r="K286" s="17"/>
      <c r="L286" s="48"/>
      <c r="M286" s="17"/>
      <c r="N286" s="48"/>
      <c r="O286" s="17"/>
      <c r="P286" s="188"/>
      <c r="Q286" s="195"/>
      <c r="R286" s="48"/>
      <c r="S286" s="17"/>
      <c r="T286" s="48"/>
      <c r="U286" s="17"/>
      <c r="V286" s="16"/>
      <c r="W286" s="15"/>
      <c r="X286" s="17"/>
      <c r="Y286" s="16"/>
      <c r="Z286" s="15">
        <f t="shared" si="54"/>
        <v>186</v>
      </c>
      <c r="AA286" s="25" cm="1">
        <f t="array" ref="AA286">SUM(LARGE(C286:W286,_xlfn.SEQUENCE(IF(COUNT(C286:W286)&lt;12,COUNT(C286:W286),12))))</f>
        <v>186</v>
      </c>
      <c r="AB286" s="15">
        <f t="shared" si="55"/>
        <v>0</v>
      </c>
      <c r="AC286" s="17">
        <f t="shared" si="56"/>
        <v>186</v>
      </c>
      <c r="AD286" s="47" t="str">
        <f t="shared" si="50"/>
        <v>BECKER, KENT</v>
      </c>
      <c r="AE286" s="17"/>
      <c r="AF286" s="59"/>
    </row>
    <row r="287" spans="1:32" s="60" customFormat="1" ht="21" customHeight="1" x14ac:dyDescent="0.25">
      <c r="A287" s="47" t="s">
        <v>107</v>
      </c>
      <c r="B287" s="50"/>
      <c r="C287" s="138">
        <v>0</v>
      </c>
      <c r="D287" s="48"/>
      <c r="E287" s="17"/>
      <c r="F287" s="48"/>
      <c r="G287" s="17"/>
      <c r="H287" s="48"/>
      <c r="I287" s="17"/>
      <c r="J287" s="48"/>
      <c r="K287" s="17"/>
      <c r="L287" s="48"/>
      <c r="M287" s="17"/>
      <c r="N287" s="48"/>
      <c r="O287" s="17"/>
      <c r="P287" s="188"/>
      <c r="Q287" s="195"/>
      <c r="R287" s="48"/>
      <c r="S287" s="17"/>
      <c r="T287" s="48"/>
      <c r="U287" s="17"/>
      <c r="V287" s="16"/>
      <c r="W287" s="15"/>
      <c r="X287" s="17"/>
      <c r="Y287" s="16"/>
      <c r="Z287" s="15">
        <f>SUM(D287:X287)</f>
        <v>0</v>
      </c>
      <c r="AA287" s="25" cm="1">
        <f t="array" ref="AA287">SUM(LARGE(C287:W287,_xlfn.SEQUENCE(IF(COUNT(C287:W287)&lt;12,COUNT(C287:W287),12))))</f>
        <v>0</v>
      </c>
      <c r="AB287" s="15">
        <f>X287*1.5</f>
        <v>0</v>
      </c>
      <c r="AC287" s="17">
        <f>AA287+AB287</f>
        <v>0</v>
      </c>
      <c r="AD287" s="47" t="str">
        <f t="shared" si="50"/>
        <v>BUCHOLTZ, WYATT</v>
      </c>
      <c r="AE287" s="17"/>
      <c r="AF287" s="59"/>
    </row>
    <row r="288" spans="1:32" s="60" customFormat="1" ht="19.899999999999999" customHeight="1" x14ac:dyDescent="0.25">
      <c r="A288" s="47" t="s">
        <v>30</v>
      </c>
      <c r="B288" s="50"/>
      <c r="C288" s="138">
        <v>0</v>
      </c>
      <c r="D288" s="48">
        <v>72</v>
      </c>
      <c r="E288" s="17">
        <v>72</v>
      </c>
      <c r="F288" s="48"/>
      <c r="G288" s="17"/>
      <c r="H288" s="48"/>
      <c r="I288" s="17">
        <v>72</v>
      </c>
      <c r="J288" s="48">
        <v>42</v>
      </c>
      <c r="K288" s="17">
        <v>72</v>
      </c>
      <c r="L288" s="48"/>
      <c r="M288" s="17"/>
      <c r="N288" s="48">
        <v>72</v>
      </c>
      <c r="O288" s="17">
        <v>72</v>
      </c>
      <c r="P288" s="188">
        <v>62</v>
      </c>
      <c r="Q288" s="195">
        <v>72</v>
      </c>
      <c r="R288" s="48"/>
      <c r="S288" s="17"/>
      <c r="T288" s="48"/>
      <c r="U288" s="17"/>
      <c r="V288" s="16"/>
      <c r="W288" s="15"/>
      <c r="X288" s="17"/>
      <c r="Y288" s="16"/>
      <c r="Z288" s="15">
        <f t="shared" ref="Z288:Z290" si="57">SUM(D288:X288)</f>
        <v>608</v>
      </c>
      <c r="AA288" s="25" cm="1">
        <f t="array" ref="AA288">SUM(LARGE(C288:W288,_xlfn.SEQUENCE(IF(COUNT(C288:W288)&lt;12,COUNT(C288:W288),12))))</f>
        <v>608</v>
      </c>
      <c r="AB288" s="15">
        <f t="shared" ref="AB288:AB290" si="58">X288*1.5</f>
        <v>0</v>
      </c>
      <c r="AC288" s="17">
        <f t="shared" ref="AC288:AC290" si="59">AA288+AB288</f>
        <v>608</v>
      </c>
      <c r="AD288" s="47" t="str">
        <f t="shared" si="50"/>
        <v>CATENARO, REECE</v>
      </c>
      <c r="AE288" s="17" t="s">
        <v>264</v>
      </c>
      <c r="AF288" s="59"/>
    </row>
    <row r="289" spans="1:36" s="60" customFormat="1" ht="21" customHeight="1" x14ac:dyDescent="0.25">
      <c r="A289" s="47" t="s">
        <v>31</v>
      </c>
      <c r="B289" s="50"/>
      <c r="C289" s="138">
        <v>0</v>
      </c>
      <c r="D289" s="48"/>
      <c r="E289" s="17"/>
      <c r="F289" s="48">
        <v>42</v>
      </c>
      <c r="G289" s="17">
        <v>52</v>
      </c>
      <c r="H289" s="48"/>
      <c r="I289" s="17"/>
      <c r="J289" s="48"/>
      <c r="K289" s="17"/>
      <c r="L289" s="48"/>
      <c r="M289" s="17"/>
      <c r="N289" s="48"/>
      <c r="O289" s="17"/>
      <c r="P289" s="188">
        <v>42</v>
      </c>
      <c r="Q289" s="195"/>
      <c r="R289" s="48"/>
      <c r="S289" s="17"/>
      <c r="T289" s="48"/>
      <c r="U289" s="17"/>
      <c r="V289" s="16"/>
      <c r="W289" s="15"/>
      <c r="X289" s="17"/>
      <c r="Y289" s="16"/>
      <c r="Z289" s="15">
        <f t="shared" si="57"/>
        <v>136</v>
      </c>
      <c r="AA289" s="25" cm="1">
        <f t="array" ref="AA289">SUM(LARGE(C289:W289,_xlfn.SEQUENCE(IF(COUNT(C289:W289)&lt;12,COUNT(C289:W289),12))))</f>
        <v>136</v>
      </c>
      <c r="AB289" s="15">
        <f t="shared" si="58"/>
        <v>0</v>
      </c>
      <c r="AC289" s="17">
        <f t="shared" si="59"/>
        <v>136</v>
      </c>
      <c r="AD289" s="47" t="str">
        <f t="shared" si="50"/>
        <v xml:space="preserve">CRAWFORD, DOUGLAS </v>
      </c>
      <c r="AE289" s="17"/>
      <c r="AF289" s="59"/>
    </row>
    <row r="290" spans="1:36" s="60" customFormat="1" ht="19.899999999999999" customHeight="1" x14ac:dyDescent="0.25">
      <c r="A290" s="47" t="s">
        <v>122</v>
      </c>
      <c r="B290" s="50"/>
      <c r="C290" s="138">
        <v>0</v>
      </c>
      <c r="D290" s="48"/>
      <c r="E290" s="17"/>
      <c r="F290" s="48"/>
      <c r="G290" s="17"/>
      <c r="H290" s="48"/>
      <c r="I290" s="17"/>
      <c r="J290" s="48"/>
      <c r="K290" s="17"/>
      <c r="L290" s="48"/>
      <c r="M290" s="17"/>
      <c r="N290" s="48"/>
      <c r="O290" s="17"/>
      <c r="P290" s="188"/>
      <c r="Q290" s="195"/>
      <c r="R290" s="48"/>
      <c r="S290" s="17"/>
      <c r="T290" s="48"/>
      <c r="U290" s="17"/>
      <c r="V290" s="16"/>
      <c r="W290" s="15"/>
      <c r="X290" s="17"/>
      <c r="Y290" s="16"/>
      <c r="Z290" s="15">
        <f t="shared" si="57"/>
        <v>0</v>
      </c>
      <c r="AA290" s="25" cm="1">
        <f t="array" ref="AA290">SUM(LARGE(C290:W290,_xlfn.SEQUENCE(IF(COUNT(C290:W290)&lt;12,COUNT(C290:W290),12))))</f>
        <v>0</v>
      </c>
      <c r="AB290" s="15">
        <f t="shared" si="58"/>
        <v>0</v>
      </c>
      <c r="AC290" s="17">
        <f t="shared" si="59"/>
        <v>0</v>
      </c>
      <c r="AD290" s="47" t="str">
        <f t="shared" si="50"/>
        <v>FULLHART, WYATT</v>
      </c>
      <c r="AE290" s="17"/>
      <c r="AF290" s="46"/>
      <c r="AG290" s="11"/>
      <c r="AH290" s="11"/>
      <c r="AI290" s="11"/>
      <c r="AJ290" s="11"/>
    </row>
    <row r="291" spans="1:36" s="60" customFormat="1" ht="19.899999999999999" customHeight="1" x14ac:dyDescent="0.25">
      <c r="A291" s="47" t="s">
        <v>262</v>
      </c>
      <c r="B291" s="50"/>
      <c r="C291" s="138">
        <v>0</v>
      </c>
      <c r="D291" s="48"/>
      <c r="E291" s="17"/>
      <c r="F291" s="48"/>
      <c r="G291" s="17"/>
      <c r="H291" s="48"/>
      <c r="I291" s="17"/>
      <c r="J291" s="48"/>
      <c r="K291" s="17"/>
      <c r="L291" s="48"/>
      <c r="M291" s="17"/>
      <c r="N291" s="48"/>
      <c r="O291" s="17"/>
      <c r="P291" s="188"/>
      <c r="Q291" s="195"/>
      <c r="R291" s="48"/>
      <c r="S291" s="17"/>
      <c r="T291" s="48"/>
      <c r="U291" s="17"/>
      <c r="V291" s="16"/>
      <c r="W291" s="15"/>
      <c r="X291" s="17"/>
      <c r="Y291" s="16"/>
      <c r="Z291" s="48">
        <f>SUM(D291:X291)</f>
        <v>0</v>
      </c>
      <c r="AA291" s="25" cm="1">
        <f t="array" ref="AA291">SUM(LARGE(C291:W291,_xlfn.SEQUENCE(IF(COUNT(C291:W291)&lt;12,COUNT(C291:W291),12))))</f>
        <v>0</v>
      </c>
      <c r="AB291" s="15">
        <f>X291*1.5</f>
        <v>0</v>
      </c>
      <c r="AC291" s="17">
        <f>AA291+AB291</f>
        <v>0</v>
      </c>
      <c r="AD291" s="47" t="str">
        <f t="shared" si="50"/>
        <v>HARDEN, LUKE</v>
      </c>
      <c r="AE291" s="17"/>
    </row>
    <row r="292" spans="1:36" ht="19.899999999999999" customHeight="1" x14ac:dyDescent="0.25">
      <c r="A292" s="47" t="s">
        <v>208</v>
      </c>
      <c r="B292" s="50"/>
      <c r="C292" s="138">
        <v>0</v>
      </c>
      <c r="D292" s="48"/>
      <c r="E292" s="17"/>
      <c r="F292" s="48"/>
      <c r="G292" s="17"/>
      <c r="H292" s="48"/>
      <c r="I292" s="17"/>
      <c r="J292" s="48"/>
      <c r="K292" s="17"/>
      <c r="L292" s="48"/>
      <c r="M292" s="17"/>
      <c r="N292" s="48"/>
      <c r="O292" s="17"/>
      <c r="P292" s="188"/>
      <c r="Q292" s="195"/>
      <c r="R292" s="48"/>
      <c r="S292" s="17"/>
      <c r="T292" s="48"/>
      <c r="U292" s="17"/>
      <c r="V292" s="16"/>
      <c r="W292" s="15"/>
      <c r="X292" s="17"/>
      <c r="Y292" s="16"/>
      <c r="Z292" s="15">
        <f t="shared" ref="Z292:Z294" si="60">SUM(D292:X292)</f>
        <v>0</v>
      </c>
      <c r="AA292" s="25" cm="1">
        <f t="array" ref="AA292">SUM(LARGE(C292:W292,_xlfn.SEQUENCE(IF(COUNT(C292:W292)&lt;12,COUNT(C292:W292),12))))</f>
        <v>0</v>
      </c>
      <c r="AB292" s="15">
        <f t="shared" ref="AB292:AB294" si="61">X292*1.5</f>
        <v>0</v>
      </c>
      <c r="AC292" s="17">
        <f t="shared" ref="AC292:AC294" si="62">AA292+AB292</f>
        <v>0</v>
      </c>
      <c r="AD292" s="47" t="str">
        <f t="shared" si="50"/>
        <v>HART, BEN</v>
      </c>
      <c r="AE292" s="17"/>
      <c r="AF292" s="11"/>
    </row>
    <row r="293" spans="1:36" s="60" customFormat="1" ht="19.899999999999999" customHeight="1" x14ac:dyDescent="0.25">
      <c r="A293" s="47" t="s">
        <v>117</v>
      </c>
      <c r="B293" s="50"/>
      <c r="C293" s="138">
        <v>0</v>
      </c>
      <c r="D293" s="48"/>
      <c r="E293" s="17">
        <v>42</v>
      </c>
      <c r="F293" s="48"/>
      <c r="G293" s="17"/>
      <c r="H293" s="48">
        <v>62</v>
      </c>
      <c r="I293" s="17"/>
      <c r="J293" s="48">
        <v>72</v>
      </c>
      <c r="K293" s="17">
        <v>62</v>
      </c>
      <c r="L293" s="48">
        <v>72</v>
      </c>
      <c r="M293" s="17">
        <v>72</v>
      </c>
      <c r="N293" s="48">
        <v>62</v>
      </c>
      <c r="O293" s="17">
        <v>62</v>
      </c>
      <c r="P293" s="188"/>
      <c r="Q293" s="195">
        <v>52</v>
      </c>
      <c r="R293" s="48"/>
      <c r="S293" s="17"/>
      <c r="T293" s="48"/>
      <c r="U293" s="17"/>
      <c r="V293" s="16"/>
      <c r="W293" s="15"/>
      <c r="X293" s="17"/>
      <c r="Y293" s="16"/>
      <c r="Z293" s="15">
        <f t="shared" si="60"/>
        <v>558</v>
      </c>
      <c r="AA293" s="25" cm="1">
        <f t="array" ref="AA293">SUM(LARGE(C293:W293,_xlfn.SEQUENCE(IF(COUNT(C293:W293)&lt;12,COUNT(C293:W293),12))))</f>
        <v>558</v>
      </c>
      <c r="AB293" s="15">
        <f t="shared" si="61"/>
        <v>0</v>
      </c>
      <c r="AC293" s="17">
        <f t="shared" si="62"/>
        <v>558</v>
      </c>
      <c r="AD293" s="47" t="str">
        <f t="shared" si="50"/>
        <v xml:space="preserve">HOBBS, GABRIEL </v>
      </c>
      <c r="AE293" s="17" t="s">
        <v>264</v>
      </c>
    </row>
    <row r="294" spans="1:36" s="60" customFormat="1" ht="19.899999999999999" customHeight="1" x14ac:dyDescent="0.25">
      <c r="A294" s="47" t="s">
        <v>33</v>
      </c>
      <c r="B294" s="50"/>
      <c r="C294" s="138">
        <v>0</v>
      </c>
      <c r="D294" s="48"/>
      <c r="E294" s="17"/>
      <c r="F294" s="48">
        <v>72</v>
      </c>
      <c r="G294" s="17"/>
      <c r="H294" s="48"/>
      <c r="I294" s="17">
        <v>52</v>
      </c>
      <c r="J294" s="48">
        <v>52</v>
      </c>
      <c r="K294" s="17"/>
      <c r="L294" s="48"/>
      <c r="M294" s="17"/>
      <c r="N294" s="48"/>
      <c r="O294" s="17"/>
      <c r="P294" s="188">
        <v>52</v>
      </c>
      <c r="Q294" s="195"/>
      <c r="R294" s="48"/>
      <c r="S294" s="17"/>
      <c r="T294" s="48"/>
      <c r="U294" s="17"/>
      <c r="V294" s="16"/>
      <c r="W294" s="15"/>
      <c r="X294" s="17"/>
      <c r="Y294" s="16"/>
      <c r="Z294" s="15">
        <f t="shared" si="60"/>
        <v>228</v>
      </c>
      <c r="AA294" s="25" cm="1">
        <f t="array" ref="AA294">SUM(LARGE(C294:W294,_xlfn.SEQUENCE(IF(COUNT(C294:W294)&lt;12,COUNT(C294:W294),12))))</f>
        <v>228</v>
      </c>
      <c r="AB294" s="15">
        <f t="shared" si="61"/>
        <v>0</v>
      </c>
      <c r="AC294" s="17">
        <f t="shared" si="62"/>
        <v>228</v>
      </c>
      <c r="AD294" s="47" t="str">
        <f t="shared" si="50"/>
        <v>HOEKWATER, COLBY</v>
      </c>
      <c r="AE294" s="17" t="s">
        <v>264</v>
      </c>
    </row>
    <row r="295" spans="1:36" s="60" customFormat="1" ht="19.899999999999999" customHeight="1" x14ac:dyDescent="0.25">
      <c r="A295" s="47" t="s">
        <v>34</v>
      </c>
      <c r="B295" s="50"/>
      <c r="C295" s="138">
        <v>0</v>
      </c>
      <c r="D295" s="48">
        <v>72</v>
      </c>
      <c r="E295" s="17">
        <v>72</v>
      </c>
      <c r="F295" s="48"/>
      <c r="G295" s="17"/>
      <c r="H295" s="48"/>
      <c r="I295" s="17">
        <v>72</v>
      </c>
      <c r="J295" s="48">
        <v>42</v>
      </c>
      <c r="K295" s="17">
        <v>72</v>
      </c>
      <c r="L295" s="48"/>
      <c r="M295" s="17"/>
      <c r="N295" s="48">
        <v>72</v>
      </c>
      <c r="O295" s="17">
        <v>72</v>
      </c>
      <c r="P295" s="188">
        <v>62</v>
      </c>
      <c r="Q295" s="195">
        <v>72</v>
      </c>
      <c r="R295" s="48"/>
      <c r="S295" s="17"/>
      <c r="T295" s="48"/>
      <c r="U295" s="17"/>
      <c r="V295" s="16"/>
      <c r="W295" s="15"/>
      <c r="X295" s="17"/>
      <c r="Y295" s="16"/>
      <c r="Z295" s="15">
        <f>SUM(D295:X295)</f>
        <v>608</v>
      </c>
      <c r="AA295" s="25" cm="1">
        <f t="array" ref="AA295">SUM(LARGE(C295:W295,_xlfn.SEQUENCE(IF(COUNT(C295:W295)&lt;12,COUNT(C295:W295),12))))</f>
        <v>608</v>
      </c>
      <c r="AB295" s="15">
        <f>X295*1.5</f>
        <v>0</v>
      </c>
      <c r="AC295" s="17">
        <f>AA295+AB295</f>
        <v>608</v>
      </c>
      <c r="AD295" s="47" t="str">
        <f t="shared" si="50"/>
        <v xml:space="preserve">HOEKWATER, LARAMIE </v>
      </c>
      <c r="AE295" s="17" t="s">
        <v>267</v>
      </c>
      <c r="AF295" s="59"/>
    </row>
    <row r="296" spans="1:36" s="60" customFormat="1" ht="19.899999999999999" customHeight="1" x14ac:dyDescent="0.25">
      <c r="A296" s="47" t="s">
        <v>93</v>
      </c>
      <c r="B296" s="50"/>
      <c r="C296" s="138">
        <v>0</v>
      </c>
      <c r="D296" s="48"/>
      <c r="E296" s="17">
        <v>42</v>
      </c>
      <c r="F296" s="48"/>
      <c r="G296" s="17"/>
      <c r="H296" s="48">
        <v>62</v>
      </c>
      <c r="I296" s="17"/>
      <c r="J296" s="48">
        <v>72</v>
      </c>
      <c r="K296" s="17">
        <v>62</v>
      </c>
      <c r="L296" s="48">
        <v>72</v>
      </c>
      <c r="M296" s="17">
        <v>72</v>
      </c>
      <c r="N296" s="48">
        <v>62</v>
      </c>
      <c r="O296" s="17">
        <v>62</v>
      </c>
      <c r="P296" s="188"/>
      <c r="Q296" s="195">
        <v>52</v>
      </c>
      <c r="R296" s="48"/>
      <c r="S296" s="17"/>
      <c r="T296" s="48"/>
      <c r="U296" s="17"/>
      <c r="V296" s="16"/>
      <c r="W296" s="15"/>
      <c r="X296" s="17"/>
      <c r="Y296" s="16"/>
      <c r="Z296" s="15">
        <f t="shared" ref="Z296" si="63">SUM(D296:X296)</f>
        <v>558</v>
      </c>
      <c r="AA296" s="25" cm="1">
        <f t="array" ref="AA296">SUM(LARGE(C296:W296,_xlfn.SEQUENCE(IF(COUNT(C296:W296)&lt;12,COUNT(C296:W296),12))))</f>
        <v>558</v>
      </c>
      <c r="AB296" s="15">
        <f t="shared" ref="AB296" si="64">X296*1.5</f>
        <v>0</v>
      </c>
      <c r="AC296" s="17">
        <f t="shared" ref="AC296" si="65">AA296+AB296</f>
        <v>558</v>
      </c>
      <c r="AD296" s="47" t="str">
        <f t="shared" si="50"/>
        <v>HOEKWATER, LEVI</v>
      </c>
      <c r="AE296" s="17" t="s">
        <v>267</v>
      </c>
    </row>
    <row r="297" spans="1:36" s="64" customFormat="1" ht="19.899999999999999" customHeight="1" x14ac:dyDescent="0.25">
      <c r="A297" s="47" t="s">
        <v>263</v>
      </c>
      <c r="B297" s="50"/>
      <c r="C297" s="138">
        <v>0</v>
      </c>
      <c r="D297" s="48"/>
      <c r="E297" s="17"/>
      <c r="F297" s="48">
        <v>52</v>
      </c>
      <c r="G297" s="17">
        <v>62</v>
      </c>
      <c r="H297" s="48"/>
      <c r="I297" s="17">
        <v>42</v>
      </c>
      <c r="J297" s="48"/>
      <c r="K297" s="17"/>
      <c r="L297" s="48"/>
      <c r="M297" s="17"/>
      <c r="N297" s="48"/>
      <c r="O297" s="17"/>
      <c r="P297" s="188"/>
      <c r="Q297" s="195"/>
      <c r="R297" s="48"/>
      <c r="S297" s="17"/>
      <c r="T297" s="48"/>
      <c r="U297" s="17"/>
      <c r="V297" s="16"/>
      <c r="W297" s="15"/>
      <c r="X297" s="17"/>
      <c r="Y297" s="16"/>
      <c r="Z297" s="15">
        <f>SUM(D297:X297)</f>
        <v>156</v>
      </c>
      <c r="AA297" s="25" cm="1">
        <f t="array" ref="AA297">SUM(LARGE(C297:W297,_xlfn.SEQUENCE(IF(COUNT(C297:W297)&lt;12,COUNT(C297:W297),12))))</f>
        <v>156</v>
      </c>
      <c r="AB297" s="15">
        <f>X297*1.5</f>
        <v>0</v>
      </c>
      <c r="AC297" s="17">
        <f>AA297+AB297</f>
        <v>156</v>
      </c>
      <c r="AD297" s="47" t="str">
        <f t="shared" si="50"/>
        <v>HOEKWATER, TATE</v>
      </c>
      <c r="AE297" s="17" t="s">
        <v>264</v>
      </c>
      <c r="AF297" s="59"/>
      <c r="AG297" s="60"/>
      <c r="AH297" s="60"/>
      <c r="AI297" s="60"/>
      <c r="AJ297" s="60"/>
    </row>
    <row r="298" spans="1:36" s="60" customFormat="1" ht="19.899999999999999" customHeight="1" x14ac:dyDescent="0.25">
      <c r="A298" s="47" t="s">
        <v>98</v>
      </c>
      <c r="B298" s="50"/>
      <c r="C298" s="138">
        <v>0</v>
      </c>
      <c r="D298" s="48"/>
      <c r="E298" s="17"/>
      <c r="F298" s="48"/>
      <c r="G298" s="17"/>
      <c r="H298" s="48"/>
      <c r="I298" s="17"/>
      <c r="J298" s="48"/>
      <c r="K298" s="17"/>
      <c r="L298" s="48"/>
      <c r="M298" s="17"/>
      <c r="N298" s="48"/>
      <c r="O298" s="17"/>
      <c r="P298" s="188"/>
      <c r="Q298" s="195"/>
      <c r="R298" s="48"/>
      <c r="S298" s="17"/>
      <c r="T298" s="48"/>
      <c r="U298" s="17"/>
      <c r="V298" s="16"/>
      <c r="W298" s="15"/>
      <c r="X298" s="17"/>
      <c r="Y298" s="16"/>
      <c r="Z298" s="15">
        <f t="shared" ref="Z298" si="66">SUM(D298:X298)</f>
        <v>0</v>
      </c>
      <c r="AA298" s="25" cm="1">
        <f t="array" ref="AA298">SUM(LARGE(C298:W298,_xlfn.SEQUENCE(IF(COUNT(C298:W298)&lt;12,COUNT(C298:W298),12))))</f>
        <v>0</v>
      </c>
      <c r="AB298" s="15">
        <f t="shared" ref="AB298" si="67">X298*1.5</f>
        <v>0</v>
      </c>
      <c r="AC298" s="17">
        <f t="shared" ref="AC298" si="68">AA298+AB298</f>
        <v>0</v>
      </c>
      <c r="AD298" s="47" t="str">
        <f t="shared" si="50"/>
        <v xml:space="preserve">MATTHEWS, JOHN ROY </v>
      </c>
      <c r="AE298" s="17"/>
      <c r="AF298" s="46"/>
      <c r="AG298" s="11"/>
      <c r="AH298" s="11"/>
      <c r="AI298" s="11"/>
      <c r="AJ298" s="11"/>
    </row>
    <row r="299" spans="1:36" s="60" customFormat="1" ht="19.899999999999999" customHeight="1" x14ac:dyDescent="0.25">
      <c r="A299" s="47" t="s">
        <v>209</v>
      </c>
      <c r="B299" s="50"/>
      <c r="C299" s="138">
        <v>0</v>
      </c>
      <c r="D299" s="48"/>
      <c r="E299" s="17"/>
      <c r="F299" s="48"/>
      <c r="G299" s="17"/>
      <c r="H299" s="48"/>
      <c r="I299" s="17"/>
      <c r="J299" s="48"/>
      <c r="K299" s="17"/>
      <c r="L299" s="48"/>
      <c r="M299" s="17"/>
      <c r="N299" s="48"/>
      <c r="O299" s="17"/>
      <c r="P299" s="188"/>
      <c r="Q299" s="195"/>
      <c r="R299" s="48"/>
      <c r="S299" s="17"/>
      <c r="T299" s="48"/>
      <c r="U299" s="17"/>
      <c r="V299" s="16"/>
      <c r="W299" s="15"/>
      <c r="X299" s="17"/>
      <c r="Y299" s="16"/>
      <c r="Z299" s="15">
        <f>SUM(D299:X299)</f>
        <v>0</v>
      </c>
      <c r="AA299" s="25" cm="1">
        <f t="array" ref="AA299">SUM(LARGE(C299:W299,_xlfn.SEQUENCE(IF(COUNT(C299:W299)&lt;12,COUNT(C299:W299),12))))</f>
        <v>0</v>
      </c>
      <c r="AB299" s="15">
        <f>X299*1.5</f>
        <v>0</v>
      </c>
      <c r="AC299" s="17">
        <f>AA299+AB299</f>
        <v>0</v>
      </c>
      <c r="AD299" s="47" t="str">
        <f t="shared" si="50"/>
        <v>MORRIS, CARTER</v>
      </c>
      <c r="AE299" s="17"/>
      <c r="AF299" s="59"/>
    </row>
    <row r="300" spans="1:36" ht="19.899999999999999" customHeight="1" x14ac:dyDescent="0.25">
      <c r="A300" s="47" t="s">
        <v>75</v>
      </c>
      <c r="B300" s="50"/>
      <c r="C300" s="138">
        <v>0</v>
      </c>
      <c r="D300" s="48"/>
      <c r="E300" s="17">
        <v>62</v>
      </c>
      <c r="F300" s="48">
        <v>62</v>
      </c>
      <c r="G300" s="17">
        <v>72</v>
      </c>
      <c r="H300" s="48"/>
      <c r="I300" s="17">
        <v>32</v>
      </c>
      <c r="J300" s="48">
        <v>62</v>
      </c>
      <c r="K300" s="17">
        <v>52</v>
      </c>
      <c r="L300" s="48"/>
      <c r="M300" s="17"/>
      <c r="N300" s="48">
        <v>52</v>
      </c>
      <c r="O300" s="17"/>
      <c r="P300" s="188"/>
      <c r="Q300" s="195">
        <v>62</v>
      </c>
      <c r="R300" s="48"/>
      <c r="S300" s="17"/>
      <c r="T300" s="48"/>
      <c r="U300" s="17"/>
      <c r="V300" s="16"/>
      <c r="W300" s="15"/>
      <c r="X300" s="17"/>
      <c r="Y300" s="16"/>
      <c r="Z300" s="15">
        <f t="shared" ref="Z300:Z303" si="69">SUM(D300:X300)</f>
        <v>456</v>
      </c>
      <c r="AA300" s="25" cm="1">
        <f t="array" ref="AA300">SUM(LARGE(C300:W300,_xlfn.SEQUENCE(IF(COUNT(C300:W300)&lt;12,COUNT(C300:W300),12))))</f>
        <v>456</v>
      </c>
      <c r="AB300" s="15">
        <f t="shared" ref="AB300:AB303" si="70">X300*1.5</f>
        <v>0</v>
      </c>
      <c r="AC300" s="17">
        <f t="shared" ref="AC300:AC303" si="71">AA300+AB300</f>
        <v>456</v>
      </c>
      <c r="AD300" s="47" t="str">
        <f t="shared" si="50"/>
        <v>RIVERA, JOEL</v>
      </c>
      <c r="AE300" s="17" t="s">
        <v>267</v>
      </c>
    </row>
    <row r="301" spans="1:36" ht="19.899999999999999" customHeight="1" x14ac:dyDescent="0.25">
      <c r="A301" s="47" t="s">
        <v>210</v>
      </c>
      <c r="B301" s="50"/>
      <c r="C301" s="138">
        <v>0</v>
      </c>
      <c r="D301" s="48"/>
      <c r="E301" s="17"/>
      <c r="F301" s="48"/>
      <c r="G301" s="17"/>
      <c r="H301" s="48"/>
      <c r="I301" s="17"/>
      <c r="J301" s="48"/>
      <c r="K301" s="17"/>
      <c r="L301" s="48"/>
      <c r="M301" s="17">
        <v>62</v>
      </c>
      <c r="N301" s="48"/>
      <c r="O301" s="17"/>
      <c r="P301" s="188">
        <v>72</v>
      </c>
      <c r="Q301" s="195"/>
      <c r="R301" s="48"/>
      <c r="S301" s="17"/>
      <c r="T301" s="48"/>
      <c r="U301" s="17"/>
      <c r="V301" s="16"/>
      <c r="W301" s="15"/>
      <c r="X301" s="17"/>
      <c r="Y301" s="16"/>
      <c r="Z301" s="15">
        <f t="shared" si="69"/>
        <v>134</v>
      </c>
      <c r="AA301" s="25" cm="1">
        <f t="array" ref="AA301">SUM(LARGE(C301:W301,_xlfn.SEQUENCE(IF(COUNT(C301:W301)&lt;12,COUNT(C301:W301),12))))</f>
        <v>134</v>
      </c>
      <c r="AB301" s="15">
        <f t="shared" si="70"/>
        <v>0</v>
      </c>
      <c r="AC301" s="17">
        <f t="shared" si="71"/>
        <v>134</v>
      </c>
      <c r="AD301" s="47" t="str">
        <f t="shared" si="50"/>
        <v>TIPPMANN, MATTHEW</v>
      </c>
      <c r="AE301" s="17"/>
      <c r="AF301" s="59"/>
      <c r="AG301" s="60"/>
      <c r="AH301" s="60"/>
      <c r="AI301" s="60"/>
      <c r="AJ301" s="60"/>
    </row>
    <row r="302" spans="1:36" s="60" customFormat="1" ht="19.899999999999999" customHeight="1" x14ac:dyDescent="0.25">
      <c r="A302" s="47" t="s">
        <v>118</v>
      </c>
      <c r="B302" s="50"/>
      <c r="C302" s="138">
        <v>0</v>
      </c>
      <c r="D302" s="48"/>
      <c r="E302" s="17">
        <v>52</v>
      </c>
      <c r="F302" s="48"/>
      <c r="G302" s="17"/>
      <c r="H302" s="48">
        <v>72</v>
      </c>
      <c r="I302" s="17">
        <v>62</v>
      </c>
      <c r="J302" s="48"/>
      <c r="K302" s="17"/>
      <c r="L302" s="48"/>
      <c r="M302" s="17">
        <v>62</v>
      </c>
      <c r="N302" s="48"/>
      <c r="O302" s="17"/>
      <c r="P302" s="188">
        <v>72</v>
      </c>
      <c r="Q302" s="195"/>
      <c r="R302" s="48"/>
      <c r="S302" s="17"/>
      <c r="T302" s="48"/>
      <c r="U302" s="17"/>
      <c r="V302" s="16"/>
      <c r="W302" s="15"/>
      <c r="X302" s="17"/>
      <c r="Y302" s="16"/>
      <c r="Z302" s="15">
        <f t="shared" si="69"/>
        <v>320</v>
      </c>
      <c r="AA302" s="25" cm="1">
        <f t="array" ref="AA302">SUM(LARGE(C302:W302,_xlfn.SEQUENCE(IF(COUNT(C302:W302)&lt;12,COUNT(C302:W302),12))))</f>
        <v>320</v>
      </c>
      <c r="AB302" s="15">
        <f t="shared" si="70"/>
        <v>0</v>
      </c>
      <c r="AC302" s="17">
        <f t="shared" si="71"/>
        <v>320</v>
      </c>
      <c r="AD302" s="47" t="str">
        <f t="shared" si="50"/>
        <v xml:space="preserve">TYLER, TRACE </v>
      </c>
      <c r="AE302" s="17"/>
      <c r="AF302" s="59"/>
    </row>
    <row r="303" spans="1:36" s="60" customFormat="1" ht="19.899999999999999" customHeight="1" x14ac:dyDescent="0.25">
      <c r="A303" s="47" t="s">
        <v>211</v>
      </c>
      <c r="B303" s="50"/>
      <c r="C303" s="138">
        <v>0</v>
      </c>
      <c r="D303" s="48"/>
      <c r="E303" s="17"/>
      <c r="F303" s="48">
        <v>52</v>
      </c>
      <c r="G303" s="17">
        <v>62</v>
      </c>
      <c r="H303" s="48"/>
      <c r="I303" s="17">
        <v>42</v>
      </c>
      <c r="J303" s="48"/>
      <c r="K303" s="17"/>
      <c r="L303" s="48"/>
      <c r="M303" s="17"/>
      <c r="N303" s="48"/>
      <c r="O303" s="17"/>
      <c r="P303" s="188"/>
      <c r="Q303" s="195"/>
      <c r="R303" s="48"/>
      <c r="S303" s="17"/>
      <c r="T303" s="48"/>
      <c r="U303" s="17"/>
      <c r="V303" s="16"/>
      <c r="W303" s="15"/>
      <c r="X303" s="17"/>
      <c r="Y303" s="16"/>
      <c r="Z303" s="15">
        <f t="shared" si="69"/>
        <v>156</v>
      </c>
      <c r="AA303" s="25" cm="1">
        <f t="array" ref="AA303">SUM(LARGE(C303:W303,_xlfn.SEQUENCE(IF(COUNT(C303:W303)&lt;12,COUNT(C303:W303),12))))</f>
        <v>156</v>
      </c>
      <c r="AB303" s="15">
        <f t="shared" si="70"/>
        <v>0</v>
      </c>
      <c r="AC303" s="17">
        <f t="shared" si="71"/>
        <v>156</v>
      </c>
      <c r="AD303" s="47" t="str">
        <f t="shared" si="50"/>
        <v>YODER, OWEN</v>
      </c>
      <c r="AE303" s="17" t="s">
        <v>267</v>
      </c>
      <c r="AF303" s="59"/>
    </row>
    <row r="304" spans="1:36" s="60" customFormat="1" ht="19.899999999999999" hidden="1" customHeight="1" x14ac:dyDescent="0.25">
      <c r="A304" s="47" t="s">
        <v>251</v>
      </c>
      <c r="B304" s="50"/>
      <c r="C304" s="138">
        <v>0</v>
      </c>
      <c r="D304" s="48"/>
      <c r="E304" s="17"/>
      <c r="F304" s="48"/>
      <c r="G304" s="17"/>
      <c r="H304" s="48"/>
      <c r="I304" s="17"/>
      <c r="J304" s="48"/>
      <c r="K304" s="17"/>
      <c r="L304" s="48"/>
      <c r="M304" s="17"/>
      <c r="N304" s="48"/>
      <c r="O304" s="17"/>
      <c r="P304" s="188"/>
      <c r="Q304" s="195"/>
      <c r="R304" s="48"/>
      <c r="S304" s="17"/>
      <c r="T304" s="48"/>
      <c r="U304" s="17"/>
      <c r="V304" s="16"/>
      <c r="W304" s="15"/>
      <c r="X304" s="17"/>
      <c r="Y304" s="16"/>
      <c r="Z304" s="15">
        <f>SUM(D304:X304)</f>
        <v>0</v>
      </c>
      <c r="AA304" s="25" cm="1">
        <f t="array" ref="AA304">SUM(LARGE(C304:W304,_xlfn.SEQUENCE(IF(COUNT(C304:W304)&lt;12,COUNT(C304:W304),12))))</f>
        <v>0</v>
      </c>
      <c r="AB304" s="15">
        <f>X304*1.5</f>
        <v>0</v>
      </c>
      <c r="AC304" s="17">
        <f>AA304+AB304</f>
        <v>0</v>
      </c>
      <c r="AD304" s="47" t="str">
        <f t="shared" si="50"/>
        <v>NEW NAME 1</v>
      </c>
      <c r="AE304" s="17"/>
      <c r="AF304" s="59"/>
    </row>
    <row r="305" spans="1:36" s="60" customFormat="1" ht="19.899999999999999" hidden="1" customHeight="1" x14ac:dyDescent="0.25">
      <c r="A305" s="47" t="s">
        <v>252</v>
      </c>
      <c r="B305" s="50"/>
      <c r="C305" s="138">
        <v>0</v>
      </c>
      <c r="D305" s="48"/>
      <c r="E305" s="17"/>
      <c r="F305" s="48"/>
      <c r="G305" s="17"/>
      <c r="H305" s="48"/>
      <c r="I305" s="17"/>
      <c r="J305" s="48"/>
      <c r="K305" s="17"/>
      <c r="L305" s="48"/>
      <c r="M305" s="17"/>
      <c r="N305" s="48"/>
      <c r="O305" s="17"/>
      <c r="P305" s="188"/>
      <c r="Q305" s="195"/>
      <c r="R305" s="48"/>
      <c r="S305" s="17"/>
      <c r="T305" s="48"/>
      <c r="U305" s="17"/>
      <c r="V305" s="16"/>
      <c r="W305" s="15"/>
      <c r="X305" s="17"/>
      <c r="Y305" s="16"/>
      <c r="Z305" s="15">
        <f t="shared" ref="Z305:Z307" si="72">SUM(D305:X305)</f>
        <v>0</v>
      </c>
      <c r="AA305" s="25" cm="1">
        <f t="array" ref="AA305">SUM(LARGE(C305:W305,_xlfn.SEQUENCE(IF(COUNT(C305:W305)&lt;12,COUNT(C305:W305),12))))</f>
        <v>0</v>
      </c>
      <c r="AB305" s="15">
        <f t="shared" ref="AB305:AB307" si="73">X305*1.5</f>
        <v>0</v>
      </c>
      <c r="AC305" s="17">
        <f t="shared" ref="AC305:AC307" si="74">AA305+AB305</f>
        <v>0</v>
      </c>
      <c r="AD305" s="47" t="str">
        <f t="shared" ref="AD305:AD307" si="75">A305</f>
        <v>NEW NAME 2</v>
      </c>
      <c r="AE305" s="17"/>
      <c r="AF305" s="59"/>
    </row>
    <row r="306" spans="1:36" s="60" customFormat="1" ht="19.899999999999999" hidden="1" customHeight="1" x14ac:dyDescent="0.25">
      <c r="A306" s="47" t="s">
        <v>253</v>
      </c>
      <c r="B306" s="50"/>
      <c r="C306" s="138">
        <v>0</v>
      </c>
      <c r="D306" s="48"/>
      <c r="E306" s="17"/>
      <c r="F306" s="48"/>
      <c r="G306" s="17"/>
      <c r="H306" s="48"/>
      <c r="I306" s="17"/>
      <c r="J306" s="48"/>
      <c r="K306" s="17"/>
      <c r="L306" s="48"/>
      <c r="M306" s="17"/>
      <c r="N306" s="48"/>
      <c r="O306" s="17"/>
      <c r="P306" s="188"/>
      <c r="Q306" s="195"/>
      <c r="R306" s="48"/>
      <c r="S306" s="17"/>
      <c r="T306" s="48"/>
      <c r="U306" s="17"/>
      <c r="V306" s="16"/>
      <c r="W306" s="15"/>
      <c r="X306" s="17"/>
      <c r="Y306" s="16"/>
      <c r="Z306" s="15">
        <f t="shared" si="72"/>
        <v>0</v>
      </c>
      <c r="AA306" s="25" cm="1">
        <f t="array" ref="AA306">SUM(LARGE(C306:W306,_xlfn.SEQUENCE(IF(COUNT(C306:W306)&lt;12,COUNT(C306:W306),12))))</f>
        <v>0</v>
      </c>
      <c r="AB306" s="15">
        <f t="shared" si="73"/>
        <v>0</v>
      </c>
      <c r="AC306" s="17">
        <f t="shared" si="74"/>
        <v>0</v>
      </c>
      <c r="AD306" s="47" t="str">
        <f t="shared" si="75"/>
        <v>NEW NAME 3</v>
      </c>
      <c r="AE306" s="17"/>
      <c r="AF306" s="59"/>
    </row>
    <row r="307" spans="1:36" s="60" customFormat="1" ht="19.899999999999999" hidden="1" customHeight="1" x14ac:dyDescent="0.25">
      <c r="A307" s="47" t="s">
        <v>254</v>
      </c>
      <c r="B307" s="50"/>
      <c r="C307" s="138">
        <v>0</v>
      </c>
      <c r="D307" s="48"/>
      <c r="E307" s="17"/>
      <c r="F307" s="48"/>
      <c r="G307" s="17"/>
      <c r="H307" s="48"/>
      <c r="I307" s="17"/>
      <c r="J307" s="48"/>
      <c r="K307" s="17"/>
      <c r="L307" s="48"/>
      <c r="M307" s="17"/>
      <c r="N307" s="48"/>
      <c r="O307" s="17"/>
      <c r="P307" s="188"/>
      <c r="Q307" s="195"/>
      <c r="R307" s="48"/>
      <c r="S307" s="17"/>
      <c r="T307" s="48"/>
      <c r="U307" s="17"/>
      <c r="V307" s="16"/>
      <c r="W307" s="15"/>
      <c r="X307" s="17"/>
      <c r="Y307" s="16"/>
      <c r="Z307" s="15">
        <f t="shared" si="72"/>
        <v>0</v>
      </c>
      <c r="AA307" s="25" cm="1">
        <f t="array" ref="AA307">SUM(LARGE(C307:W307,_xlfn.SEQUENCE(IF(COUNT(C307:W307)&lt;12,COUNT(C307:W307),12))))</f>
        <v>0</v>
      </c>
      <c r="AB307" s="15">
        <f t="shared" si="73"/>
        <v>0</v>
      </c>
      <c r="AC307" s="17">
        <f t="shared" si="74"/>
        <v>0</v>
      </c>
      <c r="AD307" s="47" t="str">
        <f t="shared" si="75"/>
        <v>NEW NAME 4</v>
      </c>
      <c r="AE307" s="17"/>
      <c r="AF307" s="59"/>
    </row>
    <row r="308" spans="1:36" s="60" customFormat="1" ht="19.899999999999999" hidden="1" customHeight="1" x14ac:dyDescent="0.25">
      <c r="A308" s="47" t="s">
        <v>255</v>
      </c>
      <c r="B308" s="50"/>
      <c r="C308" s="138">
        <v>0</v>
      </c>
      <c r="D308" s="48"/>
      <c r="E308" s="17"/>
      <c r="F308" s="48"/>
      <c r="G308" s="17"/>
      <c r="H308" s="48"/>
      <c r="I308" s="17"/>
      <c r="J308" s="48"/>
      <c r="K308" s="17"/>
      <c r="L308" s="48"/>
      <c r="M308" s="17"/>
      <c r="N308" s="48"/>
      <c r="O308" s="17"/>
      <c r="P308" s="188"/>
      <c r="Q308" s="195"/>
      <c r="R308" s="48"/>
      <c r="S308" s="17"/>
      <c r="T308" s="48"/>
      <c r="U308" s="17"/>
      <c r="V308" s="16"/>
      <c r="W308" s="15"/>
      <c r="X308" s="17"/>
      <c r="Y308" s="16"/>
      <c r="Z308" s="15">
        <f>SUM(D308:X308)</f>
        <v>0</v>
      </c>
      <c r="AA308" s="25" cm="1">
        <f t="array" ref="AA308">SUM(LARGE(C308:W308,_xlfn.SEQUENCE(IF(COUNT(C308:W308)&lt;12,COUNT(C308:W308),12))))</f>
        <v>0</v>
      </c>
      <c r="AB308" s="15">
        <f>X308*1.5</f>
        <v>0</v>
      </c>
      <c r="AC308" s="17">
        <f>AA308+AB308</f>
        <v>0</v>
      </c>
      <c r="AD308" s="47" t="s">
        <v>255</v>
      </c>
      <c r="AE308" s="17"/>
      <c r="AF308" s="59"/>
    </row>
    <row r="309" spans="1:36" s="60" customFormat="1" ht="19.899999999999999" customHeight="1" x14ac:dyDescent="0.25">
      <c r="A309" s="20" t="s">
        <v>5</v>
      </c>
      <c r="B309" s="21"/>
      <c r="C309" s="169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187"/>
      <c r="Q309" s="194"/>
      <c r="R309" s="21"/>
      <c r="S309" s="21"/>
      <c r="T309" s="21"/>
      <c r="U309" s="21"/>
      <c r="V309" s="21"/>
      <c r="W309" s="21"/>
      <c r="X309" s="21"/>
      <c r="Y309" s="21"/>
      <c r="Z309" s="20"/>
      <c r="AA309" s="20"/>
      <c r="AB309" s="21"/>
      <c r="AC309" s="21"/>
      <c r="AD309" s="21" t="s">
        <v>82</v>
      </c>
      <c r="AE309" s="17"/>
      <c r="AF309" s="59"/>
    </row>
    <row r="310" spans="1:36" s="60" customFormat="1" ht="19.899999999999999" customHeight="1" x14ac:dyDescent="0.25">
      <c r="A310" s="47" t="s">
        <v>38</v>
      </c>
      <c r="B310" s="16"/>
      <c r="C310" s="138">
        <v>0</v>
      </c>
      <c r="D310" s="48">
        <v>35</v>
      </c>
      <c r="E310" s="17">
        <v>65</v>
      </c>
      <c r="F310" s="48">
        <v>55</v>
      </c>
      <c r="G310" s="17">
        <v>65</v>
      </c>
      <c r="H310" s="48">
        <v>26</v>
      </c>
      <c r="I310" s="17">
        <v>36</v>
      </c>
      <c r="J310" s="48"/>
      <c r="K310" s="17"/>
      <c r="L310" s="48">
        <v>66</v>
      </c>
      <c r="M310" s="17">
        <v>76</v>
      </c>
      <c r="N310" s="48">
        <v>55</v>
      </c>
      <c r="O310" s="17">
        <v>75</v>
      </c>
      <c r="P310" s="188"/>
      <c r="Q310" s="195"/>
      <c r="R310" s="48"/>
      <c r="S310" s="17"/>
      <c r="T310" s="48"/>
      <c r="U310" s="17"/>
      <c r="V310" s="16"/>
      <c r="W310" s="15"/>
      <c r="X310" s="17"/>
      <c r="Y310" s="16"/>
      <c r="Z310" s="25">
        <f t="shared" ref="Z310:Z332" si="76">SUM(D310:X310)</f>
        <v>554</v>
      </c>
      <c r="AA310" s="25" cm="1">
        <f t="array" ref="AA310">SUM(LARGE(C310:W310,_xlfn.SEQUENCE(IF(COUNT(C310:W310)&lt;12,COUNT(C310:W310),12))))</f>
        <v>554</v>
      </c>
      <c r="AB310" s="15">
        <f>X310*1.5</f>
        <v>0</v>
      </c>
      <c r="AC310" s="17">
        <f>AA310+AB310</f>
        <v>554</v>
      </c>
      <c r="AD310" s="47" t="str">
        <f>A310</f>
        <v xml:space="preserve">ADRIAN, JUNE </v>
      </c>
      <c r="AE310" s="17"/>
      <c r="AF310" s="46"/>
      <c r="AG310" s="11"/>
      <c r="AH310" s="11"/>
      <c r="AI310" s="11"/>
      <c r="AJ310" s="11"/>
    </row>
    <row r="311" spans="1:36" s="60" customFormat="1" ht="19.899999999999999" customHeight="1" x14ac:dyDescent="0.25">
      <c r="A311" s="47" t="s">
        <v>203</v>
      </c>
      <c r="B311" s="16"/>
      <c r="C311" s="138">
        <v>0</v>
      </c>
      <c r="D311" s="48"/>
      <c r="E311" s="17"/>
      <c r="F311" s="48"/>
      <c r="G311" s="17"/>
      <c r="H311" s="48"/>
      <c r="I311" s="17"/>
      <c r="J311" s="48"/>
      <c r="K311" s="17"/>
      <c r="L311" s="48"/>
      <c r="M311" s="17"/>
      <c r="N311" s="48"/>
      <c r="O311" s="17"/>
      <c r="P311" s="188"/>
      <c r="Q311" s="195"/>
      <c r="R311" s="48"/>
      <c r="S311" s="17"/>
      <c r="T311" s="48"/>
      <c r="U311" s="17"/>
      <c r="V311" s="16"/>
      <c r="W311" s="15"/>
      <c r="X311" s="17"/>
      <c r="Y311" s="16"/>
      <c r="Z311" s="25">
        <f t="shared" si="76"/>
        <v>0</v>
      </c>
      <c r="AA311" s="25" cm="1">
        <f t="array" ref="AA311">SUM(LARGE(C311:W311,_xlfn.SEQUENCE(IF(COUNT(C311:W311)&lt;12,COUNT(C311:W311),12))))</f>
        <v>0</v>
      </c>
      <c r="AB311" s="15">
        <f t="shared" ref="AB311:AB332" si="77">X311*1.5</f>
        <v>0</v>
      </c>
      <c r="AC311" s="17">
        <f t="shared" ref="AC311:AC332" si="78">AA311+AB311</f>
        <v>0</v>
      </c>
      <c r="AD311" s="47" t="str">
        <f t="shared" ref="AD311:AD349" si="79">A311</f>
        <v>BUCHOLTZ, MACKENZIE</v>
      </c>
      <c r="AE311" s="17"/>
    </row>
    <row r="312" spans="1:36" s="60" customFormat="1" ht="19.899999999999999" customHeight="1" x14ac:dyDescent="0.25">
      <c r="A312" s="47" t="s">
        <v>40</v>
      </c>
      <c r="B312" s="16"/>
      <c r="C312" s="138">
        <v>0</v>
      </c>
      <c r="D312" s="48"/>
      <c r="E312" s="17"/>
      <c r="F312" s="48"/>
      <c r="G312" s="17">
        <v>55</v>
      </c>
      <c r="H312" s="48"/>
      <c r="I312" s="17"/>
      <c r="J312" s="48">
        <v>26</v>
      </c>
      <c r="K312" s="17"/>
      <c r="L312" s="48">
        <v>46</v>
      </c>
      <c r="M312" s="17">
        <v>26</v>
      </c>
      <c r="N312" s="48"/>
      <c r="O312" s="17"/>
      <c r="P312" s="188"/>
      <c r="Q312" s="195"/>
      <c r="R312" s="48"/>
      <c r="S312" s="17"/>
      <c r="T312" s="48"/>
      <c r="U312" s="17"/>
      <c r="V312" s="16"/>
      <c r="W312" s="15"/>
      <c r="X312" s="17"/>
      <c r="Y312" s="16"/>
      <c r="Z312" s="25">
        <f t="shared" si="76"/>
        <v>153</v>
      </c>
      <c r="AA312" s="25" cm="1">
        <f t="array" ref="AA312">SUM(LARGE(C312:W312,_xlfn.SEQUENCE(IF(COUNT(C312:W312)&lt;12,COUNT(C312:W312),12))))</f>
        <v>153</v>
      </c>
      <c r="AB312" s="15">
        <f t="shared" si="77"/>
        <v>0</v>
      </c>
      <c r="AC312" s="17">
        <f t="shared" si="78"/>
        <v>153</v>
      </c>
      <c r="AD312" s="47" t="str">
        <f t="shared" si="79"/>
        <v>BUCHOLTZ, OLIVIA</v>
      </c>
      <c r="AE312" s="17"/>
      <c r="AF312" s="59"/>
    </row>
    <row r="313" spans="1:36" s="60" customFormat="1" ht="19.899999999999999" customHeight="1" x14ac:dyDescent="0.25">
      <c r="A313" s="47" t="s">
        <v>92</v>
      </c>
      <c r="B313" s="16"/>
      <c r="C313" s="138">
        <v>0</v>
      </c>
      <c r="D313" s="48"/>
      <c r="E313" s="17"/>
      <c r="F313" s="48"/>
      <c r="G313" s="17"/>
      <c r="H313" s="48"/>
      <c r="I313" s="17"/>
      <c r="J313" s="48">
        <v>46</v>
      </c>
      <c r="K313" s="17">
        <v>66</v>
      </c>
      <c r="L313" s="48"/>
      <c r="M313" s="17">
        <v>66</v>
      </c>
      <c r="N313" s="48"/>
      <c r="O313" s="17">
        <v>25</v>
      </c>
      <c r="P313" s="188">
        <v>66</v>
      </c>
      <c r="Q313" s="195">
        <v>16</v>
      </c>
      <c r="R313" s="48"/>
      <c r="S313" s="17"/>
      <c r="T313" s="48"/>
      <c r="U313" s="17"/>
      <c r="V313" s="16"/>
      <c r="W313" s="15"/>
      <c r="X313" s="17"/>
      <c r="Y313" s="16"/>
      <c r="Z313" s="25">
        <f t="shared" si="76"/>
        <v>285</v>
      </c>
      <c r="AA313" s="25" cm="1">
        <f t="array" ref="AA313">SUM(LARGE(C313:W313,_xlfn.SEQUENCE(IF(COUNT(C313:W313)&lt;12,COUNT(C313:W313),12))))</f>
        <v>285</v>
      </c>
      <c r="AB313" s="15">
        <f t="shared" si="77"/>
        <v>0</v>
      </c>
      <c r="AC313" s="17">
        <f t="shared" si="78"/>
        <v>285</v>
      </c>
      <c r="AD313" s="47" t="str">
        <f t="shared" si="79"/>
        <v>CARHART, PYPER</v>
      </c>
      <c r="AE313" s="17"/>
      <c r="AF313" s="59"/>
    </row>
    <row r="314" spans="1:36" s="60" customFormat="1" ht="19.899999999999999" customHeight="1" x14ac:dyDescent="0.25">
      <c r="A314" s="47" t="s">
        <v>144</v>
      </c>
      <c r="B314" s="16"/>
      <c r="C314" s="138">
        <v>0</v>
      </c>
      <c r="D314" s="48"/>
      <c r="E314" s="17"/>
      <c r="F314" s="48"/>
      <c r="G314" s="17"/>
      <c r="H314" s="48"/>
      <c r="I314" s="17"/>
      <c r="J314" s="48"/>
      <c r="K314" s="17"/>
      <c r="L314" s="48"/>
      <c r="M314" s="17"/>
      <c r="N314" s="48"/>
      <c r="O314" s="17"/>
      <c r="P314" s="188"/>
      <c r="Q314" s="195"/>
      <c r="R314" s="48"/>
      <c r="S314" s="17"/>
      <c r="T314" s="48"/>
      <c r="U314" s="17"/>
      <c r="V314" s="16"/>
      <c r="W314" s="15"/>
      <c r="X314" s="17"/>
      <c r="Y314" s="16"/>
      <c r="Z314" s="25">
        <f t="shared" si="76"/>
        <v>0</v>
      </c>
      <c r="AA314" s="25" cm="1">
        <f t="array" ref="AA314">SUM(LARGE(C314:W314,_xlfn.SEQUENCE(IF(COUNT(C314:W314)&lt;12,COUNT(C314:W314),12))))</f>
        <v>0</v>
      </c>
      <c r="AB314" s="15">
        <f t="shared" si="77"/>
        <v>0</v>
      </c>
      <c r="AC314" s="17">
        <f t="shared" si="78"/>
        <v>0</v>
      </c>
      <c r="AD314" s="47" t="str">
        <f t="shared" si="79"/>
        <v>CUMMINGS, NATALIE</v>
      </c>
      <c r="AE314" s="17"/>
      <c r="AF314" s="59"/>
    </row>
    <row r="315" spans="1:36" s="60" customFormat="1" ht="19.899999999999999" customHeight="1" x14ac:dyDescent="0.25">
      <c r="A315" s="47" t="s">
        <v>217</v>
      </c>
      <c r="B315" s="16"/>
      <c r="C315" s="138">
        <v>0</v>
      </c>
      <c r="D315" s="48"/>
      <c r="E315" s="17"/>
      <c r="F315" s="48"/>
      <c r="G315" s="17"/>
      <c r="H315" s="48"/>
      <c r="I315" s="17"/>
      <c r="J315" s="48"/>
      <c r="K315" s="17"/>
      <c r="L315" s="48"/>
      <c r="M315" s="17"/>
      <c r="N315" s="48"/>
      <c r="O315" s="17"/>
      <c r="P315" s="188"/>
      <c r="Q315" s="195"/>
      <c r="R315" s="48"/>
      <c r="S315" s="17"/>
      <c r="T315" s="48"/>
      <c r="U315" s="17"/>
      <c r="V315" s="16"/>
      <c r="W315" s="15"/>
      <c r="X315" s="17"/>
      <c r="Y315" s="16"/>
      <c r="Z315" s="25">
        <f t="shared" si="76"/>
        <v>0</v>
      </c>
      <c r="AA315" s="25" cm="1">
        <f t="array" ref="AA315">SUM(LARGE(C315:W315,_xlfn.SEQUENCE(IF(COUNT(C315:W315)&lt;12,COUNT(C315:W315),12))))</f>
        <v>0</v>
      </c>
      <c r="AB315" s="15">
        <f t="shared" si="77"/>
        <v>0</v>
      </c>
      <c r="AC315" s="17">
        <f t="shared" si="78"/>
        <v>0</v>
      </c>
      <c r="AD315" s="47" t="str">
        <f t="shared" si="79"/>
        <v>CURNS, MYLEE</v>
      </c>
      <c r="AE315" s="17"/>
      <c r="AF315" s="59"/>
    </row>
    <row r="316" spans="1:36" s="60" customFormat="1" ht="19.899999999999999" customHeight="1" x14ac:dyDescent="0.25">
      <c r="A316" s="47" t="s">
        <v>204</v>
      </c>
      <c r="B316" s="16"/>
      <c r="C316" s="138">
        <v>0</v>
      </c>
      <c r="D316" s="48"/>
      <c r="E316" s="17"/>
      <c r="F316" s="48"/>
      <c r="G316" s="17"/>
      <c r="H316" s="48"/>
      <c r="I316" s="17"/>
      <c r="J316" s="48"/>
      <c r="K316" s="17"/>
      <c r="L316" s="48"/>
      <c r="M316" s="17"/>
      <c r="N316" s="48"/>
      <c r="O316" s="17"/>
      <c r="P316" s="188"/>
      <c r="Q316" s="195"/>
      <c r="R316" s="48"/>
      <c r="S316" s="17"/>
      <c r="T316" s="48"/>
      <c r="U316" s="17"/>
      <c r="V316" s="16"/>
      <c r="W316" s="15"/>
      <c r="X316" s="17"/>
      <c r="Y316" s="16"/>
      <c r="Z316" s="25">
        <f t="shared" si="76"/>
        <v>0</v>
      </c>
      <c r="AA316" s="25" cm="1">
        <f t="array" ref="AA316">SUM(LARGE(C316:W316,_xlfn.SEQUENCE(IF(COUNT(C316:W316)&lt;12,COUNT(C316:W316),12))))</f>
        <v>0</v>
      </c>
      <c r="AB316" s="15">
        <f t="shared" si="77"/>
        <v>0</v>
      </c>
      <c r="AC316" s="17">
        <f t="shared" si="78"/>
        <v>0</v>
      </c>
      <c r="AD316" s="47" t="str">
        <f t="shared" si="79"/>
        <v>DAVIS, AVERIE</v>
      </c>
      <c r="AE316" s="17"/>
      <c r="AF316" s="59"/>
    </row>
    <row r="317" spans="1:36" ht="19.899999999999999" customHeight="1" x14ac:dyDescent="0.25">
      <c r="A317" s="47" t="s">
        <v>42</v>
      </c>
      <c r="B317" s="16"/>
      <c r="C317" s="138">
        <v>0</v>
      </c>
      <c r="D317" s="48"/>
      <c r="E317" s="17">
        <v>15</v>
      </c>
      <c r="F317" s="48"/>
      <c r="G317" s="17"/>
      <c r="H317" s="48"/>
      <c r="I317" s="17"/>
      <c r="J317" s="48"/>
      <c r="K317" s="17"/>
      <c r="L317" s="48"/>
      <c r="M317" s="17"/>
      <c r="N317" s="48"/>
      <c r="O317" s="17"/>
      <c r="P317" s="188"/>
      <c r="Q317" s="195"/>
      <c r="R317" s="48"/>
      <c r="S317" s="17"/>
      <c r="T317" s="48"/>
      <c r="U317" s="17"/>
      <c r="V317" s="16"/>
      <c r="W317" s="15"/>
      <c r="X317" s="17"/>
      <c r="Y317" s="16"/>
      <c r="Z317" s="25">
        <f t="shared" si="76"/>
        <v>15</v>
      </c>
      <c r="AA317" s="25" cm="1">
        <f t="array" ref="AA317">SUM(LARGE(C317:W317,_xlfn.SEQUENCE(IF(COUNT(C317:W317)&lt;12,COUNT(C317:W317),12))))</f>
        <v>15</v>
      </c>
      <c r="AB317" s="15">
        <f t="shared" si="77"/>
        <v>0</v>
      </c>
      <c r="AC317" s="17">
        <f t="shared" si="78"/>
        <v>15</v>
      </c>
      <c r="AD317" s="47" t="str">
        <f t="shared" si="79"/>
        <v>DAVIS, GRACE</v>
      </c>
      <c r="AE317" s="17"/>
      <c r="AF317" s="59"/>
      <c r="AG317" s="60"/>
      <c r="AH317" s="60"/>
      <c r="AI317" s="60"/>
      <c r="AJ317" s="60"/>
    </row>
    <row r="318" spans="1:36" s="60" customFormat="1" ht="19.899999999999999" customHeight="1" x14ac:dyDescent="0.25">
      <c r="A318" s="47" t="s">
        <v>137</v>
      </c>
      <c r="B318" s="16"/>
      <c r="C318" s="138">
        <v>0</v>
      </c>
      <c r="D318" s="48"/>
      <c r="E318" s="17"/>
      <c r="F318" s="48"/>
      <c r="G318" s="17"/>
      <c r="H318" s="48"/>
      <c r="I318" s="17"/>
      <c r="J318" s="48"/>
      <c r="K318" s="17"/>
      <c r="L318" s="48"/>
      <c r="M318" s="17"/>
      <c r="N318" s="48"/>
      <c r="O318" s="17"/>
      <c r="P318" s="188"/>
      <c r="Q318" s="195"/>
      <c r="R318" s="48"/>
      <c r="S318" s="17"/>
      <c r="T318" s="48"/>
      <c r="U318" s="17"/>
      <c r="V318" s="16"/>
      <c r="W318" s="15"/>
      <c r="X318" s="17"/>
      <c r="Y318" s="16"/>
      <c r="Z318" s="25">
        <f t="shared" si="76"/>
        <v>0</v>
      </c>
      <c r="AA318" s="25" cm="1">
        <f t="array" ref="AA318">SUM(LARGE(C318:W318,_xlfn.SEQUENCE(IF(COUNT(C318:W318)&lt;12,COUNT(C318:W318),12))))</f>
        <v>0</v>
      </c>
      <c r="AB318" s="15">
        <f t="shared" si="77"/>
        <v>0</v>
      </c>
      <c r="AC318" s="17">
        <f t="shared" si="78"/>
        <v>0</v>
      </c>
      <c r="AD318" s="47" t="str">
        <f t="shared" si="79"/>
        <v>DEFEVER, BAILEY</v>
      </c>
      <c r="AE318" s="17"/>
      <c r="AF318" s="59"/>
    </row>
    <row r="319" spans="1:36" s="60" customFormat="1" ht="19.899999999999999" customHeight="1" x14ac:dyDescent="0.25">
      <c r="A319" s="47" t="s">
        <v>43</v>
      </c>
      <c r="B319" s="16"/>
      <c r="C319" s="138">
        <v>0</v>
      </c>
      <c r="D319" s="48"/>
      <c r="E319" s="17"/>
      <c r="F319" s="48"/>
      <c r="G319" s="17"/>
      <c r="H319" s="48"/>
      <c r="I319" s="17">
        <v>16</v>
      </c>
      <c r="J319" s="48"/>
      <c r="K319" s="17">
        <v>36</v>
      </c>
      <c r="L319" s="48">
        <v>36</v>
      </c>
      <c r="M319" s="17"/>
      <c r="N319" s="48">
        <v>35</v>
      </c>
      <c r="O319" s="17">
        <v>55</v>
      </c>
      <c r="P319" s="188"/>
      <c r="Q319" s="195"/>
      <c r="R319" s="48"/>
      <c r="S319" s="17"/>
      <c r="T319" s="48"/>
      <c r="U319" s="17"/>
      <c r="V319" s="16"/>
      <c r="W319" s="15"/>
      <c r="X319" s="17"/>
      <c r="Y319" s="16"/>
      <c r="Z319" s="25">
        <f t="shared" si="76"/>
        <v>178</v>
      </c>
      <c r="AA319" s="25" cm="1">
        <f t="array" ref="AA319">SUM(LARGE(C319:W319,_xlfn.SEQUENCE(IF(COUNT(C319:W319)&lt;12,COUNT(C319:W319),12))))</f>
        <v>178</v>
      </c>
      <c r="AB319" s="15">
        <f t="shared" si="77"/>
        <v>0</v>
      </c>
      <c r="AC319" s="17">
        <f t="shared" si="78"/>
        <v>178</v>
      </c>
      <c r="AD319" s="47" t="str">
        <f t="shared" si="79"/>
        <v>HOEKWATER, BRISTOL</v>
      </c>
      <c r="AE319" s="17"/>
      <c r="AF319" s="59"/>
    </row>
    <row r="320" spans="1:36" s="60" customFormat="1" ht="19.899999999999999" customHeight="1" x14ac:dyDescent="0.25">
      <c r="A320" s="47" t="s">
        <v>95</v>
      </c>
      <c r="B320" s="16"/>
      <c r="C320" s="138">
        <v>0</v>
      </c>
      <c r="D320" s="48"/>
      <c r="E320" s="17"/>
      <c r="F320" s="48">
        <v>15</v>
      </c>
      <c r="G320" s="17">
        <v>25</v>
      </c>
      <c r="H320" s="48"/>
      <c r="I320" s="17">
        <v>26</v>
      </c>
      <c r="J320" s="48"/>
      <c r="K320" s="17"/>
      <c r="L320" s="48"/>
      <c r="M320" s="17"/>
      <c r="N320" s="48"/>
      <c r="O320" s="17">
        <v>15</v>
      </c>
      <c r="P320" s="188"/>
      <c r="Q320" s="195"/>
      <c r="R320" s="48"/>
      <c r="S320" s="17"/>
      <c r="T320" s="48"/>
      <c r="U320" s="17"/>
      <c r="V320" s="16"/>
      <c r="W320" s="15"/>
      <c r="X320" s="17"/>
      <c r="Y320" s="16"/>
      <c r="Z320" s="25">
        <f t="shared" si="76"/>
        <v>81</v>
      </c>
      <c r="AA320" s="25" cm="1">
        <f t="array" ref="AA320">SUM(LARGE(C320:W320,_xlfn.SEQUENCE(IF(COUNT(C320:W320)&lt;12,COUNT(C320:W320),12))))</f>
        <v>81</v>
      </c>
      <c r="AB320" s="15">
        <f t="shared" si="77"/>
        <v>0</v>
      </c>
      <c r="AC320" s="17">
        <f t="shared" si="78"/>
        <v>81</v>
      </c>
      <c r="AD320" s="47" t="str">
        <f t="shared" si="79"/>
        <v xml:space="preserve">HOEKWATER, RYLIE  </v>
      </c>
      <c r="AE320" s="17"/>
      <c r="AF320" s="59"/>
    </row>
    <row r="321" spans="1:36" s="60" customFormat="1" ht="19.899999999999999" customHeight="1" x14ac:dyDescent="0.25">
      <c r="A321" s="47" t="s">
        <v>45</v>
      </c>
      <c r="B321" s="16"/>
      <c r="C321" s="138">
        <v>0</v>
      </c>
      <c r="D321" s="48">
        <v>55</v>
      </c>
      <c r="E321" s="17">
        <v>45</v>
      </c>
      <c r="F321" s="48"/>
      <c r="G321" s="17">
        <v>15</v>
      </c>
      <c r="H321" s="48">
        <v>36</v>
      </c>
      <c r="I321" s="17"/>
      <c r="J321" s="48"/>
      <c r="K321" s="17"/>
      <c r="L321" s="48"/>
      <c r="M321" s="17">
        <v>46</v>
      </c>
      <c r="N321" s="48">
        <v>75</v>
      </c>
      <c r="O321" s="17"/>
      <c r="P321" s="188"/>
      <c r="Q321" s="195">
        <v>66</v>
      </c>
      <c r="R321" s="48"/>
      <c r="S321" s="17"/>
      <c r="T321" s="48"/>
      <c r="U321" s="17"/>
      <c r="V321" s="16"/>
      <c r="W321" s="15"/>
      <c r="X321" s="17"/>
      <c r="Y321" s="16"/>
      <c r="Z321" s="25">
        <f t="shared" si="76"/>
        <v>338</v>
      </c>
      <c r="AA321" s="25" cm="1">
        <f t="array" ref="AA321">SUM(LARGE(C321:W321,_xlfn.SEQUENCE(IF(COUNT(C321:W321)&lt;12,COUNT(C321:W321),12))))</f>
        <v>338</v>
      </c>
      <c r="AB321" s="15">
        <f t="shared" si="77"/>
        <v>0</v>
      </c>
      <c r="AC321" s="17">
        <f t="shared" si="78"/>
        <v>338</v>
      </c>
      <c r="AD321" s="47" t="str">
        <f t="shared" si="79"/>
        <v xml:space="preserve">KIRKPATRICK, KENZIE </v>
      </c>
      <c r="AE321" s="164"/>
      <c r="AF321" s="59"/>
    </row>
    <row r="322" spans="1:36" s="60" customFormat="1" ht="19.899999999999999" customHeight="1" x14ac:dyDescent="0.25">
      <c r="A322" s="47" t="s">
        <v>96</v>
      </c>
      <c r="B322" s="16"/>
      <c r="C322" s="138">
        <v>0</v>
      </c>
      <c r="D322" s="48">
        <v>45</v>
      </c>
      <c r="E322" s="17"/>
      <c r="F322" s="48"/>
      <c r="G322" s="17"/>
      <c r="H322" s="48"/>
      <c r="I322" s="17"/>
      <c r="J322" s="48"/>
      <c r="K322" s="17">
        <v>11</v>
      </c>
      <c r="L322" s="48"/>
      <c r="M322" s="17"/>
      <c r="N322" s="48"/>
      <c r="O322" s="17"/>
      <c r="P322" s="188"/>
      <c r="Q322" s="195"/>
      <c r="R322" s="48"/>
      <c r="S322" s="17"/>
      <c r="T322" s="48"/>
      <c r="U322" s="17"/>
      <c r="V322" s="16"/>
      <c r="W322" s="15"/>
      <c r="X322" s="17"/>
      <c r="Y322" s="16"/>
      <c r="Z322" s="25">
        <f t="shared" si="76"/>
        <v>56</v>
      </c>
      <c r="AA322" s="25" cm="1">
        <f t="array" ref="AA322">SUM(LARGE(C322:W322,_xlfn.SEQUENCE(IF(COUNT(C322:W322)&lt;12,COUNT(C322:W322),12))))</f>
        <v>56</v>
      </c>
      <c r="AB322" s="15">
        <f t="shared" si="77"/>
        <v>0</v>
      </c>
      <c r="AC322" s="17">
        <f t="shared" si="78"/>
        <v>56</v>
      </c>
      <c r="AD322" s="47" t="str">
        <f t="shared" si="79"/>
        <v xml:space="preserve">KOEHN, ISABELL </v>
      </c>
      <c r="AE322" s="17"/>
      <c r="AF322" s="59"/>
    </row>
    <row r="323" spans="1:36" s="60" customFormat="1" ht="19.899999999999999" customHeight="1" x14ac:dyDescent="0.25">
      <c r="A323" s="47" t="s">
        <v>123</v>
      </c>
      <c r="B323" s="16"/>
      <c r="C323" s="138">
        <v>0</v>
      </c>
      <c r="D323" s="48"/>
      <c r="E323" s="17"/>
      <c r="F323" s="48"/>
      <c r="G323" s="17"/>
      <c r="H323" s="48"/>
      <c r="I323" s="17"/>
      <c r="J323" s="48"/>
      <c r="K323" s="17"/>
      <c r="L323" s="48"/>
      <c r="M323" s="17"/>
      <c r="N323" s="48"/>
      <c r="O323" s="17"/>
      <c r="P323" s="188"/>
      <c r="Q323" s="195"/>
      <c r="R323" s="48"/>
      <c r="S323" s="17"/>
      <c r="T323" s="48"/>
      <c r="U323" s="17"/>
      <c r="V323" s="16"/>
      <c r="W323" s="15"/>
      <c r="X323" s="17"/>
      <c r="Y323" s="16"/>
      <c r="Z323" s="25">
        <f t="shared" si="76"/>
        <v>0</v>
      </c>
      <c r="AA323" s="25" cm="1">
        <f t="array" ref="AA323">SUM(LARGE(C323:W323,_xlfn.SEQUENCE(IF(COUNT(C323:W323)&lt;12,COUNT(C323:W323),12))))</f>
        <v>0</v>
      </c>
      <c r="AB323" s="15">
        <f t="shared" si="77"/>
        <v>0</v>
      </c>
      <c r="AC323" s="17">
        <f t="shared" si="78"/>
        <v>0</v>
      </c>
      <c r="AD323" s="47" t="str">
        <f t="shared" si="79"/>
        <v>KOLAR, CODI LYNN</v>
      </c>
      <c r="AE323" s="17"/>
      <c r="AF323" s="59"/>
    </row>
    <row r="324" spans="1:36" s="60" customFormat="1" ht="19.899999999999999" customHeight="1" x14ac:dyDescent="0.25">
      <c r="A324" s="47" t="s">
        <v>218</v>
      </c>
      <c r="B324" s="16"/>
      <c r="C324" s="138">
        <v>0</v>
      </c>
      <c r="D324" s="48"/>
      <c r="E324" s="17"/>
      <c r="F324" s="48"/>
      <c r="G324" s="17"/>
      <c r="H324" s="48"/>
      <c r="I324" s="17"/>
      <c r="J324" s="48"/>
      <c r="K324" s="17"/>
      <c r="L324" s="48"/>
      <c r="M324" s="17"/>
      <c r="N324" s="48"/>
      <c r="O324" s="17"/>
      <c r="P324" s="188"/>
      <c r="Q324" s="195"/>
      <c r="R324" s="48"/>
      <c r="S324" s="17"/>
      <c r="T324" s="48"/>
      <c r="U324" s="17"/>
      <c r="V324" s="16"/>
      <c r="W324" s="15"/>
      <c r="X324" s="17"/>
      <c r="Y324" s="16"/>
      <c r="Z324" s="25">
        <f t="shared" si="76"/>
        <v>0</v>
      </c>
      <c r="AA324" s="25" cm="1">
        <f t="array" ref="AA324">SUM(LARGE(C324:W324,_xlfn.SEQUENCE(IF(COUNT(C324:W324)&lt;12,COUNT(C324:W324),12))))</f>
        <v>0</v>
      </c>
      <c r="AB324" s="15">
        <f t="shared" si="77"/>
        <v>0</v>
      </c>
      <c r="AC324" s="17">
        <f t="shared" si="78"/>
        <v>0</v>
      </c>
      <c r="AD324" s="47" t="str">
        <f t="shared" si="79"/>
        <v>LONGSTREET, BROOKLYN</v>
      </c>
      <c r="AE324" s="17"/>
      <c r="AF324" s="59"/>
    </row>
    <row r="325" spans="1:36" s="60" customFormat="1" ht="19.899999999999999" customHeight="1" x14ac:dyDescent="0.25">
      <c r="A325" s="47" t="s">
        <v>110</v>
      </c>
      <c r="B325" s="16"/>
      <c r="C325" s="138">
        <v>0</v>
      </c>
      <c r="D325" s="48"/>
      <c r="E325" s="17"/>
      <c r="F325" s="48">
        <v>25</v>
      </c>
      <c r="G325" s="17"/>
      <c r="H325" s="48"/>
      <c r="I325" s="17"/>
      <c r="J325" s="48"/>
      <c r="K325" s="17"/>
      <c r="L325" s="48"/>
      <c r="M325" s="17"/>
      <c r="N325" s="48"/>
      <c r="O325" s="17"/>
      <c r="P325" s="188"/>
      <c r="Q325" s="195"/>
      <c r="R325" s="48"/>
      <c r="S325" s="17"/>
      <c r="T325" s="48"/>
      <c r="U325" s="17"/>
      <c r="V325" s="16"/>
      <c r="W325" s="15"/>
      <c r="X325" s="17"/>
      <c r="Y325" s="16"/>
      <c r="Z325" s="25">
        <f t="shared" si="76"/>
        <v>25</v>
      </c>
      <c r="AA325" s="25" cm="1">
        <f t="array" ref="AA325">SUM(LARGE(C325:W325,_xlfn.SEQUENCE(IF(COUNT(C325:W325)&lt;12,COUNT(C325:W325),12))))</f>
        <v>25</v>
      </c>
      <c r="AB325" s="15">
        <f t="shared" si="77"/>
        <v>0</v>
      </c>
      <c r="AC325" s="17">
        <f t="shared" si="78"/>
        <v>25</v>
      </c>
      <c r="AD325" s="47" t="str">
        <f t="shared" si="79"/>
        <v>MACIBORSKI, DEBRA</v>
      </c>
      <c r="AE325" s="17"/>
      <c r="AF325" s="59"/>
    </row>
    <row r="326" spans="1:36" s="60" customFormat="1" ht="19.899999999999999" customHeight="1" x14ac:dyDescent="0.25">
      <c r="A326" s="47" t="s">
        <v>46</v>
      </c>
      <c r="B326" s="16"/>
      <c r="C326" s="138">
        <v>0</v>
      </c>
      <c r="D326" s="48"/>
      <c r="E326" s="17">
        <v>25</v>
      </c>
      <c r="F326" s="48"/>
      <c r="G326" s="17"/>
      <c r="H326" s="48"/>
      <c r="I326" s="17">
        <v>66</v>
      </c>
      <c r="J326" s="48">
        <v>56</v>
      </c>
      <c r="K326" s="17">
        <v>56</v>
      </c>
      <c r="L326" s="48"/>
      <c r="M326" s="17">
        <v>56</v>
      </c>
      <c r="N326" s="48">
        <v>15</v>
      </c>
      <c r="O326" s="17"/>
      <c r="P326" s="188">
        <v>76</v>
      </c>
      <c r="Q326" s="195">
        <v>46</v>
      </c>
      <c r="R326" s="48"/>
      <c r="S326" s="17"/>
      <c r="T326" s="48"/>
      <c r="U326" s="17"/>
      <c r="V326" s="16"/>
      <c r="W326" s="15"/>
      <c r="X326" s="17"/>
      <c r="Y326" s="16"/>
      <c r="Z326" s="25">
        <f t="shared" si="76"/>
        <v>396</v>
      </c>
      <c r="AA326" s="25" cm="1">
        <f t="array" ref="AA326">SUM(LARGE(C326:W326,_xlfn.SEQUENCE(IF(COUNT(C326:W326)&lt;12,COUNT(C326:W326),12))))</f>
        <v>396</v>
      </c>
      <c r="AB326" s="15">
        <f t="shared" si="77"/>
        <v>0</v>
      </c>
      <c r="AC326" s="17">
        <f t="shared" si="78"/>
        <v>396</v>
      </c>
      <c r="AD326" s="47" t="str">
        <f t="shared" si="79"/>
        <v xml:space="preserve">MACIBORSKI, LUCIA </v>
      </c>
      <c r="AE326" s="17"/>
      <c r="AF326" s="59"/>
    </row>
    <row r="327" spans="1:36" s="60" customFormat="1" ht="19.899999999999999" customHeight="1" x14ac:dyDescent="0.25">
      <c r="A327" s="47" t="s">
        <v>47</v>
      </c>
      <c r="B327" s="16"/>
      <c r="C327" s="138">
        <v>0</v>
      </c>
      <c r="D327" s="48">
        <v>65</v>
      </c>
      <c r="E327" s="17">
        <v>55</v>
      </c>
      <c r="F327" s="48">
        <v>75</v>
      </c>
      <c r="G327" s="17">
        <v>75</v>
      </c>
      <c r="H327" s="48">
        <v>66</v>
      </c>
      <c r="I327" s="17">
        <v>56</v>
      </c>
      <c r="J327" s="48">
        <v>76</v>
      </c>
      <c r="K327" s="17">
        <v>76</v>
      </c>
      <c r="L327" s="48">
        <v>76</v>
      </c>
      <c r="M327" s="17">
        <v>36</v>
      </c>
      <c r="N327" s="48"/>
      <c r="O327" s="17">
        <v>65</v>
      </c>
      <c r="P327" s="188">
        <v>56</v>
      </c>
      <c r="Q327" s="195">
        <v>76</v>
      </c>
      <c r="R327" s="48"/>
      <c r="S327" s="17"/>
      <c r="T327" s="48"/>
      <c r="U327" s="17"/>
      <c r="V327" s="16"/>
      <c r="W327" s="15"/>
      <c r="X327" s="17"/>
      <c r="Y327" s="16"/>
      <c r="Z327" s="25">
        <f t="shared" si="76"/>
        <v>853</v>
      </c>
      <c r="AA327" s="25" cm="1">
        <f t="array" ref="AA327">SUM(LARGE(C327:W327,_xlfn.SEQUENCE(IF(COUNT(C327:W327)&lt;12,COUNT(C327:W327),12))))</f>
        <v>817</v>
      </c>
      <c r="AB327" s="15">
        <f t="shared" si="77"/>
        <v>0</v>
      </c>
      <c r="AC327" s="17">
        <f t="shared" si="78"/>
        <v>817</v>
      </c>
      <c r="AD327" s="47" t="str">
        <f t="shared" si="79"/>
        <v>MACIBORSKI, NADIA</v>
      </c>
      <c r="AE327" s="17"/>
      <c r="AF327" s="59"/>
    </row>
    <row r="328" spans="1:36" s="60" customFormat="1" ht="19.899999999999999" customHeight="1" x14ac:dyDescent="0.25">
      <c r="A328" s="47" t="s">
        <v>97</v>
      </c>
      <c r="B328" s="16"/>
      <c r="C328" s="138">
        <v>0</v>
      </c>
      <c r="D328" s="48"/>
      <c r="E328" s="17"/>
      <c r="F328" s="48">
        <v>45</v>
      </c>
      <c r="G328" s="17"/>
      <c r="H328" s="48"/>
      <c r="I328" s="17"/>
      <c r="J328" s="48"/>
      <c r="K328" s="17"/>
      <c r="L328" s="48"/>
      <c r="M328" s="17"/>
      <c r="N328" s="48"/>
      <c r="O328" s="17"/>
      <c r="P328" s="188"/>
      <c r="Q328" s="195"/>
      <c r="R328" s="48"/>
      <c r="S328" s="17"/>
      <c r="T328" s="48"/>
      <c r="U328" s="17"/>
      <c r="V328" s="16"/>
      <c r="W328" s="15"/>
      <c r="X328" s="17"/>
      <c r="Y328" s="16"/>
      <c r="Z328" s="25">
        <f t="shared" si="76"/>
        <v>45</v>
      </c>
      <c r="AA328" s="25" cm="1">
        <f t="array" ref="AA328">SUM(LARGE(C328:W328,_xlfn.SEQUENCE(IF(COUNT(C328:W328)&lt;12,COUNT(C328:W328),12))))</f>
        <v>45</v>
      </c>
      <c r="AB328" s="15">
        <f t="shared" si="77"/>
        <v>0</v>
      </c>
      <c r="AC328" s="17">
        <f t="shared" si="78"/>
        <v>45</v>
      </c>
      <c r="AD328" s="47" t="str">
        <f t="shared" si="79"/>
        <v>MARVEL, CHARLOTTE</v>
      </c>
      <c r="AE328" s="17"/>
      <c r="AF328" s="59"/>
    </row>
    <row r="329" spans="1:36" s="60" customFormat="1" ht="19.899999999999999" customHeight="1" x14ac:dyDescent="0.25">
      <c r="A329" s="47" t="s">
        <v>48</v>
      </c>
      <c r="B329" s="16"/>
      <c r="C329" s="138">
        <v>0</v>
      </c>
      <c r="D329" s="48"/>
      <c r="E329" s="17">
        <v>75</v>
      </c>
      <c r="F329" s="48"/>
      <c r="G329" s="17"/>
      <c r="H329" s="48"/>
      <c r="I329" s="17"/>
      <c r="J329" s="48">
        <v>16</v>
      </c>
      <c r="K329" s="17"/>
      <c r="L329" s="48">
        <v>16</v>
      </c>
      <c r="M329" s="17"/>
      <c r="N329" s="48">
        <v>25</v>
      </c>
      <c r="O329" s="17"/>
      <c r="P329" s="188">
        <v>36</v>
      </c>
      <c r="Q329" s="195"/>
      <c r="R329" s="48"/>
      <c r="S329" s="17"/>
      <c r="T329" s="48"/>
      <c r="U329" s="17"/>
      <c r="V329" s="16"/>
      <c r="W329" s="15"/>
      <c r="X329" s="17"/>
      <c r="Y329" s="16"/>
      <c r="Z329" s="25">
        <f t="shared" si="76"/>
        <v>168</v>
      </c>
      <c r="AA329" s="25" cm="1">
        <f t="array" ref="AA329">SUM(LARGE(C329:W329,_xlfn.SEQUENCE(IF(COUNT(C329:W329)&lt;12,COUNT(C329:W329),12))))</f>
        <v>168</v>
      </c>
      <c r="AB329" s="15">
        <f t="shared" si="77"/>
        <v>0</v>
      </c>
      <c r="AC329" s="17">
        <f t="shared" si="78"/>
        <v>168</v>
      </c>
      <c r="AD329" s="47" t="str">
        <f t="shared" si="79"/>
        <v xml:space="preserve">MARVEL, LILY </v>
      </c>
      <c r="AE329" s="17"/>
      <c r="AF329" s="59"/>
    </row>
    <row r="330" spans="1:36" s="60" customFormat="1" ht="19.899999999999999" customHeight="1" x14ac:dyDescent="0.25">
      <c r="A330" s="47" t="s">
        <v>50</v>
      </c>
      <c r="B330" s="16"/>
      <c r="C330" s="138">
        <v>0</v>
      </c>
      <c r="D330" s="48">
        <v>15</v>
      </c>
      <c r="E330" s="17"/>
      <c r="F330" s="48">
        <v>35</v>
      </c>
      <c r="G330" s="17"/>
      <c r="H330" s="48"/>
      <c r="I330" s="17"/>
      <c r="J330" s="48"/>
      <c r="K330" s="17"/>
      <c r="L330" s="48"/>
      <c r="M330" s="17"/>
      <c r="N330" s="48"/>
      <c r="O330" s="17"/>
      <c r="P330" s="188"/>
      <c r="Q330" s="195"/>
      <c r="R330" s="48"/>
      <c r="S330" s="17"/>
      <c r="T330" s="48"/>
      <c r="U330" s="17"/>
      <c r="V330" s="16"/>
      <c r="W330" s="15"/>
      <c r="X330" s="17"/>
      <c r="Y330" s="16"/>
      <c r="Z330" s="25">
        <f t="shared" si="76"/>
        <v>50</v>
      </c>
      <c r="AA330" s="25" cm="1">
        <f t="array" ref="AA330">SUM(LARGE(C330:W330,_xlfn.SEQUENCE(IF(COUNT(C330:W330)&lt;12,COUNT(C330:W330),12))))</f>
        <v>50</v>
      </c>
      <c r="AB330" s="15">
        <f t="shared" si="77"/>
        <v>0</v>
      </c>
      <c r="AC330" s="17">
        <f t="shared" si="78"/>
        <v>50</v>
      </c>
      <c r="AD330" s="47" t="str">
        <f t="shared" si="79"/>
        <v>MATTHEWS, EVA</v>
      </c>
      <c r="AE330" s="17"/>
      <c r="AF330" s="59"/>
    </row>
    <row r="331" spans="1:36" s="60" customFormat="1" ht="19.899999999999999" customHeight="1" x14ac:dyDescent="0.25">
      <c r="A331" s="47" t="s">
        <v>201</v>
      </c>
      <c r="B331" s="16"/>
      <c r="C331" s="138">
        <v>0</v>
      </c>
      <c r="D331" s="48"/>
      <c r="E331" s="17"/>
      <c r="F331" s="48"/>
      <c r="G331" s="17"/>
      <c r="H331" s="48"/>
      <c r="I331" s="17"/>
      <c r="J331" s="48"/>
      <c r="K331" s="17"/>
      <c r="L331" s="48"/>
      <c r="M331" s="17"/>
      <c r="N331" s="48"/>
      <c r="O331" s="17"/>
      <c r="P331" s="188"/>
      <c r="Q331" s="195"/>
      <c r="R331" s="48"/>
      <c r="S331" s="17"/>
      <c r="T331" s="48"/>
      <c r="U331" s="17"/>
      <c r="V331" s="16"/>
      <c r="W331" s="15"/>
      <c r="X331" s="17"/>
      <c r="Y331" s="16"/>
      <c r="Z331" s="25">
        <f t="shared" si="76"/>
        <v>0</v>
      </c>
      <c r="AA331" s="25" cm="1">
        <f t="array" ref="AA331">SUM(LARGE(C331:W331,_xlfn.SEQUENCE(IF(COUNT(C331:W331)&lt;12,COUNT(C331:W331),12))))</f>
        <v>0</v>
      </c>
      <c r="AB331" s="15">
        <f t="shared" si="77"/>
        <v>0</v>
      </c>
      <c r="AC331" s="17">
        <f t="shared" si="78"/>
        <v>0</v>
      </c>
      <c r="AD331" s="47" t="str">
        <f t="shared" si="79"/>
        <v>PECK, KALLI</v>
      </c>
      <c r="AE331" s="17"/>
      <c r="AF331" s="59"/>
    </row>
    <row r="332" spans="1:36" s="60" customFormat="1" ht="19.899999999999999" customHeight="1" x14ac:dyDescent="0.25">
      <c r="A332" s="47" t="s">
        <v>215</v>
      </c>
      <c r="B332" s="16"/>
      <c r="C332" s="138">
        <v>0</v>
      </c>
      <c r="D332" s="48"/>
      <c r="E332" s="17"/>
      <c r="F332" s="48"/>
      <c r="G332" s="17"/>
      <c r="H332" s="48"/>
      <c r="I332" s="17"/>
      <c r="J332" s="48"/>
      <c r="K332" s="17"/>
      <c r="L332" s="48"/>
      <c r="M332" s="17"/>
      <c r="N332" s="48"/>
      <c r="O332" s="17"/>
      <c r="P332" s="188"/>
      <c r="Q332" s="195"/>
      <c r="R332" s="48"/>
      <c r="S332" s="17"/>
      <c r="T332" s="48"/>
      <c r="U332" s="17"/>
      <c r="V332" s="16"/>
      <c r="W332" s="15"/>
      <c r="X332" s="17"/>
      <c r="Y332" s="16"/>
      <c r="Z332" s="25">
        <f t="shared" si="76"/>
        <v>0</v>
      </c>
      <c r="AA332" s="25" cm="1">
        <f t="array" ref="AA332">SUM(LARGE(C332:W332,_xlfn.SEQUENCE(IF(COUNT(C332:W332)&lt;12,COUNT(C332:W332),12))))</f>
        <v>0</v>
      </c>
      <c r="AB332" s="15">
        <f t="shared" si="77"/>
        <v>0</v>
      </c>
      <c r="AC332" s="17">
        <f t="shared" si="78"/>
        <v>0</v>
      </c>
      <c r="AD332" s="47" t="str">
        <f t="shared" si="79"/>
        <v>POWELL, ALAINA</v>
      </c>
      <c r="AE332" s="17"/>
      <c r="AF332" s="46"/>
      <c r="AG332" s="11"/>
      <c r="AH332" s="11"/>
      <c r="AI332" s="11"/>
      <c r="AJ332" s="11"/>
    </row>
    <row r="333" spans="1:36" s="60" customFormat="1" ht="19.899999999999999" customHeight="1" x14ac:dyDescent="0.25">
      <c r="A333" s="47" t="s">
        <v>99</v>
      </c>
      <c r="B333" s="16"/>
      <c r="C333" s="138">
        <v>0</v>
      </c>
      <c r="D333" s="48">
        <v>75</v>
      </c>
      <c r="E333" s="17">
        <v>35</v>
      </c>
      <c r="F333" s="48"/>
      <c r="G333" s="17"/>
      <c r="H333" s="48">
        <v>76</v>
      </c>
      <c r="I333" s="17">
        <v>46</v>
      </c>
      <c r="J333" s="48"/>
      <c r="K333" s="17"/>
      <c r="L333" s="48"/>
      <c r="M333" s="17"/>
      <c r="N333" s="48">
        <v>45</v>
      </c>
      <c r="O333" s="17"/>
      <c r="P333" s="188"/>
      <c r="Q333" s="195">
        <v>56</v>
      </c>
      <c r="R333" s="48"/>
      <c r="S333" s="17"/>
      <c r="T333" s="48"/>
      <c r="U333" s="17"/>
      <c r="V333" s="16"/>
      <c r="W333" s="15"/>
      <c r="X333" s="17"/>
      <c r="Y333" s="16"/>
      <c r="Z333" s="25">
        <f>SUM(D333:X333)</f>
        <v>333</v>
      </c>
      <c r="AA333" s="25" cm="1">
        <f t="array" ref="AA333">SUM(LARGE(C333:W333,_xlfn.SEQUENCE(IF(COUNT(C333:W333)&lt;12,COUNT(C333:W333),12))))</f>
        <v>333</v>
      </c>
      <c r="AB333" s="15">
        <f>X333*1.5</f>
        <v>0</v>
      </c>
      <c r="AC333" s="17">
        <f>AA333+AB333</f>
        <v>333</v>
      </c>
      <c r="AD333" s="47" t="str">
        <f t="shared" si="79"/>
        <v>RIVERA, GRACE</v>
      </c>
      <c r="AE333" s="17"/>
      <c r="AF333" s="59"/>
    </row>
    <row r="334" spans="1:36" s="60" customFormat="1" ht="19.899999999999999" customHeight="1" x14ac:dyDescent="0.25">
      <c r="A334" s="47" t="s">
        <v>256</v>
      </c>
      <c r="B334" s="16"/>
      <c r="C334" s="138">
        <v>0</v>
      </c>
      <c r="D334" s="48"/>
      <c r="E334" s="17"/>
      <c r="F334" s="48"/>
      <c r="G334" s="17"/>
      <c r="H334" s="48"/>
      <c r="I334" s="17"/>
      <c r="J334" s="48"/>
      <c r="K334" s="17"/>
      <c r="L334" s="48"/>
      <c r="M334" s="17"/>
      <c r="N334" s="48"/>
      <c r="O334" s="17"/>
      <c r="P334" s="188"/>
      <c r="Q334" s="195"/>
      <c r="R334" s="48"/>
      <c r="S334" s="17"/>
      <c r="T334" s="48"/>
      <c r="U334" s="17"/>
      <c r="V334" s="16"/>
      <c r="W334" s="15"/>
      <c r="X334" s="17"/>
      <c r="Y334" s="16"/>
      <c r="Z334" s="25">
        <f t="shared" ref="Z334:Z349" si="80">SUM(D334:X334)</f>
        <v>0</v>
      </c>
      <c r="AA334" s="25" cm="1">
        <f t="array" ref="AA334">SUM(LARGE(C334:W334,_xlfn.SEQUENCE(IF(COUNT(C334:W334)&lt;12,COUNT(C334:W334),12))))</f>
        <v>0</v>
      </c>
      <c r="AB334" s="15">
        <f t="shared" ref="AB334:AB349" si="81">X334*1.5</f>
        <v>0</v>
      </c>
      <c r="AC334" s="17">
        <f t="shared" ref="AC334:AC349" si="82">AA334+AB334</f>
        <v>0</v>
      </c>
      <c r="AD334" s="47" t="str">
        <f t="shared" si="79"/>
        <v>RIVERA, KATHERINE</v>
      </c>
      <c r="AE334" s="17"/>
      <c r="AF334" s="59"/>
    </row>
    <row r="335" spans="1:36" s="60" customFormat="1" ht="19.899999999999999" customHeight="1" x14ac:dyDescent="0.25">
      <c r="A335" s="47" t="s">
        <v>216</v>
      </c>
      <c r="B335" s="16"/>
      <c r="C335" s="138">
        <v>0</v>
      </c>
      <c r="D335" s="48"/>
      <c r="E335" s="17"/>
      <c r="F335" s="48"/>
      <c r="G335" s="17"/>
      <c r="H335" s="48"/>
      <c r="I335" s="17"/>
      <c r="J335" s="48"/>
      <c r="K335" s="17"/>
      <c r="L335" s="48"/>
      <c r="M335" s="17"/>
      <c r="N335" s="48"/>
      <c r="O335" s="17"/>
      <c r="P335" s="188"/>
      <c r="Q335" s="195"/>
      <c r="R335" s="48"/>
      <c r="S335" s="17"/>
      <c r="T335" s="48"/>
      <c r="U335" s="17"/>
      <c r="V335" s="16"/>
      <c r="W335" s="15"/>
      <c r="X335" s="17"/>
      <c r="Y335" s="16"/>
      <c r="Z335" s="25">
        <f t="shared" si="80"/>
        <v>0</v>
      </c>
      <c r="AA335" s="25" cm="1">
        <f t="array" ref="AA335">SUM(LARGE(C335:W335,_xlfn.SEQUENCE(IF(COUNT(C335:W335)&lt;12,COUNT(C335:W335),12))))</f>
        <v>0</v>
      </c>
      <c r="AB335" s="15">
        <f t="shared" si="81"/>
        <v>0</v>
      </c>
      <c r="AC335" s="17">
        <f t="shared" si="82"/>
        <v>0</v>
      </c>
      <c r="AD335" s="47" t="str">
        <f t="shared" si="79"/>
        <v>ROCKEY, LILY</v>
      </c>
      <c r="AE335" s="17"/>
      <c r="AF335" s="59"/>
    </row>
    <row r="336" spans="1:36" ht="19.899999999999999" customHeight="1" x14ac:dyDescent="0.25">
      <c r="A336" s="47" t="s">
        <v>115</v>
      </c>
      <c r="B336" s="16"/>
      <c r="C336" s="138">
        <v>0</v>
      </c>
      <c r="D336" s="48"/>
      <c r="E336" s="17"/>
      <c r="F336" s="48">
        <v>65</v>
      </c>
      <c r="G336" s="17">
        <v>45</v>
      </c>
      <c r="H336" s="48">
        <v>16</v>
      </c>
      <c r="I336" s="17"/>
      <c r="J336" s="48"/>
      <c r="K336" s="17">
        <v>11</v>
      </c>
      <c r="L336" s="48"/>
      <c r="M336" s="17"/>
      <c r="N336" s="48"/>
      <c r="O336" s="17">
        <v>45</v>
      </c>
      <c r="P336" s="188">
        <v>16</v>
      </c>
      <c r="Q336" s="195">
        <v>26</v>
      </c>
      <c r="R336" s="48"/>
      <c r="S336" s="17"/>
      <c r="T336" s="48"/>
      <c r="U336" s="17"/>
      <c r="V336" s="16"/>
      <c r="W336" s="15"/>
      <c r="X336" s="17"/>
      <c r="Y336" s="16"/>
      <c r="Z336" s="25">
        <f t="shared" si="80"/>
        <v>224</v>
      </c>
      <c r="AA336" s="25" cm="1">
        <f t="array" ref="AA336">SUM(LARGE(C336:W336,_xlfn.SEQUENCE(IF(COUNT(C336:W336)&lt;12,COUNT(C336:W336),12))))</f>
        <v>224</v>
      </c>
      <c r="AB336" s="15">
        <f t="shared" si="81"/>
        <v>0</v>
      </c>
      <c r="AC336" s="17">
        <f t="shared" si="82"/>
        <v>224</v>
      </c>
      <c r="AD336" s="47" t="str">
        <f t="shared" si="79"/>
        <v xml:space="preserve">STANLEY, LYDIA </v>
      </c>
      <c r="AE336" s="17"/>
      <c r="AF336" s="59"/>
      <c r="AG336" s="60"/>
      <c r="AH336" s="60"/>
      <c r="AI336" s="60"/>
      <c r="AJ336" s="60"/>
    </row>
    <row r="337" spans="1:36" s="60" customFormat="1" ht="19.899999999999999" customHeight="1" x14ac:dyDescent="0.25">
      <c r="A337" s="47" t="s">
        <v>205</v>
      </c>
      <c r="B337" s="16"/>
      <c r="C337" s="138">
        <v>0</v>
      </c>
      <c r="D337" s="48"/>
      <c r="E337" s="17"/>
      <c r="F337" s="48"/>
      <c r="G337" s="17"/>
      <c r="H337" s="48"/>
      <c r="I337" s="17"/>
      <c r="J337" s="48"/>
      <c r="K337" s="17"/>
      <c r="L337" s="48"/>
      <c r="M337" s="17"/>
      <c r="N337" s="48"/>
      <c r="O337" s="17"/>
      <c r="P337" s="188"/>
      <c r="Q337" s="195"/>
      <c r="R337" s="48"/>
      <c r="S337" s="17"/>
      <c r="T337" s="48"/>
      <c r="U337" s="17"/>
      <c r="V337" s="16"/>
      <c r="W337" s="15"/>
      <c r="X337" s="17"/>
      <c r="Y337" s="16"/>
      <c r="Z337" s="25">
        <f t="shared" si="80"/>
        <v>0</v>
      </c>
      <c r="AA337" s="25" cm="1">
        <f t="array" ref="AA337">SUM(LARGE(C337:W337,_xlfn.SEQUENCE(IF(COUNT(C337:W337)&lt;12,COUNT(C337:W337),12))))</f>
        <v>0</v>
      </c>
      <c r="AB337" s="15">
        <f t="shared" si="81"/>
        <v>0</v>
      </c>
      <c r="AC337" s="17">
        <f t="shared" si="82"/>
        <v>0</v>
      </c>
      <c r="AD337" s="47" t="str">
        <f t="shared" si="79"/>
        <v>STRAUER, SIENNA</v>
      </c>
      <c r="AE337" s="17"/>
      <c r="AF337" s="59"/>
    </row>
    <row r="338" spans="1:36" s="60" customFormat="1" ht="19.899999999999999" customHeight="1" x14ac:dyDescent="0.25">
      <c r="A338" s="47" t="s">
        <v>257</v>
      </c>
      <c r="B338" s="16"/>
      <c r="C338" s="138">
        <v>0</v>
      </c>
      <c r="D338" s="48"/>
      <c r="E338" s="17"/>
      <c r="F338" s="48"/>
      <c r="G338" s="17"/>
      <c r="H338" s="48"/>
      <c r="I338" s="17"/>
      <c r="J338" s="48"/>
      <c r="K338" s="17"/>
      <c r="L338" s="48"/>
      <c r="M338" s="17"/>
      <c r="N338" s="48"/>
      <c r="O338" s="17"/>
      <c r="P338" s="188"/>
      <c r="Q338" s="195"/>
      <c r="R338" s="48"/>
      <c r="S338" s="17"/>
      <c r="T338" s="48"/>
      <c r="U338" s="17"/>
      <c r="V338" s="16"/>
      <c r="W338" s="15"/>
      <c r="X338" s="17"/>
      <c r="Y338" s="16"/>
      <c r="Z338" s="25">
        <f t="shared" si="80"/>
        <v>0</v>
      </c>
      <c r="AA338" s="25" cm="1">
        <f t="array" ref="AA338">SUM(LARGE(C338:W338,_xlfn.SEQUENCE(IF(COUNT(C338:W338)&lt;12,COUNT(C338:W338),12))))</f>
        <v>0</v>
      </c>
      <c r="AB338" s="15">
        <f t="shared" si="81"/>
        <v>0</v>
      </c>
      <c r="AC338" s="17">
        <f t="shared" si="82"/>
        <v>0</v>
      </c>
      <c r="AD338" s="47" t="str">
        <f t="shared" si="79"/>
        <v>THOMAS, ADELEIN</v>
      </c>
      <c r="AE338" s="17"/>
      <c r="AF338" s="46"/>
      <c r="AG338" s="64"/>
      <c r="AH338" s="64"/>
      <c r="AI338" s="64"/>
      <c r="AJ338" s="64"/>
    </row>
    <row r="339" spans="1:36" s="60" customFormat="1" ht="19.899999999999999" customHeight="1" x14ac:dyDescent="0.25">
      <c r="A339" s="47" t="s">
        <v>116</v>
      </c>
      <c r="B339" s="16"/>
      <c r="C339" s="138">
        <v>0</v>
      </c>
      <c r="D339" s="48">
        <v>25</v>
      </c>
      <c r="E339" s="17"/>
      <c r="F339" s="48"/>
      <c r="G339" s="17">
        <v>35</v>
      </c>
      <c r="H339" s="48">
        <v>56</v>
      </c>
      <c r="I339" s="17"/>
      <c r="J339" s="48"/>
      <c r="K339" s="17"/>
      <c r="L339" s="48"/>
      <c r="M339" s="17"/>
      <c r="N339" s="48"/>
      <c r="O339" s="17"/>
      <c r="P339" s="188">
        <v>46</v>
      </c>
      <c r="Q339" s="195"/>
      <c r="R339" s="48"/>
      <c r="S339" s="17"/>
      <c r="T339" s="48"/>
      <c r="U339" s="17"/>
      <c r="V339" s="16"/>
      <c r="W339" s="15"/>
      <c r="X339" s="17"/>
      <c r="Y339" s="16"/>
      <c r="Z339" s="25">
        <f t="shared" si="80"/>
        <v>162</v>
      </c>
      <c r="AA339" s="25" cm="1">
        <f t="array" ref="AA339">SUM(LARGE(C339:W339,_xlfn.SEQUENCE(IF(COUNT(C339:W339)&lt;12,COUNT(C339:W339),12))))</f>
        <v>162</v>
      </c>
      <c r="AB339" s="15">
        <f t="shared" si="81"/>
        <v>0</v>
      </c>
      <c r="AC339" s="17">
        <f t="shared" si="82"/>
        <v>162</v>
      </c>
      <c r="AD339" s="47" t="str">
        <f t="shared" si="79"/>
        <v xml:space="preserve">TYLER, TY MARIE </v>
      </c>
      <c r="AE339" s="17"/>
      <c r="AF339" s="59"/>
    </row>
    <row r="340" spans="1:36" s="60" customFormat="1" ht="19.899999999999999" customHeight="1" x14ac:dyDescent="0.25">
      <c r="A340" s="47" t="s">
        <v>150</v>
      </c>
      <c r="B340" s="16"/>
      <c r="C340" s="138">
        <v>0</v>
      </c>
      <c r="D340" s="48"/>
      <c r="E340" s="17"/>
      <c r="F340" s="48"/>
      <c r="G340" s="17"/>
      <c r="H340" s="48">
        <v>46</v>
      </c>
      <c r="I340" s="17">
        <v>76</v>
      </c>
      <c r="J340" s="48">
        <v>66</v>
      </c>
      <c r="K340" s="17">
        <v>46</v>
      </c>
      <c r="L340" s="48">
        <v>56</v>
      </c>
      <c r="M340" s="17">
        <v>16</v>
      </c>
      <c r="N340" s="48"/>
      <c r="O340" s="17"/>
      <c r="P340" s="188">
        <v>26</v>
      </c>
      <c r="Q340" s="195"/>
      <c r="R340" s="48"/>
      <c r="S340" s="17"/>
      <c r="T340" s="48"/>
      <c r="U340" s="17"/>
      <c r="V340" s="16"/>
      <c r="W340" s="15"/>
      <c r="X340" s="17"/>
      <c r="Y340" s="16"/>
      <c r="Z340" s="25">
        <f t="shared" si="80"/>
        <v>332</v>
      </c>
      <c r="AA340" s="25" cm="1">
        <f t="array" ref="AA340">SUM(LARGE(C340:W340,_xlfn.SEQUENCE(IF(COUNT(C340:W340)&lt;12,COUNT(C340:W340),12))))</f>
        <v>332</v>
      </c>
      <c r="AB340" s="15">
        <f t="shared" si="81"/>
        <v>0</v>
      </c>
      <c r="AC340" s="17">
        <f t="shared" si="82"/>
        <v>332</v>
      </c>
      <c r="AD340" s="47" t="str">
        <f t="shared" si="79"/>
        <v>YODER, KINLEY</v>
      </c>
      <c r="AE340" s="17"/>
      <c r="AF340" s="59"/>
    </row>
    <row r="341" spans="1:36" s="64" customFormat="1" ht="19.899999999999999" customHeight="1" x14ac:dyDescent="0.25">
      <c r="A341" s="47" t="s">
        <v>279</v>
      </c>
      <c r="B341" s="16"/>
      <c r="C341" s="138">
        <v>0</v>
      </c>
      <c r="D341" s="48"/>
      <c r="E341" s="17"/>
      <c r="F341" s="48"/>
      <c r="G341" s="17"/>
      <c r="H341" s="48"/>
      <c r="I341" s="17"/>
      <c r="J341" s="48">
        <v>36</v>
      </c>
      <c r="K341" s="17">
        <v>26</v>
      </c>
      <c r="L341" s="48">
        <v>26</v>
      </c>
      <c r="M341" s="17"/>
      <c r="N341" s="48"/>
      <c r="O341" s="17"/>
      <c r="P341" s="188"/>
      <c r="Q341" s="195"/>
      <c r="R341" s="48"/>
      <c r="S341" s="17"/>
      <c r="T341" s="48"/>
      <c r="U341" s="17"/>
      <c r="V341" s="16"/>
      <c r="W341" s="15"/>
      <c r="X341" s="17"/>
      <c r="Y341" s="16"/>
      <c r="Z341" s="25">
        <f t="shared" si="80"/>
        <v>88</v>
      </c>
      <c r="AA341" s="25" cm="1">
        <f t="array" ref="AA341">SUM(LARGE(C341:W341,_xlfn.SEQUENCE(IF(COUNT(C341:W341)&lt;12,COUNT(C341:W341),12))))</f>
        <v>88</v>
      </c>
      <c r="AB341" s="15">
        <f t="shared" si="81"/>
        <v>0</v>
      </c>
      <c r="AC341" s="17">
        <f t="shared" si="82"/>
        <v>88</v>
      </c>
      <c r="AD341" s="47" t="str">
        <f t="shared" si="79"/>
        <v>YOUMANS,OLIVIA</v>
      </c>
      <c r="AE341" s="17"/>
      <c r="AF341" s="59"/>
      <c r="AG341" s="60"/>
      <c r="AH341" s="60"/>
      <c r="AI341" s="60"/>
      <c r="AJ341" s="60"/>
    </row>
    <row r="342" spans="1:36" s="60" customFormat="1" ht="19.899999999999999" customHeight="1" x14ac:dyDescent="0.25">
      <c r="A342" s="47" t="s">
        <v>287</v>
      </c>
      <c r="B342" s="16"/>
      <c r="C342" s="138">
        <v>0</v>
      </c>
      <c r="D342" s="48"/>
      <c r="E342" s="17"/>
      <c r="F342" s="48"/>
      <c r="G342" s="17"/>
      <c r="H342" s="48"/>
      <c r="I342" s="17"/>
      <c r="J342" s="48"/>
      <c r="K342" s="17"/>
      <c r="L342" s="48"/>
      <c r="M342" s="17"/>
      <c r="N342" s="48"/>
      <c r="O342" s="17"/>
      <c r="P342" s="188"/>
      <c r="Q342" s="195"/>
      <c r="R342" s="48"/>
      <c r="S342" s="17"/>
      <c r="T342" s="48"/>
      <c r="U342" s="17"/>
      <c r="V342" s="16"/>
      <c r="W342" s="15"/>
      <c r="X342" s="17"/>
      <c r="Y342" s="16"/>
      <c r="Z342" s="25">
        <f t="shared" si="80"/>
        <v>0</v>
      </c>
      <c r="AA342" s="25" cm="1">
        <f t="array" ref="AA342">SUM(LARGE(C342:W342,_xlfn.SEQUENCE(IF(COUNT(C342:W342)&lt;12,COUNT(C342:W342),12))))</f>
        <v>0</v>
      </c>
      <c r="AB342" s="15">
        <f t="shared" si="81"/>
        <v>0</v>
      </c>
      <c r="AC342" s="17">
        <f t="shared" si="82"/>
        <v>0</v>
      </c>
      <c r="AD342" s="47" t="str">
        <f t="shared" si="79"/>
        <v>METZGER, CLARE</v>
      </c>
      <c r="AE342" s="17"/>
      <c r="AF342" s="59"/>
    </row>
    <row r="343" spans="1:36" s="60" customFormat="1" ht="19.899999999999999" customHeight="1" x14ac:dyDescent="0.25">
      <c r="A343" s="47" t="s">
        <v>284</v>
      </c>
      <c r="B343" s="16"/>
      <c r="C343" s="138">
        <v>0</v>
      </c>
      <c r="D343" s="48"/>
      <c r="E343" s="17"/>
      <c r="F343" s="48"/>
      <c r="G343" s="17"/>
      <c r="H343" s="48"/>
      <c r="I343" s="17"/>
      <c r="J343" s="48"/>
      <c r="K343" s="17"/>
      <c r="L343" s="48"/>
      <c r="M343" s="17"/>
      <c r="N343" s="48"/>
      <c r="O343" s="17"/>
      <c r="P343" s="188"/>
      <c r="Q343" s="195"/>
      <c r="R343" s="48"/>
      <c r="S343" s="17"/>
      <c r="T343" s="48"/>
      <c r="U343" s="17"/>
      <c r="V343" s="16"/>
      <c r="W343" s="15"/>
      <c r="X343" s="17"/>
      <c r="Y343" s="16"/>
      <c r="Z343" s="25">
        <f t="shared" si="80"/>
        <v>0</v>
      </c>
      <c r="AA343" s="25" cm="1">
        <f t="array" ref="AA343">SUM(LARGE(C343:W343,_xlfn.SEQUENCE(IF(COUNT(C343:W343)&lt;12,COUNT(C343:W343),12))))</f>
        <v>0</v>
      </c>
      <c r="AB343" s="15">
        <f t="shared" si="81"/>
        <v>0</v>
      </c>
      <c r="AC343" s="17">
        <f t="shared" si="82"/>
        <v>0</v>
      </c>
      <c r="AD343" s="47" t="str">
        <f t="shared" si="79"/>
        <v>YARBROUGH,KATE</v>
      </c>
      <c r="AE343" s="17"/>
      <c r="AF343" s="59"/>
    </row>
    <row r="344" spans="1:36" s="60" customFormat="1" ht="19.899999999999999" customHeight="1" x14ac:dyDescent="0.25">
      <c r="A344" s="47" t="s">
        <v>285</v>
      </c>
      <c r="B344" s="16"/>
      <c r="C344" s="138">
        <v>0</v>
      </c>
      <c r="D344" s="48"/>
      <c r="E344" s="17"/>
      <c r="F344" s="48"/>
      <c r="G344" s="17"/>
      <c r="H344" s="48"/>
      <c r="I344" s="17"/>
      <c r="J344" s="48"/>
      <c r="K344" s="17"/>
      <c r="L344" s="48"/>
      <c r="M344" s="17"/>
      <c r="N344" s="48"/>
      <c r="O344" s="17"/>
      <c r="P344" s="188"/>
      <c r="Q344" s="195"/>
      <c r="R344" s="48"/>
      <c r="S344" s="17"/>
      <c r="T344" s="48"/>
      <c r="U344" s="17"/>
      <c r="V344" s="16"/>
      <c r="W344" s="15"/>
      <c r="X344" s="17"/>
      <c r="Y344" s="16"/>
      <c r="Z344" s="25">
        <f t="shared" si="80"/>
        <v>0</v>
      </c>
      <c r="AA344" s="25" cm="1">
        <f t="array" ref="AA344">SUM(LARGE(C344:W344,_xlfn.SEQUENCE(IF(COUNT(C344:W344)&lt;12,COUNT(C344:W344),12))))</f>
        <v>0</v>
      </c>
      <c r="AB344" s="15">
        <f t="shared" si="81"/>
        <v>0</v>
      </c>
      <c r="AC344" s="17">
        <f t="shared" si="82"/>
        <v>0</v>
      </c>
      <c r="AD344" s="47" t="str">
        <f t="shared" si="79"/>
        <v>YARBROUGH, MEG</v>
      </c>
      <c r="AE344" s="17"/>
      <c r="AF344" s="59"/>
    </row>
    <row r="345" spans="1:36" s="60" customFormat="1" ht="19.899999999999999" customHeight="1" x14ac:dyDescent="0.25">
      <c r="A345" s="47" t="s">
        <v>291</v>
      </c>
      <c r="B345" s="16"/>
      <c r="C345" s="138">
        <v>0</v>
      </c>
      <c r="D345" s="48"/>
      <c r="E345" s="17"/>
      <c r="F345" s="48"/>
      <c r="G345" s="17"/>
      <c r="H345" s="48"/>
      <c r="I345" s="17"/>
      <c r="J345" s="48"/>
      <c r="K345" s="17"/>
      <c r="L345" s="48"/>
      <c r="M345" s="17"/>
      <c r="N345" s="48">
        <v>65</v>
      </c>
      <c r="O345" s="17">
        <v>35</v>
      </c>
      <c r="P345" s="188"/>
      <c r="Q345" s="195">
        <v>36</v>
      </c>
      <c r="R345" s="48"/>
      <c r="S345" s="17"/>
      <c r="T345" s="48"/>
      <c r="U345" s="17"/>
      <c r="V345" s="16"/>
      <c r="W345" s="15"/>
      <c r="X345" s="17"/>
      <c r="Y345" s="16"/>
      <c r="Z345" s="25">
        <f t="shared" si="80"/>
        <v>136</v>
      </c>
      <c r="AA345" s="25" cm="1">
        <f t="array" ref="AA345">SUM(LARGE(C345:W345,_xlfn.SEQUENCE(IF(COUNT(C345:W345)&lt;12,COUNT(C345:W345),12))))</f>
        <v>136</v>
      </c>
      <c r="AB345" s="15">
        <f t="shared" si="81"/>
        <v>0</v>
      </c>
      <c r="AC345" s="17">
        <f t="shared" si="82"/>
        <v>136</v>
      </c>
      <c r="AD345" s="47" t="str">
        <f t="shared" si="79"/>
        <v>BRUMMETTE, QUINN</v>
      </c>
      <c r="AE345" s="17"/>
      <c r="AF345" s="59"/>
    </row>
    <row r="346" spans="1:36" s="60" customFormat="1" ht="19.899999999999999" customHeight="1" x14ac:dyDescent="0.25">
      <c r="A346" s="47" t="s">
        <v>292</v>
      </c>
      <c r="B346" s="16"/>
      <c r="C346" s="138">
        <v>0</v>
      </c>
      <c r="D346" s="48"/>
      <c r="E346" s="17"/>
      <c r="F346" s="48"/>
      <c r="G346" s="17"/>
      <c r="H346" s="48"/>
      <c r="I346" s="17"/>
      <c r="J346" s="48"/>
      <c r="K346" s="17"/>
      <c r="L346" s="48"/>
      <c r="M346" s="17"/>
      <c r="N346" s="48"/>
      <c r="O346" s="17"/>
      <c r="P346" s="188"/>
      <c r="Q346" s="195"/>
      <c r="R346" s="48"/>
      <c r="S346" s="17"/>
      <c r="T346" s="48"/>
      <c r="U346" s="17"/>
      <c r="V346" s="16"/>
      <c r="W346" s="15"/>
      <c r="X346" s="17"/>
      <c r="Y346" s="16"/>
      <c r="Z346" s="25">
        <f t="shared" si="80"/>
        <v>0</v>
      </c>
      <c r="AA346" s="25" cm="1">
        <f t="array" ref="AA346">SUM(LARGE(C346:W346,_xlfn.SEQUENCE(IF(COUNT(C346:W346)&lt;12,COUNT(C346:W346),12))))</f>
        <v>0</v>
      </c>
      <c r="AB346" s="15">
        <f t="shared" si="81"/>
        <v>0</v>
      </c>
      <c r="AC346" s="17">
        <f t="shared" si="82"/>
        <v>0</v>
      </c>
      <c r="AD346" s="47" t="str">
        <f t="shared" si="79"/>
        <v>HOBBS, VIVIAN</v>
      </c>
      <c r="AE346" s="17"/>
      <c r="AF346" s="59"/>
    </row>
    <row r="347" spans="1:36" s="60" customFormat="1" ht="19.899999999999999" hidden="1" customHeight="1" x14ac:dyDescent="0.25">
      <c r="A347" s="47" t="s">
        <v>259</v>
      </c>
      <c r="B347" s="16"/>
      <c r="C347" s="138">
        <v>0</v>
      </c>
      <c r="D347" s="48"/>
      <c r="E347" s="17"/>
      <c r="F347" s="48"/>
      <c r="G347" s="17"/>
      <c r="H347" s="48"/>
      <c r="I347" s="17"/>
      <c r="J347" s="48"/>
      <c r="K347" s="17"/>
      <c r="L347" s="48"/>
      <c r="M347" s="17"/>
      <c r="N347" s="48"/>
      <c r="O347" s="17"/>
      <c r="P347" s="188"/>
      <c r="Q347" s="195"/>
      <c r="R347" s="48"/>
      <c r="S347" s="17"/>
      <c r="T347" s="48"/>
      <c r="U347" s="17"/>
      <c r="V347" s="16"/>
      <c r="W347" s="15"/>
      <c r="X347" s="17"/>
      <c r="Y347" s="16"/>
      <c r="Z347" s="25">
        <f t="shared" si="80"/>
        <v>0</v>
      </c>
      <c r="AA347" s="25" cm="1">
        <f t="array" ref="AA347">SUM(LARGE(C347:W347,_xlfn.SEQUENCE(IF(COUNT(C347:W347)&lt;12,COUNT(C347:W347),12))))</f>
        <v>0</v>
      </c>
      <c r="AB347" s="15">
        <f t="shared" si="81"/>
        <v>0</v>
      </c>
      <c r="AC347" s="17">
        <f t="shared" si="82"/>
        <v>0</v>
      </c>
      <c r="AD347" s="47" t="str">
        <f t="shared" si="79"/>
        <v>NEW NAME 7</v>
      </c>
      <c r="AE347" s="17"/>
      <c r="AF347" s="59"/>
    </row>
    <row r="348" spans="1:36" s="60" customFormat="1" ht="19.899999999999999" hidden="1" customHeight="1" x14ac:dyDescent="0.25">
      <c r="A348" s="47" t="s">
        <v>260</v>
      </c>
      <c r="B348" s="16"/>
      <c r="C348" s="138">
        <v>0</v>
      </c>
      <c r="D348" s="48"/>
      <c r="E348" s="17"/>
      <c r="F348" s="48"/>
      <c r="G348" s="17"/>
      <c r="H348" s="48"/>
      <c r="I348" s="17"/>
      <c r="J348" s="48"/>
      <c r="K348" s="17"/>
      <c r="L348" s="48"/>
      <c r="M348" s="17"/>
      <c r="N348" s="48"/>
      <c r="O348" s="17"/>
      <c r="P348" s="188"/>
      <c r="Q348" s="195"/>
      <c r="R348" s="48"/>
      <c r="S348" s="17"/>
      <c r="T348" s="48"/>
      <c r="U348" s="17"/>
      <c r="V348" s="16"/>
      <c r="W348" s="15"/>
      <c r="X348" s="17"/>
      <c r="Y348" s="16"/>
      <c r="Z348" s="25">
        <f t="shared" si="80"/>
        <v>0</v>
      </c>
      <c r="AA348" s="25" cm="1">
        <f t="array" ref="AA348">SUM(LARGE(C348:W348,_xlfn.SEQUENCE(IF(COUNT(C348:W348)&lt;12,COUNT(C348:W348),12))))</f>
        <v>0</v>
      </c>
      <c r="AB348" s="15">
        <f t="shared" si="81"/>
        <v>0</v>
      </c>
      <c r="AC348" s="17">
        <f t="shared" si="82"/>
        <v>0</v>
      </c>
      <c r="AD348" s="47" t="str">
        <f t="shared" si="79"/>
        <v>NEW NAME 8</v>
      </c>
      <c r="AE348" s="17"/>
      <c r="AF348" s="59"/>
    </row>
    <row r="349" spans="1:36" s="60" customFormat="1" ht="19.899999999999999" hidden="1" customHeight="1" x14ac:dyDescent="0.25">
      <c r="A349" s="47" t="s">
        <v>261</v>
      </c>
      <c r="B349" s="16"/>
      <c r="C349" s="138">
        <v>0</v>
      </c>
      <c r="D349" s="48"/>
      <c r="E349" s="17"/>
      <c r="F349" s="48"/>
      <c r="G349" s="17"/>
      <c r="H349" s="48"/>
      <c r="I349" s="17"/>
      <c r="J349" s="48"/>
      <c r="K349" s="17"/>
      <c r="L349" s="48"/>
      <c r="M349" s="17"/>
      <c r="N349" s="48"/>
      <c r="O349" s="17"/>
      <c r="P349" s="188"/>
      <c r="Q349" s="195"/>
      <c r="R349" s="48"/>
      <c r="S349" s="17"/>
      <c r="T349" s="48"/>
      <c r="U349" s="17"/>
      <c r="V349" s="16"/>
      <c r="W349" s="15"/>
      <c r="X349" s="17"/>
      <c r="Y349" s="16"/>
      <c r="Z349" s="25">
        <f t="shared" si="80"/>
        <v>0</v>
      </c>
      <c r="AA349" s="25" cm="1">
        <f t="array" ref="AA349">SUM(LARGE(C349:W349,_xlfn.SEQUENCE(IF(COUNT(C349:W349)&lt;12,COUNT(C349:W349),12))))</f>
        <v>0</v>
      </c>
      <c r="AB349" s="15">
        <f t="shared" si="81"/>
        <v>0</v>
      </c>
      <c r="AC349" s="17">
        <f t="shared" si="82"/>
        <v>0</v>
      </c>
      <c r="AD349" s="47" t="str">
        <f t="shared" si="79"/>
        <v>NEW NAME 9</v>
      </c>
      <c r="AE349" s="17"/>
      <c r="AF349" s="59"/>
    </row>
    <row r="350" spans="1:36" s="60" customFormat="1" ht="19.899999999999999" customHeight="1" x14ac:dyDescent="0.25">
      <c r="A350" s="20" t="s">
        <v>0</v>
      </c>
      <c r="B350" s="21"/>
      <c r="C350" s="153"/>
      <c r="D350" s="21"/>
      <c r="E350" s="21"/>
      <c r="F350" s="21"/>
      <c r="G350" s="21"/>
      <c r="H350" s="21"/>
      <c r="I350" s="21"/>
      <c r="J350" s="21"/>
      <c r="K350" s="21"/>
      <c r="L350" s="20"/>
      <c r="M350" s="21"/>
      <c r="N350" s="21"/>
      <c r="O350" s="21"/>
      <c r="P350" s="187"/>
      <c r="Q350" s="194"/>
      <c r="R350" s="21"/>
      <c r="S350" s="21"/>
      <c r="T350" s="21"/>
      <c r="U350" s="21"/>
      <c r="V350" s="21"/>
      <c r="W350" s="21"/>
      <c r="X350" s="21"/>
      <c r="Y350" s="21"/>
      <c r="Z350" s="20"/>
      <c r="AA350" s="20"/>
      <c r="AB350" s="21"/>
      <c r="AC350" s="21"/>
      <c r="AD350" s="21" t="s">
        <v>76</v>
      </c>
      <c r="AE350" s="17"/>
      <c r="AF350" s="59"/>
    </row>
    <row r="351" spans="1:36" s="60" customFormat="1" ht="19.899999999999999" customHeight="1" x14ac:dyDescent="0.25">
      <c r="A351" s="47" t="s">
        <v>38</v>
      </c>
      <c r="B351" s="16"/>
      <c r="C351" s="138">
        <v>0</v>
      </c>
      <c r="D351" s="48">
        <f>D6+D47+D88+D129+D199+D240+D310</f>
        <v>35</v>
      </c>
      <c r="E351" s="17">
        <f t="shared" ref="E351:U351" si="83">E6+E47+E88+E129+E199+E240+E310</f>
        <v>65</v>
      </c>
      <c r="F351" s="48">
        <f t="shared" si="83"/>
        <v>55</v>
      </c>
      <c r="G351" s="17">
        <f t="shared" si="83"/>
        <v>65</v>
      </c>
      <c r="H351" s="48">
        <f t="shared" si="83"/>
        <v>26</v>
      </c>
      <c r="I351" s="17">
        <f t="shared" si="83"/>
        <v>36</v>
      </c>
      <c r="J351" s="48">
        <f t="shared" si="83"/>
        <v>0</v>
      </c>
      <c r="K351" s="17">
        <f t="shared" si="83"/>
        <v>0</v>
      </c>
      <c r="L351" s="48">
        <f t="shared" si="83"/>
        <v>66</v>
      </c>
      <c r="M351" s="17">
        <f t="shared" si="83"/>
        <v>76</v>
      </c>
      <c r="N351" s="48">
        <f t="shared" si="83"/>
        <v>90</v>
      </c>
      <c r="O351" s="17">
        <f t="shared" si="83"/>
        <v>120</v>
      </c>
      <c r="P351" s="188">
        <f t="shared" si="83"/>
        <v>0</v>
      </c>
      <c r="Q351" s="195">
        <f t="shared" si="83"/>
        <v>0</v>
      </c>
      <c r="R351" s="48">
        <f t="shared" si="83"/>
        <v>0</v>
      </c>
      <c r="S351" s="17">
        <f t="shared" si="83"/>
        <v>0</v>
      </c>
      <c r="T351" s="48">
        <f t="shared" si="83"/>
        <v>0</v>
      </c>
      <c r="U351" s="17">
        <f t="shared" si="83"/>
        <v>0</v>
      </c>
      <c r="V351" s="16"/>
      <c r="W351" s="15">
        <f t="shared" ref="W351:X351" si="84">W6+W47+W88+W129+W199+W240+W310</f>
        <v>0</v>
      </c>
      <c r="X351" s="17">
        <f t="shared" si="84"/>
        <v>0</v>
      </c>
      <c r="Y351" s="16"/>
      <c r="Z351" s="25">
        <f t="shared" ref="Z351:Z373" si="85">SUM(D351:X351)</f>
        <v>634</v>
      </c>
      <c r="AA351" s="25" cm="1">
        <f t="array" ref="AA351">SUM(LARGE(C351:W351,_xlfn.SEQUENCE(IF(COUNT(C351:W351)&lt;12,COUNT(C351:W351),12))))</f>
        <v>634</v>
      </c>
      <c r="AB351" s="15">
        <f>X351*1.5</f>
        <v>0</v>
      </c>
      <c r="AC351" s="17">
        <f>AA351+AB351</f>
        <v>634</v>
      </c>
      <c r="AD351" s="47" t="str">
        <f>A351</f>
        <v xml:space="preserve">ADRIAN, JUNE </v>
      </c>
      <c r="AE351" s="17"/>
      <c r="AF351" s="46"/>
      <c r="AG351" s="11"/>
      <c r="AH351" s="11"/>
      <c r="AI351" s="11"/>
      <c r="AJ351" s="11"/>
    </row>
    <row r="352" spans="1:36" s="60" customFormat="1" ht="19.899999999999999" customHeight="1" x14ac:dyDescent="0.25">
      <c r="A352" s="47" t="s">
        <v>203</v>
      </c>
      <c r="B352" s="16"/>
      <c r="C352" s="138">
        <v>0</v>
      </c>
      <c r="D352" s="48">
        <f t="shared" ref="D352:U352" si="86">D7+D48+D89+D130+D200+D241+D311</f>
        <v>0</v>
      </c>
      <c r="E352" s="17">
        <f t="shared" si="86"/>
        <v>0</v>
      </c>
      <c r="F352" s="48">
        <f t="shared" si="86"/>
        <v>0</v>
      </c>
      <c r="G352" s="17">
        <f t="shared" si="86"/>
        <v>0</v>
      </c>
      <c r="H352" s="48">
        <f t="shared" si="86"/>
        <v>0</v>
      </c>
      <c r="I352" s="17">
        <f t="shared" si="86"/>
        <v>0</v>
      </c>
      <c r="J352" s="48">
        <f t="shared" si="86"/>
        <v>25</v>
      </c>
      <c r="K352" s="17">
        <f t="shared" si="86"/>
        <v>15</v>
      </c>
      <c r="L352" s="48">
        <f t="shared" si="86"/>
        <v>25</v>
      </c>
      <c r="M352" s="17">
        <f t="shared" si="86"/>
        <v>0</v>
      </c>
      <c r="N352" s="48">
        <f t="shared" si="86"/>
        <v>0</v>
      </c>
      <c r="O352" s="17">
        <f t="shared" si="86"/>
        <v>0</v>
      </c>
      <c r="P352" s="188">
        <f t="shared" si="86"/>
        <v>0</v>
      </c>
      <c r="Q352" s="195">
        <f t="shared" si="86"/>
        <v>0</v>
      </c>
      <c r="R352" s="48">
        <f t="shared" si="86"/>
        <v>0</v>
      </c>
      <c r="S352" s="17">
        <f t="shared" si="86"/>
        <v>0</v>
      </c>
      <c r="T352" s="48">
        <f t="shared" si="86"/>
        <v>0</v>
      </c>
      <c r="U352" s="17">
        <f t="shared" si="86"/>
        <v>0</v>
      </c>
      <c r="V352" s="16"/>
      <c r="W352" s="15">
        <f t="shared" ref="W352:X352" si="87">W7+W48+W89+W130+W200+W241+W311</f>
        <v>0</v>
      </c>
      <c r="X352" s="17">
        <f t="shared" si="87"/>
        <v>0</v>
      </c>
      <c r="Y352" s="16"/>
      <c r="Z352" s="25">
        <f t="shared" si="85"/>
        <v>65</v>
      </c>
      <c r="AA352" s="25" cm="1">
        <f t="array" ref="AA352">SUM(LARGE(C352:W352,_xlfn.SEQUENCE(IF(COUNT(C352:W352)&lt;12,COUNT(C352:W352),12))))</f>
        <v>65</v>
      </c>
      <c r="AB352" s="15">
        <f t="shared" ref="AB352:AB373" si="88">X352*1.5</f>
        <v>0</v>
      </c>
      <c r="AC352" s="17">
        <f t="shared" ref="AC352:AC373" si="89">AA352+AB352</f>
        <v>65</v>
      </c>
      <c r="AD352" s="47" t="str">
        <f t="shared" ref="AD352:AD390" si="90">A352</f>
        <v>BUCHOLTZ, MACKENZIE</v>
      </c>
      <c r="AE352" s="17"/>
      <c r="AF352" s="59"/>
    </row>
    <row r="353" spans="1:36" s="60" customFormat="1" ht="19.899999999999999" customHeight="1" x14ac:dyDescent="0.25">
      <c r="A353" s="47" t="s">
        <v>40</v>
      </c>
      <c r="B353" s="16"/>
      <c r="C353" s="138">
        <v>0</v>
      </c>
      <c r="D353" s="48">
        <f t="shared" ref="D353:U353" si="91">D8+D49+D90+D131+D201+D242+D312</f>
        <v>0</v>
      </c>
      <c r="E353" s="17">
        <f t="shared" si="91"/>
        <v>0</v>
      </c>
      <c r="F353" s="48">
        <f t="shared" si="91"/>
        <v>77</v>
      </c>
      <c r="G353" s="17">
        <f t="shared" si="91"/>
        <v>129</v>
      </c>
      <c r="H353" s="48">
        <f t="shared" si="91"/>
        <v>0</v>
      </c>
      <c r="I353" s="17">
        <f t="shared" si="91"/>
        <v>0</v>
      </c>
      <c r="J353" s="48">
        <f t="shared" si="91"/>
        <v>153</v>
      </c>
      <c r="K353" s="17">
        <f t="shared" si="91"/>
        <v>65</v>
      </c>
      <c r="L353" s="48">
        <f t="shared" si="91"/>
        <v>147</v>
      </c>
      <c r="M353" s="17">
        <f t="shared" si="91"/>
        <v>62</v>
      </c>
      <c r="N353" s="48">
        <f t="shared" si="91"/>
        <v>0</v>
      </c>
      <c r="O353" s="17">
        <f t="shared" si="91"/>
        <v>0</v>
      </c>
      <c r="P353" s="188">
        <f t="shared" si="91"/>
        <v>0</v>
      </c>
      <c r="Q353" s="195">
        <f t="shared" si="91"/>
        <v>0</v>
      </c>
      <c r="R353" s="48">
        <f t="shared" si="91"/>
        <v>0</v>
      </c>
      <c r="S353" s="17">
        <f t="shared" si="91"/>
        <v>0</v>
      </c>
      <c r="T353" s="48">
        <f t="shared" si="91"/>
        <v>0</v>
      </c>
      <c r="U353" s="17">
        <f t="shared" si="91"/>
        <v>0</v>
      </c>
      <c r="V353" s="16"/>
      <c r="W353" s="15">
        <f t="shared" ref="W353:X353" si="92">W8+W49+W90+W131+W201+W242+W312</f>
        <v>0</v>
      </c>
      <c r="X353" s="17">
        <f t="shared" si="92"/>
        <v>0</v>
      </c>
      <c r="Y353" s="16"/>
      <c r="Z353" s="25">
        <f t="shared" si="85"/>
        <v>633</v>
      </c>
      <c r="AA353" s="25" cm="1">
        <f t="array" ref="AA353">SUM(LARGE(C353:W353,_xlfn.SEQUENCE(IF(COUNT(C353:W353)&lt;12,COUNT(C353:W353),12))))</f>
        <v>633</v>
      </c>
      <c r="AB353" s="15">
        <f t="shared" si="88"/>
        <v>0</v>
      </c>
      <c r="AC353" s="17">
        <f t="shared" si="89"/>
        <v>633</v>
      </c>
      <c r="AD353" s="47" t="str">
        <f t="shared" si="90"/>
        <v>BUCHOLTZ, OLIVIA</v>
      </c>
      <c r="AE353" s="17"/>
      <c r="AF353" s="59"/>
    </row>
    <row r="354" spans="1:36" s="60" customFormat="1" ht="19.899999999999999" customHeight="1" x14ac:dyDescent="0.25">
      <c r="A354" s="47" t="s">
        <v>92</v>
      </c>
      <c r="B354" s="16"/>
      <c r="C354" s="138">
        <v>0</v>
      </c>
      <c r="D354" s="48">
        <f t="shared" ref="D354:U354" si="93">D9+D50+D91+D132+D202+D243+D313</f>
        <v>0</v>
      </c>
      <c r="E354" s="17">
        <f t="shared" si="93"/>
        <v>0</v>
      </c>
      <c r="F354" s="48">
        <f t="shared" si="93"/>
        <v>0</v>
      </c>
      <c r="G354" s="17">
        <f t="shared" si="93"/>
        <v>0</v>
      </c>
      <c r="H354" s="48">
        <f t="shared" si="93"/>
        <v>0</v>
      </c>
      <c r="I354" s="17">
        <f t="shared" si="93"/>
        <v>0</v>
      </c>
      <c r="J354" s="48">
        <f t="shared" si="93"/>
        <v>122</v>
      </c>
      <c r="K354" s="17">
        <f t="shared" si="93"/>
        <v>66</v>
      </c>
      <c r="L354" s="48">
        <f t="shared" si="93"/>
        <v>0</v>
      </c>
      <c r="M354" s="17">
        <f t="shared" si="93"/>
        <v>132</v>
      </c>
      <c r="N354" s="48">
        <f t="shared" si="93"/>
        <v>0</v>
      </c>
      <c r="O354" s="17">
        <f t="shared" si="93"/>
        <v>80</v>
      </c>
      <c r="P354" s="188">
        <f t="shared" si="93"/>
        <v>201</v>
      </c>
      <c r="Q354" s="195">
        <f t="shared" si="93"/>
        <v>71</v>
      </c>
      <c r="R354" s="48">
        <f t="shared" si="93"/>
        <v>0</v>
      </c>
      <c r="S354" s="17">
        <f t="shared" si="93"/>
        <v>0</v>
      </c>
      <c r="T354" s="48">
        <f t="shared" si="93"/>
        <v>0</v>
      </c>
      <c r="U354" s="17">
        <f t="shared" si="93"/>
        <v>0</v>
      </c>
      <c r="V354" s="16"/>
      <c r="W354" s="15">
        <f t="shared" ref="W354:X354" si="94">W9+W50+W91+W132+W202+W243+W313</f>
        <v>0</v>
      </c>
      <c r="X354" s="17">
        <f t="shared" si="94"/>
        <v>0</v>
      </c>
      <c r="Y354" s="16"/>
      <c r="Z354" s="25">
        <f t="shared" si="85"/>
        <v>672</v>
      </c>
      <c r="AA354" s="25" cm="1">
        <f t="array" ref="AA354">SUM(LARGE(C354:W354,_xlfn.SEQUENCE(IF(COUNT(C354:W354)&lt;12,COUNT(C354:W354),12))))</f>
        <v>672</v>
      </c>
      <c r="AB354" s="15">
        <f t="shared" si="88"/>
        <v>0</v>
      </c>
      <c r="AC354" s="17">
        <f t="shared" si="89"/>
        <v>672</v>
      </c>
      <c r="AD354" s="47" t="str">
        <f t="shared" si="90"/>
        <v>CARHART, PYPER</v>
      </c>
      <c r="AE354" s="17"/>
      <c r="AF354" s="59"/>
    </row>
    <row r="355" spans="1:36" s="60" customFormat="1" ht="19.899999999999999" hidden="1" customHeight="1" x14ac:dyDescent="0.25">
      <c r="A355" s="47" t="s">
        <v>144</v>
      </c>
      <c r="B355" s="16"/>
      <c r="C355" s="138">
        <v>0</v>
      </c>
      <c r="D355" s="48">
        <f t="shared" ref="D355:U355" si="95">D10+D51+D92+D133+D203+D244+D314</f>
        <v>0</v>
      </c>
      <c r="E355" s="17">
        <f t="shared" si="95"/>
        <v>0</v>
      </c>
      <c r="F355" s="48">
        <f t="shared" si="95"/>
        <v>0</v>
      </c>
      <c r="G355" s="17">
        <f t="shared" si="95"/>
        <v>0</v>
      </c>
      <c r="H355" s="48">
        <f t="shared" si="95"/>
        <v>0</v>
      </c>
      <c r="I355" s="17">
        <f t="shared" si="95"/>
        <v>0</v>
      </c>
      <c r="J355" s="48">
        <f t="shared" si="95"/>
        <v>0</v>
      </c>
      <c r="K355" s="17">
        <f t="shared" si="95"/>
        <v>0</v>
      </c>
      <c r="L355" s="48">
        <f t="shared" si="95"/>
        <v>0</v>
      </c>
      <c r="M355" s="17">
        <f t="shared" si="95"/>
        <v>0</v>
      </c>
      <c r="N355" s="48">
        <f t="shared" si="95"/>
        <v>0</v>
      </c>
      <c r="O355" s="17">
        <f t="shared" si="95"/>
        <v>0</v>
      </c>
      <c r="P355" s="188" t="e">
        <f>#REF!+P51+P92+P133+P203+P244+P314</f>
        <v>#REF!</v>
      </c>
      <c r="Q355" s="195">
        <f>P10+Q51+Q92+Q133+Q203+Q244+Q314</f>
        <v>0</v>
      </c>
      <c r="R355" s="48">
        <f t="shared" si="95"/>
        <v>0</v>
      </c>
      <c r="S355" s="17">
        <f t="shared" si="95"/>
        <v>0</v>
      </c>
      <c r="T355" s="48">
        <f t="shared" si="95"/>
        <v>0</v>
      </c>
      <c r="U355" s="17">
        <f t="shared" si="95"/>
        <v>0</v>
      </c>
      <c r="V355" s="16"/>
      <c r="W355" s="15">
        <f t="shared" ref="W355:X355" si="96">W10+W51+W92+W133+W203+W244+W314</f>
        <v>0</v>
      </c>
      <c r="X355" s="17">
        <f t="shared" si="96"/>
        <v>0</v>
      </c>
      <c r="Y355" s="16"/>
      <c r="Z355" s="25" t="e">
        <f t="shared" si="85"/>
        <v>#REF!</v>
      </c>
      <c r="AA355" s="25" t="e" cm="1">
        <f t="array" ref="AA355">SUM(LARGE(C355:W355,_xlfn.SEQUENCE(IF(COUNT(C355:W355)&lt;12,COUNT(C355:W355),12))))</f>
        <v>#REF!</v>
      </c>
      <c r="AB355" s="15">
        <f t="shared" si="88"/>
        <v>0</v>
      </c>
      <c r="AC355" s="17" t="e">
        <f t="shared" si="89"/>
        <v>#REF!</v>
      </c>
      <c r="AD355" s="47" t="str">
        <f t="shared" si="90"/>
        <v>CUMMINGS, NATALIE</v>
      </c>
      <c r="AE355" s="17"/>
      <c r="AF355" s="59"/>
    </row>
    <row r="356" spans="1:36" s="60" customFormat="1" ht="19.899999999999999" customHeight="1" x14ac:dyDescent="0.25">
      <c r="A356" s="47" t="s">
        <v>217</v>
      </c>
      <c r="B356" s="16"/>
      <c r="C356" s="138">
        <v>0</v>
      </c>
      <c r="D356" s="48">
        <f t="shared" ref="D356:U356" si="97">D11+D52+D93+D134+D204+D245+D315</f>
        <v>0</v>
      </c>
      <c r="E356" s="17">
        <f t="shared" si="97"/>
        <v>0</v>
      </c>
      <c r="F356" s="48">
        <f t="shared" si="97"/>
        <v>0</v>
      </c>
      <c r="G356" s="17">
        <f t="shared" si="97"/>
        <v>0</v>
      </c>
      <c r="H356" s="48">
        <f t="shared" si="97"/>
        <v>0</v>
      </c>
      <c r="I356" s="17">
        <f t="shared" si="97"/>
        <v>0</v>
      </c>
      <c r="J356" s="48">
        <f t="shared" si="97"/>
        <v>0</v>
      </c>
      <c r="K356" s="17">
        <f t="shared" si="97"/>
        <v>0</v>
      </c>
      <c r="L356" s="48">
        <f t="shared" si="97"/>
        <v>65</v>
      </c>
      <c r="M356" s="17">
        <f t="shared" si="97"/>
        <v>45</v>
      </c>
      <c r="N356" s="48">
        <f t="shared" si="97"/>
        <v>0</v>
      </c>
      <c r="O356" s="17">
        <f t="shared" si="97"/>
        <v>44</v>
      </c>
      <c r="P356" s="188">
        <f t="shared" si="97"/>
        <v>0</v>
      </c>
      <c r="Q356" s="195">
        <f t="shared" si="97"/>
        <v>0</v>
      </c>
      <c r="R356" s="48">
        <f t="shared" si="97"/>
        <v>0</v>
      </c>
      <c r="S356" s="17">
        <f t="shared" si="97"/>
        <v>0</v>
      </c>
      <c r="T356" s="48">
        <f t="shared" si="97"/>
        <v>0</v>
      </c>
      <c r="U356" s="17">
        <f t="shared" si="97"/>
        <v>0</v>
      </c>
      <c r="V356" s="16"/>
      <c r="W356" s="15">
        <f t="shared" ref="W356:X356" si="98">W11+W52+W93+W134+W204+W245+W315</f>
        <v>0</v>
      </c>
      <c r="X356" s="17">
        <f t="shared" si="98"/>
        <v>0</v>
      </c>
      <c r="Y356" s="16"/>
      <c r="Z356" s="25">
        <f t="shared" si="85"/>
        <v>154</v>
      </c>
      <c r="AA356" s="25" cm="1">
        <f t="array" ref="AA356">SUM(LARGE(C356:W356,_xlfn.SEQUENCE(IF(COUNT(C356:W356)&lt;12,COUNT(C356:W356),12))))</f>
        <v>154</v>
      </c>
      <c r="AB356" s="15">
        <f t="shared" si="88"/>
        <v>0</v>
      </c>
      <c r="AC356" s="17">
        <f t="shared" si="89"/>
        <v>154</v>
      </c>
      <c r="AD356" s="47" t="str">
        <f t="shared" si="90"/>
        <v>CURNS, MYLEE</v>
      </c>
      <c r="AE356" s="17"/>
      <c r="AF356" s="59"/>
    </row>
    <row r="357" spans="1:36" s="60" customFormat="1" ht="19.899999999999999" customHeight="1" x14ac:dyDescent="0.25">
      <c r="A357" s="47" t="s">
        <v>204</v>
      </c>
      <c r="B357" s="16"/>
      <c r="C357" s="138">
        <v>0</v>
      </c>
      <c r="D357" s="48">
        <f t="shared" ref="D357:U357" si="99">D12+D53+D94+D135+D205+D246+D316</f>
        <v>0</v>
      </c>
      <c r="E357" s="17">
        <f t="shared" si="99"/>
        <v>0</v>
      </c>
      <c r="F357" s="48">
        <f t="shared" si="99"/>
        <v>0</v>
      </c>
      <c r="G357" s="17">
        <f t="shared" si="99"/>
        <v>0</v>
      </c>
      <c r="H357" s="48">
        <f t="shared" si="99"/>
        <v>0</v>
      </c>
      <c r="I357" s="17">
        <f t="shared" si="99"/>
        <v>0</v>
      </c>
      <c r="J357" s="48">
        <f t="shared" si="99"/>
        <v>0</v>
      </c>
      <c r="K357" s="17">
        <f t="shared" si="99"/>
        <v>0</v>
      </c>
      <c r="L357" s="48">
        <f t="shared" si="99"/>
        <v>0</v>
      </c>
      <c r="M357" s="17">
        <f t="shared" si="99"/>
        <v>0</v>
      </c>
      <c r="N357" s="48">
        <f t="shared" si="99"/>
        <v>0</v>
      </c>
      <c r="O357" s="17">
        <f t="shared" si="99"/>
        <v>0</v>
      </c>
      <c r="P357" s="188">
        <f t="shared" si="99"/>
        <v>0</v>
      </c>
      <c r="Q357" s="195">
        <f t="shared" si="99"/>
        <v>0</v>
      </c>
      <c r="R357" s="48">
        <f t="shared" si="99"/>
        <v>0</v>
      </c>
      <c r="S357" s="17">
        <f t="shared" si="99"/>
        <v>0</v>
      </c>
      <c r="T357" s="48">
        <f t="shared" si="99"/>
        <v>0</v>
      </c>
      <c r="U357" s="17">
        <f t="shared" si="99"/>
        <v>0</v>
      </c>
      <c r="V357" s="16"/>
      <c r="W357" s="15">
        <f t="shared" ref="W357:X357" si="100">W12+W53+W94+W135+W205+W246+W316</f>
        <v>0</v>
      </c>
      <c r="X357" s="17">
        <f t="shared" si="100"/>
        <v>0</v>
      </c>
      <c r="Y357" s="16"/>
      <c r="Z357" s="25">
        <f t="shared" si="85"/>
        <v>0</v>
      </c>
      <c r="AA357" s="25" cm="1">
        <f t="array" ref="AA357">SUM(LARGE(C357:W357,_xlfn.SEQUENCE(IF(COUNT(C357:W357)&lt;12,COUNT(C357:W357),12))))</f>
        <v>0</v>
      </c>
      <c r="AB357" s="15">
        <f t="shared" si="88"/>
        <v>0</v>
      </c>
      <c r="AC357" s="17">
        <f t="shared" si="89"/>
        <v>0</v>
      </c>
      <c r="AD357" s="47" t="str">
        <f t="shared" si="90"/>
        <v>DAVIS, AVERIE</v>
      </c>
      <c r="AE357" s="17"/>
      <c r="AF357" s="59"/>
    </row>
    <row r="358" spans="1:36" ht="19.899999999999999" customHeight="1" x14ac:dyDescent="0.25">
      <c r="A358" s="47" t="s">
        <v>42</v>
      </c>
      <c r="B358" s="16"/>
      <c r="C358" s="138">
        <v>0</v>
      </c>
      <c r="D358" s="48">
        <f t="shared" ref="D358:U358" si="101">D13+D54+D95+D136+D206+D247+D317</f>
        <v>44</v>
      </c>
      <c r="E358" s="17">
        <f t="shared" si="101"/>
        <v>40</v>
      </c>
      <c r="F358" s="48">
        <f t="shared" si="101"/>
        <v>0</v>
      </c>
      <c r="G358" s="17">
        <f t="shared" si="101"/>
        <v>0</v>
      </c>
      <c r="H358" s="48">
        <f t="shared" si="101"/>
        <v>15</v>
      </c>
      <c r="I358" s="17">
        <f t="shared" si="101"/>
        <v>65</v>
      </c>
      <c r="J358" s="48">
        <f t="shared" si="101"/>
        <v>0</v>
      </c>
      <c r="K358" s="17">
        <f t="shared" si="101"/>
        <v>0</v>
      </c>
      <c r="L358" s="48">
        <f t="shared" si="101"/>
        <v>16</v>
      </c>
      <c r="M358" s="17">
        <f t="shared" si="101"/>
        <v>16</v>
      </c>
      <c r="N358" s="48">
        <f t="shared" si="101"/>
        <v>0</v>
      </c>
      <c r="O358" s="17">
        <f t="shared" si="101"/>
        <v>0</v>
      </c>
      <c r="P358" s="188">
        <f t="shared" si="101"/>
        <v>0</v>
      </c>
      <c r="Q358" s="195">
        <f t="shared" si="101"/>
        <v>0</v>
      </c>
      <c r="R358" s="48">
        <f t="shared" si="101"/>
        <v>0</v>
      </c>
      <c r="S358" s="17">
        <f t="shared" si="101"/>
        <v>0</v>
      </c>
      <c r="T358" s="48">
        <f t="shared" si="101"/>
        <v>0</v>
      </c>
      <c r="U358" s="17">
        <f t="shared" si="101"/>
        <v>0</v>
      </c>
      <c r="V358" s="16"/>
      <c r="W358" s="15">
        <f t="shared" ref="W358:X358" si="102">W13+W54+W95+W136+W206+W247+W317</f>
        <v>0</v>
      </c>
      <c r="X358" s="17">
        <f t="shared" si="102"/>
        <v>0</v>
      </c>
      <c r="Y358" s="16"/>
      <c r="Z358" s="25">
        <f t="shared" si="85"/>
        <v>196</v>
      </c>
      <c r="AA358" s="25" cm="1">
        <f t="array" ref="AA358">SUM(LARGE(C358:W358,_xlfn.SEQUENCE(IF(COUNT(C358:W358)&lt;12,COUNT(C358:W358),12))))</f>
        <v>196</v>
      </c>
      <c r="AB358" s="15">
        <f t="shared" si="88"/>
        <v>0</v>
      </c>
      <c r="AC358" s="17">
        <f t="shared" si="89"/>
        <v>196</v>
      </c>
      <c r="AD358" s="47" t="str">
        <f t="shared" si="90"/>
        <v>DAVIS, GRACE</v>
      </c>
      <c r="AE358" s="17"/>
      <c r="AF358" s="59"/>
      <c r="AG358" s="60"/>
      <c r="AH358" s="60"/>
      <c r="AI358" s="60"/>
      <c r="AJ358" s="60"/>
    </row>
    <row r="359" spans="1:36" s="60" customFormat="1" ht="19.899999999999999" customHeight="1" x14ac:dyDescent="0.25">
      <c r="A359" s="47" t="s">
        <v>137</v>
      </c>
      <c r="B359" s="16"/>
      <c r="C359" s="138">
        <v>0</v>
      </c>
      <c r="D359" s="48">
        <f t="shared" ref="D359:U359" si="103">D14+D55+D96+D137+D207+D248+D318</f>
        <v>24</v>
      </c>
      <c r="E359" s="17">
        <f t="shared" si="103"/>
        <v>0</v>
      </c>
      <c r="F359" s="48">
        <f t="shared" si="103"/>
        <v>0</v>
      </c>
      <c r="G359" s="17">
        <f t="shared" si="103"/>
        <v>39</v>
      </c>
      <c r="H359" s="48">
        <f t="shared" si="103"/>
        <v>0</v>
      </c>
      <c r="I359" s="17">
        <f t="shared" si="103"/>
        <v>0</v>
      </c>
      <c r="J359" s="48">
        <f t="shared" si="103"/>
        <v>0</v>
      </c>
      <c r="K359" s="17">
        <f t="shared" si="103"/>
        <v>0</v>
      </c>
      <c r="L359" s="48">
        <f t="shared" si="103"/>
        <v>0</v>
      </c>
      <c r="M359" s="17">
        <f t="shared" si="103"/>
        <v>0</v>
      </c>
      <c r="N359" s="48">
        <f t="shared" si="103"/>
        <v>40</v>
      </c>
      <c r="O359" s="17">
        <f t="shared" si="103"/>
        <v>59</v>
      </c>
      <c r="P359" s="188">
        <f t="shared" si="103"/>
        <v>42</v>
      </c>
      <c r="Q359" s="195">
        <f t="shared" si="103"/>
        <v>26</v>
      </c>
      <c r="R359" s="48">
        <f t="shared" si="103"/>
        <v>0</v>
      </c>
      <c r="S359" s="17">
        <f t="shared" si="103"/>
        <v>0</v>
      </c>
      <c r="T359" s="48">
        <f t="shared" si="103"/>
        <v>0</v>
      </c>
      <c r="U359" s="17">
        <f t="shared" si="103"/>
        <v>0</v>
      </c>
      <c r="V359" s="16"/>
      <c r="W359" s="15">
        <f t="shared" ref="W359:X359" si="104">W14+W55+W96+W137+W207+W248+W318</f>
        <v>0</v>
      </c>
      <c r="X359" s="17">
        <f t="shared" si="104"/>
        <v>0</v>
      </c>
      <c r="Y359" s="16"/>
      <c r="Z359" s="25">
        <f t="shared" si="85"/>
        <v>230</v>
      </c>
      <c r="AA359" s="25" cm="1">
        <f t="array" ref="AA359">SUM(LARGE(C359:W359,_xlfn.SEQUENCE(IF(COUNT(C359:W359)&lt;12,COUNT(C359:W359),12))))</f>
        <v>230</v>
      </c>
      <c r="AB359" s="15">
        <f t="shared" si="88"/>
        <v>0</v>
      </c>
      <c r="AC359" s="17">
        <f t="shared" si="89"/>
        <v>230</v>
      </c>
      <c r="AD359" s="47" t="str">
        <f t="shared" si="90"/>
        <v>DEFEVER, BAILEY</v>
      </c>
      <c r="AE359" s="17"/>
      <c r="AF359" s="59"/>
    </row>
    <row r="360" spans="1:36" s="60" customFormat="1" ht="19.899999999999999" customHeight="1" x14ac:dyDescent="0.25">
      <c r="A360" s="47" t="s">
        <v>43</v>
      </c>
      <c r="B360" s="16"/>
      <c r="C360" s="138">
        <v>0</v>
      </c>
      <c r="D360" s="48">
        <f t="shared" ref="D360:U360" si="105">D15+D56+D97+D138+D208+D249+D319</f>
        <v>168</v>
      </c>
      <c r="E360" s="17">
        <f t="shared" si="105"/>
        <v>94</v>
      </c>
      <c r="F360" s="48">
        <f t="shared" si="105"/>
        <v>150</v>
      </c>
      <c r="G360" s="17">
        <f t="shared" si="105"/>
        <v>221</v>
      </c>
      <c r="H360" s="48">
        <f t="shared" si="105"/>
        <v>185</v>
      </c>
      <c r="I360" s="17">
        <f t="shared" si="105"/>
        <v>282</v>
      </c>
      <c r="J360" s="48">
        <f t="shared" si="105"/>
        <v>308</v>
      </c>
      <c r="K360" s="17">
        <f t="shared" si="105"/>
        <v>164</v>
      </c>
      <c r="L360" s="48">
        <f t="shared" si="105"/>
        <v>144</v>
      </c>
      <c r="M360" s="17">
        <f t="shared" si="105"/>
        <v>247</v>
      </c>
      <c r="N360" s="48">
        <f t="shared" si="105"/>
        <v>228</v>
      </c>
      <c r="O360" s="17">
        <f t="shared" si="105"/>
        <v>193</v>
      </c>
      <c r="P360" s="188">
        <f t="shared" si="105"/>
        <v>289</v>
      </c>
      <c r="Q360" s="195">
        <f t="shared" si="105"/>
        <v>164</v>
      </c>
      <c r="R360" s="48">
        <f t="shared" si="105"/>
        <v>0</v>
      </c>
      <c r="S360" s="17">
        <f t="shared" si="105"/>
        <v>0</v>
      </c>
      <c r="T360" s="48">
        <f t="shared" si="105"/>
        <v>0</v>
      </c>
      <c r="U360" s="17">
        <f t="shared" si="105"/>
        <v>0</v>
      </c>
      <c r="V360" s="16"/>
      <c r="W360" s="15">
        <f t="shared" ref="W360:X360" si="106">W15+W56+W97+W138+W208+W249+W319</f>
        <v>0</v>
      </c>
      <c r="X360" s="17">
        <f t="shared" si="106"/>
        <v>0</v>
      </c>
      <c r="Y360" s="16"/>
      <c r="Z360" s="25">
        <f t="shared" si="85"/>
        <v>2837</v>
      </c>
      <c r="AA360" s="25" cm="1">
        <f t="array" ref="AA360">SUM(LARGE(C360:W360,_xlfn.SEQUENCE(IF(COUNT(C360:W360)&lt;12,COUNT(C360:W360),12))))</f>
        <v>2599</v>
      </c>
      <c r="AB360" s="15">
        <f t="shared" si="88"/>
        <v>0</v>
      </c>
      <c r="AC360" s="17">
        <f t="shared" si="89"/>
        <v>2599</v>
      </c>
      <c r="AD360" s="47" t="str">
        <f t="shared" si="90"/>
        <v>HOEKWATER, BRISTOL</v>
      </c>
      <c r="AE360" s="17"/>
      <c r="AF360" s="59"/>
    </row>
    <row r="361" spans="1:36" s="60" customFormat="1" ht="19.899999999999999" customHeight="1" x14ac:dyDescent="0.25">
      <c r="A361" s="47" t="s">
        <v>95</v>
      </c>
      <c r="B361" s="16"/>
      <c r="C361" s="138">
        <v>0</v>
      </c>
      <c r="D361" s="48">
        <f t="shared" ref="D361:U361" si="107">D16+D57+D98+D139+D209+D250+D320</f>
        <v>181</v>
      </c>
      <c r="E361" s="17">
        <f t="shared" si="107"/>
        <v>118</v>
      </c>
      <c r="F361" s="48">
        <f t="shared" si="107"/>
        <v>104</v>
      </c>
      <c r="G361" s="17">
        <f t="shared" si="107"/>
        <v>159</v>
      </c>
      <c r="H361" s="48">
        <f t="shared" si="107"/>
        <v>117</v>
      </c>
      <c r="I361" s="17">
        <f t="shared" si="107"/>
        <v>170</v>
      </c>
      <c r="J361" s="48">
        <f t="shared" si="107"/>
        <v>76</v>
      </c>
      <c r="K361" s="17">
        <f t="shared" si="107"/>
        <v>128</v>
      </c>
      <c r="L361" s="48">
        <f t="shared" si="107"/>
        <v>60</v>
      </c>
      <c r="M361" s="17">
        <f t="shared" si="107"/>
        <v>26</v>
      </c>
      <c r="N361" s="48">
        <f t="shared" si="107"/>
        <v>99</v>
      </c>
      <c r="O361" s="17">
        <f t="shared" si="107"/>
        <v>123</v>
      </c>
      <c r="P361" s="188">
        <f t="shared" si="107"/>
        <v>157</v>
      </c>
      <c r="Q361" s="195">
        <f t="shared" si="107"/>
        <v>75</v>
      </c>
      <c r="R361" s="48">
        <f t="shared" si="107"/>
        <v>0</v>
      </c>
      <c r="S361" s="17">
        <f t="shared" si="107"/>
        <v>0</v>
      </c>
      <c r="T361" s="48">
        <f t="shared" si="107"/>
        <v>0</v>
      </c>
      <c r="U361" s="17">
        <f t="shared" si="107"/>
        <v>0</v>
      </c>
      <c r="V361" s="16"/>
      <c r="W361" s="15">
        <f t="shared" ref="W361:X361" si="108">W16+W57+W98+W139+W209+W250+W320</f>
        <v>0</v>
      </c>
      <c r="X361" s="17">
        <f t="shared" si="108"/>
        <v>0</v>
      </c>
      <c r="Y361" s="16"/>
      <c r="Z361" s="25">
        <f t="shared" si="85"/>
        <v>1593</v>
      </c>
      <c r="AA361" s="25" cm="1">
        <f t="array" ref="AA361">SUM(LARGE(C361:W361,_xlfn.SEQUENCE(IF(COUNT(C361:W361)&lt;12,COUNT(C361:W361),12))))</f>
        <v>1507</v>
      </c>
      <c r="AB361" s="15">
        <f t="shared" si="88"/>
        <v>0</v>
      </c>
      <c r="AC361" s="17">
        <f t="shared" si="89"/>
        <v>1507</v>
      </c>
      <c r="AD361" s="47" t="str">
        <f t="shared" si="90"/>
        <v xml:space="preserve">HOEKWATER, RYLIE  </v>
      </c>
      <c r="AE361" s="17"/>
      <c r="AF361" s="59"/>
    </row>
    <row r="362" spans="1:36" ht="19.899999999999999" customHeight="1" x14ac:dyDescent="0.25">
      <c r="A362" s="47" t="s">
        <v>45</v>
      </c>
      <c r="B362" s="16"/>
      <c r="C362" s="138">
        <v>0</v>
      </c>
      <c r="D362" s="48">
        <f t="shared" ref="D362:U362" si="109">D17+D58+D99+D140+D210+D251+D321</f>
        <v>55</v>
      </c>
      <c r="E362" s="17">
        <f t="shared" si="109"/>
        <v>154</v>
      </c>
      <c r="F362" s="48">
        <f t="shared" si="109"/>
        <v>151</v>
      </c>
      <c r="G362" s="17">
        <f t="shared" si="109"/>
        <v>136</v>
      </c>
      <c r="H362" s="48">
        <f t="shared" si="109"/>
        <v>126</v>
      </c>
      <c r="I362" s="17">
        <f t="shared" si="109"/>
        <v>55</v>
      </c>
      <c r="J362" s="48">
        <f t="shared" si="109"/>
        <v>225</v>
      </c>
      <c r="K362" s="17">
        <f t="shared" si="109"/>
        <v>132</v>
      </c>
      <c r="L362" s="48">
        <f t="shared" si="109"/>
        <v>45</v>
      </c>
      <c r="M362" s="17">
        <f t="shared" si="109"/>
        <v>113</v>
      </c>
      <c r="N362" s="48">
        <f t="shared" si="109"/>
        <v>149</v>
      </c>
      <c r="O362" s="17">
        <f t="shared" si="109"/>
        <v>96</v>
      </c>
      <c r="P362" s="188">
        <f t="shared" si="109"/>
        <v>75</v>
      </c>
      <c r="Q362" s="195">
        <f t="shared" si="109"/>
        <v>112</v>
      </c>
      <c r="R362" s="48">
        <f t="shared" si="109"/>
        <v>0</v>
      </c>
      <c r="S362" s="17">
        <f t="shared" si="109"/>
        <v>0</v>
      </c>
      <c r="T362" s="48">
        <f t="shared" si="109"/>
        <v>0</v>
      </c>
      <c r="U362" s="17">
        <f t="shared" si="109"/>
        <v>0</v>
      </c>
      <c r="V362" s="16"/>
      <c r="W362" s="15">
        <f t="shared" ref="W362:X362" si="110">W17+W58+W99+W140+W210+W251+W321</f>
        <v>0</v>
      </c>
      <c r="X362" s="17">
        <f t="shared" si="110"/>
        <v>0</v>
      </c>
      <c r="Y362" s="16"/>
      <c r="Z362" s="25">
        <f t="shared" si="85"/>
        <v>1624</v>
      </c>
      <c r="AA362" s="25" cm="1">
        <f t="array" ref="AA362">SUM(LARGE(C362:W362,_xlfn.SEQUENCE(IF(COUNT(C362:W362)&lt;12,COUNT(C362:W362),12))))</f>
        <v>1524</v>
      </c>
      <c r="AB362" s="15">
        <f t="shared" si="88"/>
        <v>0</v>
      </c>
      <c r="AC362" s="17">
        <f t="shared" si="89"/>
        <v>1524</v>
      </c>
      <c r="AD362" s="47" t="str">
        <f t="shared" si="90"/>
        <v xml:space="preserve">KIRKPATRICK, KENZIE </v>
      </c>
      <c r="AE362" s="17"/>
      <c r="AF362" s="168"/>
    </row>
    <row r="363" spans="1:36" ht="19.899999999999999" customHeight="1" x14ac:dyDescent="0.25">
      <c r="A363" s="47" t="s">
        <v>96</v>
      </c>
      <c r="B363" s="16"/>
      <c r="C363" s="138">
        <v>0</v>
      </c>
      <c r="D363" s="48">
        <f t="shared" ref="D363:U363" si="111">D18+D59+D100+D141+D211+D252+D322</f>
        <v>79</v>
      </c>
      <c r="E363" s="17">
        <f t="shared" si="111"/>
        <v>44</v>
      </c>
      <c r="F363" s="48">
        <f t="shared" si="111"/>
        <v>25</v>
      </c>
      <c r="G363" s="17">
        <f t="shared" si="111"/>
        <v>59</v>
      </c>
      <c r="H363" s="48">
        <f t="shared" si="111"/>
        <v>55</v>
      </c>
      <c r="I363" s="17">
        <f t="shared" si="111"/>
        <v>97</v>
      </c>
      <c r="J363" s="48">
        <f t="shared" si="111"/>
        <v>0</v>
      </c>
      <c r="K363" s="17">
        <f t="shared" si="111"/>
        <v>84</v>
      </c>
      <c r="L363" s="48">
        <f t="shared" si="111"/>
        <v>53</v>
      </c>
      <c r="M363" s="17">
        <f t="shared" si="111"/>
        <v>16</v>
      </c>
      <c r="N363" s="48">
        <f t="shared" si="111"/>
        <v>0</v>
      </c>
      <c r="O363" s="17">
        <f t="shared" si="111"/>
        <v>25</v>
      </c>
      <c r="P363" s="188">
        <f t="shared" si="111"/>
        <v>0</v>
      </c>
      <c r="Q363" s="195">
        <f t="shared" si="111"/>
        <v>44</v>
      </c>
      <c r="R363" s="48">
        <f t="shared" si="111"/>
        <v>0</v>
      </c>
      <c r="S363" s="17">
        <f t="shared" si="111"/>
        <v>0</v>
      </c>
      <c r="T363" s="48">
        <f t="shared" si="111"/>
        <v>0</v>
      </c>
      <c r="U363" s="17">
        <f t="shared" si="111"/>
        <v>0</v>
      </c>
      <c r="V363" s="16"/>
      <c r="W363" s="15">
        <f t="shared" ref="W363:X363" si="112">W18+W59+W100+W141+W211+W252+W322</f>
        <v>0</v>
      </c>
      <c r="X363" s="17">
        <f t="shared" si="112"/>
        <v>0</v>
      </c>
      <c r="Y363" s="16"/>
      <c r="Z363" s="25">
        <f t="shared" si="85"/>
        <v>581</v>
      </c>
      <c r="AA363" s="25" cm="1">
        <f t="array" ref="AA363">SUM(LARGE(C363:W363,_xlfn.SEQUENCE(IF(COUNT(C363:W363)&lt;12,COUNT(C363:W363),12))))</f>
        <v>581</v>
      </c>
      <c r="AB363" s="15">
        <f t="shared" si="88"/>
        <v>0</v>
      </c>
      <c r="AC363" s="17">
        <f t="shared" si="89"/>
        <v>581</v>
      </c>
      <c r="AD363" s="47" t="str">
        <f t="shared" si="90"/>
        <v xml:space="preserve">KOEHN, ISABELL </v>
      </c>
      <c r="AE363" s="17"/>
      <c r="AF363" s="168"/>
    </row>
    <row r="364" spans="1:36" ht="19.899999999999999" customHeight="1" x14ac:dyDescent="0.25">
      <c r="A364" s="47" t="s">
        <v>123</v>
      </c>
      <c r="B364" s="16"/>
      <c r="C364" s="138">
        <v>0</v>
      </c>
      <c r="D364" s="48">
        <f t="shared" ref="D364:U364" si="113">D19+D60+D101+D142+D212+D253+D323</f>
        <v>0</v>
      </c>
      <c r="E364" s="17">
        <f t="shared" si="113"/>
        <v>0</v>
      </c>
      <c r="F364" s="48">
        <f t="shared" si="113"/>
        <v>0</v>
      </c>
      <c r="G364" s="17">
        <f t="shared" si="113"/>
        <v>0</v>
      </c>
      <c r="H364" s="48">
        <f t="shared" si="113"/>
        <v>0</v>
      </c>
      <c r="I364" s="17">
        <f t="shared" si="113"/>
        <v>0</v>
      </c>
      <c r="J364" s="48">
        <f t="shared" si="113"/>
        <v>0</v>
      </c>
      <c r="K364" s="17">
        <f t="shared" si="113"/>
        <v>0</v>
      </c>
      <c r="L364" s="48">
        <f t="shared" si="113"/>
        <v>0</v>
      </c>
      <c r="M364" s="17">
        <f t="shared" si="113"/>
        <v>0</v>
      </c>
      <c r="N364" s="48">
        <f t="shared" si="113"/>
        <v>0</v>
      </c>
      <c r="O364" s="17">
        <f t="shared" si="113"/>
        <v>0</v>
      </c>
      <c r="P364" s="188">
        <f t="shared" si="113"/>
        <v>0</v>
      </c>
      <c r="Q364" s="195">
        <f t="shared" si="113"/>
        <v>0</v>
      </c>
      <c r="R364" s="48">
        <f t="shared" si="113"/>
        <v>0</v>
      </c>
      <c r="S364" s="17">
        <f t="shared" si="113"/>
        <v>0</v>
      </c>
      <c r="T364" s="48">
        <f t="shared" si="113"/>
        <v>0</v>
      </c>
      <c r="U364" s="17">
        <f t="shared" si="113"/>
        <v>0</v>
      </c>
      <c r="V364" s="16"/>
      <c r="W364" s="15">
        <f t="shared" ref="W364:X364" si="114">W19+W60+W101+W142+W212+W253+W323</f>
        <v>0</v>
      </c>
      <c r="X364" s="17">
        <f t="shared" si="114"/>
        <v>0</v>
      </c>
      <c r="Y364" s="16"/>
      <c r="Z364" s="25">
        <f t="shared" si="85"/>
        <v>0</v>
      </c>
      <c r="AA364" s="25" cm="1">
        <f t="array" ref="AA364">SUM(LARGE(C364:W364,_xlfn.SEQUENCE(IF(COUNT(C364:W364)&lt;12,COUNT(C364:W364),12))))</f>
        <v>0</v>
      </c>
      <c r="AB364" s="15">
        <f t="shared" si="88"/>
        <v>0</v>
      </c>
      <c r="AC364" s="17">
        <f t="shared" si="89"/>
        <v>0</v>
      </c>
      <c r="AD364" s="47" t="str">
        <f t="shared" si="90"/>
        <v>KOLAR, CODI LYNN</v>
      </c>
      <c r="AE364" s="17"/>
    </row>
    <row r="365" spans="1:36" ht="19.899999999999999" customHeight="1" x14ac:dyDescent="0.25">
      <c r="A365" s="47" t="s">
        <v>218</v>
      </c>
      <c r="B365" s="16"/>
      <c r="C365" s="138">
        <v>0</v>
      </c>
      <c r="D365" s="48">
        <f t="shared" ref="D365:U365" si="115">D20+D61+D102+D143+D213+D254+D324</f>
        <v>0</v>
      </c>
      <c r="E365" s="17">
        <f t="shared" si="115"/>
        <v>0</v>
      </c>
      <c r="F365" s="48">
        <f t="shared" si="115"/>
        <v>0</v>
      </c>
      <c r="G365" s="17">
        <f t="shared" si="115"/>
        <v>0</v>
      </c>
      <c r="H365" s="48">
        <f t="shared" si="115"/>
        <v>0</v>
      </c>
      <c r="I365" s="17">
        <f t="shared" si="115"/>
        <v>0</v>
      </c>
      <c r="J365" s="48">
        <f t="shared" si="115"/>
        <v>0</v>
      </c>
      <c r="K365" s="17">
        <f t="shared" si="115"/>
        <v>0</v>
      </c>
      <c r="L365" s="48">
        <f t="shared" si="115"/>
        <v>0</v>
      </c>
      <c r="M365" s="17">
        <f t="shared" si="115"/>
        <v>0</v>
      </c>
      <c r="N365" s="48">
        <f t="shared" si="115"/>
        <v>0</v>
      </c>
      <c r="O365" s="17">
        <f t="shared" si="115"/>
        <v>0</v>
      </c>
      <c r="P365" s="188">
        <f t="shared" si="115"/>
        <v>0</v>
      </c>
      <c r="Q365" s="195">
        <f t="shared" si="115"/>
        <v>0</v>
      </c>
      <c r="R365" s="48">
        <f t="shared" si="115"/>
        <v>0</v>
      </c>
      <c r="S365" s="17">
        <f t="shared" si="115"/>
        <v>0</v>
      </c>
      <c r="T365" s="48">
        <f t="shared" si="115"/>
        <v>0</v>
      </c>
      <c r="U365" s="17">
        <f t="shared" si="115"/>
        <v>0</v>
      </c>
      <c r="V365" s="16"/>
      <c r="W365" s="15">
        <f t="shared" ref="W365:X365" si="116">W20+W61+W102+W143+W213+W254+W324</f>
        <v>0</v>
      </c>
      <c r="X365" s="17">
        <f t="shared" si="116"/>
        <v>0</v>
      </c>
      <c r="Y365" s="16"/>
      <c r="Z365" s="25">
        <f t="shared" si="85"/>
        <v>0</v>
      </c>
      <c r="AA365" s="25" cm="1">
        <f t="array" ref="AA365">SUM(LARGE(C365:W365,_xlfn.SEQUENCE(IF(COUNT(C365:W365)&lt;12,COUNT(C365:W365),12))))</f>
        <v>0</v>
      </c>
      <c r="AB365" s="15">
        <f t="shared" si="88"/>
        <v>0</v>
      </c>
      <c r="AC365" s="17">
        <f t="shared" si="89"/>
        <v>0</v>
      </c>
      <c r="AD365" s="47" t="str">
        <f t="shared" si="90"/>
        <v>LONGSTREET, BROOKLYN</v>
      </c>
      <c r="AE365" s="17"/>
    </row>
    <row r="366" spans="1:36" ht="19.899999999999999" customHeight="1" x14ac:dyDescent="0.25">
      <c r="A366" s="47" t="s">
        <v>110</v>
      </c>
      <c r="B366" s="16"/>
      <c r="C366" s="138">
        <v>0</v>
      </c>
      <c r="D366" s="48">
        <f t="shared" ref="D366:U366" si="117">D21+D62+D103+D144+D214+D255+D325</f>
        <v>13</v>
      </c>
      <c r="E366" s="17">
        <f t="shared" si="117"/>
        <v>14</v>
      </c>
      <c r="F366" s="48">
        <f t="shared" si="117"/>
        <v>25</v>
      </c>
      <c r="G366" s="17">
        <f t="shared" si="117"/>
        <v>0</v>
      </c>
      <c r="H366" s="48">
        <f t="shared" si="117"/>
        <v>25</v>
      </c>
      <c r="I366" s="17">
        <f t="shared" si="117"/>
        <v>15</v>
      </c>
      <c r="J366" s="48">
        <f t="shared" si="117"/>
        <v>0</v>
      </c>
      <c r="K366" s="17">
        <f t="shared" si="117"/>
        <v>0</v>
      </c>
      <c r="L366" s="48">
        <f t="shared" si="117"/>
        <v>46</v>
      </c>
      <c r="M366" s="17">
        <f t="shared" si="117"/>
        <v>0</v>
      </c>
      <c r="N366" s="48">
        <f t="shared" si="117"/>
        <v>0</v>
      </c>
      <c r="O366" s="17">
        <f t="shared" si="117"/>
        <v>0</v>
      </c>
      <c r="P366" s="188">
        <f t="shared" si="117"/>
        <v>0</v>
      </c>
      <c r="Q366" s="195">
        <f t="shared" si="117"/>
        <v>16</v>
      </c>
      <c r="R366" s="48">
        <f t="shared" si="117"/>
        <v>0</v>
      </c>
      <c r="S366" s="17">
        <f t="shared" si="117"/>
        <v>0</v>
      </c>
      <c r="T366" s="48">
        <f t="shared" si="117"/>
        <v>0</v>
      </c>
      <c r="U366" s="17">
        <f t="shared" si="117"/>
        <v>0</v>
      </c>
      <c r="V366" s="16"/>
      <c r="W366" s="15">
        <f t="shared" ref="W366:X366" si="118">W21+W62+W103+W144+W214+W255+W325</f>
        <v>0</v>
      </c>
      <c r="X366" s="17">
        <f t="shared" si="118"/>
        <v>0</v>
      </c>
      <c r="Y366" s="16"/>
      <c r="Z366" s="25">
        <f t="shared" si="85"/>
        <v>154</v>
      </c>
      <c r="AA366" s="25" cm="1">
        <f t="array" ref="AA366">SUM(LARGE(C366:W366,_xlfn.SEQUENCE(IF(COUNT(C366:W366)&lt;12,COUNT(C366:W366),12))))</f>
        <v>154</v>
      </c>
      <c r="AB366" s="15">
        <f t="shared" si="88"/>
        <v>0</v>
      </c>
      <c r="AC366" s="17">
        <f t="shared" si="89"/>
        <v>154</v>
      </c>
      <c r="AD366" s="47" t="str">
        <f t="shared" si="90"/>
        <v>MACIBORSKI, DEBRA</v>
      </c>
      <c r="AE366" s="17"/>
    </row>
    <row r="367" spans="1:36" ht="19.899999999999999" customHeight="1" x14ac:dyDescent="0.25">
      <c r="A367" s="47" t="s">
        <v>46</v>
      </c>
      <c r="B367" s="16"/>
      <c r="C367" s="138">
        <v>0</v>
      </c>
      <c r="D367" s="48">
        <f t="shared" ref="D367:U367" si="119">D22+D63+D104+D145+D215+D256+D326</f>
        <v>76</v>
      </c>
      <c r="E367" s="17">
        <f t="shared" si="119"/>
        <v>236</v>
      </c>
      <c r="F367" s="48">
        <f t="shared" si="119"/>
        <v>176</v>
      </c>
      <c r="G367" s="17">
        <f t="shared" si="119"/>
        <v>99</v>
      </c>
      <c r="H367" s="48">
        <f t="shared" si="119"/>
        <v>238</v>
      </c>
      <c r="I367" s="17">
        <f t="shared" si="119"/>
        <v>292</v>
      </c>
      <c r="J367" s="48">
        <f t="shared" si="119"/>
        <v>189</v>
      </c>
      <c r="K367" s="17">
        <f t="shared" si="119"/>
        <v>225</v>
      </c>
      <c r="L367" s="48">
        <f t="shared" si="119"/>
        <v>163</v>
      </c>
      <c r="M367" s="17">
        <f t="shared" si="119"/>
        <v>243</v>
      </c>
      <c r="N367" s="48">
        <f t="shared" si="119"/>
        <v>159</v>
      </c>
      <c r="O367" s="17">
        <f t="shared" si="119"/>
        <v>107</v>
      </c>
      <c r="P367" s="188">
        <f t="shared" si="119"/>
        <v>76</v>
      </c>
      <c r="Q367" s="195">
        <f t="shared" si="119"/>
        <v>238</v>
      </c>
      <c r="R367" s="48">
        <f t="shared" si="119"/>
        <v>0</v>
      </c>
      <c r="S367" s="17">
        <f t="shared" si="119"/>
        <v>0</v>
      </c>
      <c r="T367" s="48">
        <f t="shared" si="119"/>
        <v>0</v>
      </c>
      <c r="U367" s="17">
        <f t="shared" si="119"/>
        <v>0</v>
      </c>
      <c r="V367" s="16"/>
      <c r="W367" s="15">
        <f t="shared" ref="W367:X367" si="120">W22+W63+W104+W145+W215+W256+W326</f>
        <v>0</v>
      </c>
      <c r="X367" s="17">
        <f t="shared" si="120"/>
        <v>0</v>
      </c>
      <c r="Y367" s="16"/>
      <c r="Z367" s="25">
        <f t="shared" si="85"/>
        <v>2517</v>
      </c>
      <c r="AA367" s="25" cm="1">
        <f t="array" ref="AA367">SUM(LARGE(C367:W367,_xlfn.SEQUENCE(IF(COUNT(C367:W367)&lt;12,COUNT(C367:W367),12))))</f>
        <v>2365</v>
      </c>
      <c r="AB367" s="15">
        <f t="shared" si="88"/>
        <v>0</v>
      </c>
      <c r="AC367" s="17">
        <f t="shared" si="89"/>
        <v>2365</v>
      </c>
      <c r="AD367" s="47" t="str">
        <f t="shared" si="90"/>
        <v xml:space="preserve">MACIBORSKI, LUCIA </v>
      </c>
      <c r="AE367" s="17"/>
    </row>
    <row r="368" spans="1:36" ht="19.899999999999999" customHeight="1" x14ac:dyDescent="0.25">
      <c r="A368" s="47" t="s">
        <v>47</v>
      </c>
      <c r="B368" s="16"/>
      <c r="C368" s="138">
        <v>0</v>
      </c>
      <c r="D368" s="48">
        <f t="shared" ref="D368:U368" si="121">D23+D64+D105+D146+D216+D257+D327</f>
        <v>275</v>
      </c>
      <c r="E368" s="17">
        <f t="shared" si="121"/>
        <v>434</v>
      </c>
      <c r="F368" s="48">
        <f t="shared" si="121"/>
        <v>465</v>
      </c>
      <c r="G368" s="17">
        <f t="shared" si="121"/>
        <v>331</v>
      </c>
      <c r="H368" s="48">
        <f t="shared" si="121"/>
        <v>301</v>
      </c>
      <c r="I368" s="17">
        <f t="shared" si="121"/>
        <v>219</v>
      </c>
      <c r="J368" s="48">
        <f t="shared" si="121"/>
        <v>335</v>
      </c>
      <c r="K368" s="17">
        <f t="shared" si="121"/>
        <v>370</v>
      </c>
      <c r="L368" s="48">
        <f t="shared" si="121"/>
        <v>280</v>
      </c>
      <c r="M368" s="17">
        <f t="shared" si="121"/>
        <v>240</v>
      </c>
      <c r="N368" s="48">
        <f t="shared" si="121"/>
        <v>254</v>
      </c>
      <c r="O368" s="17">
        <f t="shared" si="121"/>
        <v>181</v>
      </c>
      <c r="P368" s="188">
        <f t="shared" si="121"/>
        <v>250</v>
      </c>
      <c r="Q368" s="195">
        <f t="shared" si="121"/>
        <v>355</v>
      </c>
      <c r="R368" s="48">
        <f t="shared" si="121"/>
        <v>0</v>
      </c>
      <c r="S368" s="17">
        <f t="shared" si="121"/>
        <v>0</v>
      </c>
      <c r="T368" s="48">
        <f t="shared" si="121"/>
        <v>0</v>
      </c>
      <c r="U368" s="17">
        <f t="shared" si="121"/>
        <v>0</v>
      </c>
      <c r="V368" s="16"/>
      <c r="W368" s="15">
        <f t="shared" ref="W368:X368" si="122">W23+W64+W105+W146+W216+W257+W327</f>
        <v>0</v>
      </c>
      <c r="X368" s="17">
        <f t="shared" si="122"/>
        <v>0</v>
      </c>
      <c r="Y368" s="16"/>
      <c r="Z368" s="25">
        <f t="shared" si="85"/>
        <v>4290</v>
      </c>
      <c r="AA368" s="25" cm="1">
        <f t="array" ref="AA368">SUM(LARGE(C368:W368,_xlfn.SEQUENCE(IF(COUNT(C368:W368)&lt;12,COUNT(C368:W368),12))))</f>
        <v>3890</v>
      </c>
      <c r="AB368" s="15">
        <f t="shared" si="88"/>
        <v>0</v>
      </c>
      <c r="AC368" s="17">
        <f t="shared" si="89"/>
        <v>3890</v>
      </c>
      <c r="AD368" s="47" t="str">
        <f t="shared" si="90"/>
        <v>MACIBORSKI, NADIA</v>
      </c>
      <c r="AE368" s="17"/>
    </row>
    <row r="369" spans="1:31" ht="19.899999999999999" customHeight="1" x14ac:dyDescent="0.25">
      <c r="A369" s="47" t="s">
        <v>97</v>
      </c>
      <c r="B369" s="16"/>
      <c r="C369" s="138">
        <v>0</v>
      </c>
      <c r="D369" s="48">
        <f t="shared" ref="D369:U369" si="123">D24+D65+D106+D147+D217+D258+D328</f>
        <v>0</v>
      </c>
      <c r="E369" s="17">
        <f t="shared" si="123"/>
        <v>0</v>
      </c>
      <c r="F369" s="48">
        <f t="shared" si="123"/>
        <v>45</v>
      </c>
      <c r="G369" s="17">
        <f t="shared" si="123"/>
        <v>0</v>
      </c>
      <c r="H369" s="48">
        <f t="shared" si="123"/>
        <v>55</v>
      </c>
      <c r="I369" s="17">
        <f t="shared" si="123"/>
        <v>0</v>
      </c>
      <c r="J369" s="48">
        <f t="shared" si="123"/>
        <v>0</v>
      </c>
      <c r="K369" s="17">
        <f t="shared" si="123"/>
        <v>0</v>
      </c>
      <c r="L369" s="48">
        <f t="shared" si="123"/>
        <v>0</v>
      </c>
      <c r="M369" s="17">
        <f t="shared" si="123"/>
        <v>0</v>
      </c>
      <c r="N369" s="48">
        <f t="shared" si="123"/>
        <v>55</v>
      </c>
      <c r="O369" s="17">
        <f t="shared" si="123"/>
        <v>0</v>
      </c>
      <c r="P369" s="188">
        <f t="shared" si="123"/>
        <v>46</v>
      </c>
      <c r="Q369" s="195">
        <f t="shared" si="123"/>
        <v>35</v>
      </c>
      <c r="R369" s="48">
        <f t="shared" si="123"/>
        <v>0</v>
      </c>
      <c r="S369" s="17">
        <f t="shared" si="123"/>
        <v>0</v>
      </c>
      <c r="T369" s="48">
        <f t="shared" si="123"/>
        <v>0</v>
      </c>
      <c r="U369" s="17">
        <f t="shared" si="123"/>
        <v>0</v>
      </c>
      <c r="V369" s="16"/>
      <c r="W369" s="15">
        <f t="shared" ref="W369:X369" si="124">W24+W65+W106+W147+W217+W258+W328</f>
        <v>0</v>
      </c>
      <c r="X369" s="17">
        <f t="shared" si="124"/>
        <v>0</v>
      </c>
      <c r="Y369" s="16"/>
      <c r="Z369" s="25">
        <f t="shared" si="85"/>
        <v>236</v>
      </c>
      <c r="AA369" s="25" cm="1">
        <f t="array" ref="AA369">SUM(LARGE(C369:W369,_xlfn.SEQUENCE(IF(COUNT(C369:W369)&lt;12,COUNT(C369:W369),12))))</f>
        <v>236</v>
      </c>
      <c r="AB369" s="15">
        <f t="shared" si="88"/>
        <v>0</v>
      </c>
      <c r="AC369" s="17">
        <f t="shared" si="89"/>
        <v>236</v>
      </c>
      <c r="AD369" s="47" t="str">
        <f t="shared" si="90"/>
        <v>MARVEL, CHARLOTTE</v>
      </c>
      <c r="AE369" s="17"/>
    </row>
    <row r="370" spans="1:31" ht="19.899999999999999" customHeight="1" x14ac:dyDescent="0.25">
      <c r="A370" s="47" t="s">
        <v>48</v>
      </c>
      <c r="B370" s="16"/>
      <c r="C370" s="138">
        <v>0</v>
      </c>
      <c r="D370" s="48">
        <f t="shared" ref="D370:U370" si="125">D25+D66+D107+D148+D218+D259+D329</f>
        <v>171</v>
      </c>
      <c r="E370" s="17">
        <f t="shared" si="125"/>
        <v>176</v>
      </c>
      <c r="F370" s="48">
        <f t="shared" si="125"/>
        <v>54</v>
      </c>
      <c r="G370" s="17">
        <f t="shared" si="125"/>
        <v>55</v>
      </c>
      <c r="H370" s="48">
        <f t="shared" si="125"/>
        <v>98</v>
      </c>
      <c r="I370" s="17">
        <f t="shared" si="125"/>
        <v>24</v>
      </c>
      <c r="J370" s="48">
        <f t="shared" si="125"/>
        <v>16</v>
      </c>
      <c r="K370" s="17">
        <f t="shared" si="125"/>
        <v>0</v>
      </c>
      <c r="L370" s="48">
        <f t="shared" si="125"/>
        <v>73</v>
      </c>
      <c r="M370" s="17">
        <f t="shared" si="125"/>
        <v>25</v>
      </c>
      <c r="N370" s="48">
        <f t="shared" si="125"/>
        <v>49</v>
      </c>
      <c r="O370" s="17">
        <f t="shared" si="125"/>
        <v>0</v>
      </c>
      <c r="P370" s="188">
        <f t="shared" si="125"/>
        <v>79</v>
      </c>
      <c r="Q370" s="195">
        <f t="shared" si="125"/>
        <v>0</v>
      </c>
      <c r="R370" s="48">
        <f t="shared" si="125"/>
        <v>0</v>
      </c>
      <c r="S370" s="17">
        <f t="shared" si="125"/>
        <v>0</v>
      </c>
      <c r="T370" s="48">
        <f t="shared" si="125"/>
        <v>0</v>
      </c>
      <c r="U370" s="17">
        <f t="shared" si="125"/>
        <v>0</v>
      </c>
      <c r="V370" s="16"/>
      <c r="W370" s="15">
        <f t="shared" ref="W370:X370" si="126">W25+W66+W107+W148+W218+W259+W329</f>
        <v>0</v>
      </c>
      <c r="X370" s="17">
        <f t="shared" si="126"/>
        <v>0</v>
      </c>
      <c r="Y370" s="16"/>
      <c r="Z370" s="25">
        <f t="shared" si="85"/>
        <v>820</v>
      </c>
      <c r="AA370" s="25" cm="1">
        <f t="array" ref="AA370">SUM(LARGE(C370:W370,_xlfn.SEQUENCE(IF(COUNT(C370:W370)&lt;12,COUNT(C370:W370),12))))</f>
        <v>820</v>
      </c>
      <c r="AB370" s="15">
        <f t="shared" si="88"/>
        <v>0</v>
      </c>
      <c r="AC370" s="17">
        <f t="shared" si="89"/>
        <v>820</v>
      </c>
      <c r="AD370" s="47" t="str">
        <f t="shared" si="90"/>
        <v xml:space="preserve">MARVEL, LILY </v>
      </c>
      <c r="AE370" s="17"/>
    </row>
    <row r="371" spans="1:31" ht="19.899999999999999" customHeight="1" x14ac:dyDescent="0.25">
      <c r="A371" s="47" t="s">
        <v>50</v>
      </c>
      <c r="B371" s="16"/>
      <c r="C371" s="138">
        <v>0</v>
      </c>
      <c r="D371" s="48">
        <f t="shared" ref="D371:U371" si="127">D26+D67+D108+D149+D219+D260+D330</f>
        <v>58</v>
      </c>
      <c r="E371" s="17">
        <f t="shared" si="127"/>
        <v>146</v>
      </c>
      <c r="F371" s="48">
        <f t="shared" si="127"/>
        <v>131</v>
      </c>
      <c r="G371" s="17">
        <f t="shared" si="127"/>
        <v>52</v>
      </c>
      <c r="H371" s="48">
        <f t="shared" si="127"/>
        <v>45</v>
      </c>
      <c r="I371" s="17">
        <f t="shared" si="127"/>
        <v>146</v>
      </c>
      <c r="J371" s="48">
        <f t="shared" si="127"/>
        <v>35</v>
      </c>
      <c r="K371" s="17">
        <f t="shared" si="127"/>
        <v>35</v>
      </c>
      <c r="L371" s="48">
        <f t="shared" si="127"/>
        <v>55</v>
      </c>
      <c r="M371" s="17">
        <f t="shared" si="127"/>
        <v>75</v>
      </c>
      <c r="N371" s="48">
        <f t="shared" si="127"/>
        <v>67</v>
      </c>
      <c r="O371" s="17">
        <f t="shared" si="127"/>
        <v>127</v>
      </c>
      <c r="P371" s="188">
        <f t="shared" si="127"/>
        <v>107</v>
      </c>
      <c r="Q371" s="195">
        <f t="shared" si="127"/>
        <v>107</v>
      </c>
      <c r="R371" s="48">
        <f t="shared" si="127"/>
        <v>0</v>
      </c>
      <c r="S371" s="17">
        <f t="shared" si="127"/>
        <v>0</v>
      </c>
      <c r="T371" s="48">
        <f t="shared" si="127"/>
        <v>0</v>
      </c>
      <c r="U371" s="17">
        <f t="shared" si="127"/>
        <v>0</v>
      </c>
      <c r="V371" s="16"/>
      <c r="W371" s="15">
        <f t="shared" ref="W371:X371" si="128">W26+W67+W108+W149+W219+W260+W330</f>
        <v>0</v>
      </c>
      <c r="X371" s="17">
        <f t="shared" si="128"/>
        <v>0</v>
      </c>
      <c r="Y371" s="16"/>
      <c r="Z371" s="25">
        <f t="shared" si="85"/>
        <v>1186</v>
      </c>
      <c r="AA371" s="25" cm="1">
        <f t="array" ref="AA371">SUM(LARGE(C371:W371,_xlfn.SEQUENCE(IF(COUNT(C371:W371)&lt;12,COUNT(C371:W371),12))))</f>
        <v>1116</v>
      </c>
      <c r="AB371" s="15">
        <f t="shared" si="88"/>
        <v>0</v>
      </c>
      <c r="AC371" s="17">
        <f t="shared" si="89"/>
        <v>1116</v>
      </c>
      <c r="AD371" s="47" t="str">
        <f t="shared" si="90"/>
        <v>MATTHEWS, EVA</v>
      </c>
      <c r="AE371" s="17"/>
    </row>
    <row r="372" spans="1:31" ht="19.899999999999999" customHeight="1" x14ac:dyDescent="0.25">
      <c r="A372" s="47" t="s">
        <v>201</v>
      </c>
      <c r="B372" s="16"/>
      <c r="C372" s="138">
        <v>0</v>
      </c>
      <c r="D372" s="48">
        <f t="shared" ref="D372:U372" si="129">D27+D68+D109+D150+D220+D261+D331</f>
        <v>0</v>
      </c>
      <c r="E372" s="17">
        <f t="shared" si="129"/>
        <v>0</v>
      </c>
      <c r="F372" s="48">
        <f t="shared" si="129"/>
        <v>0</v>
      </c>
      <c r="G372" s="17">
        <f t="shared" si="129"/>
        <v>0</v>
      </c>
      <c r="H372" s="48">
        <f t="shared" si="129"/>
        <v>0</v>
      </c>
      <c r="I372" s="17">
        <f t="shared" si="129"/>
        <v>0</v>
      </c>
      <c r="J372" s="48">
        <f t="shared" si="129"/>
        <v>0</v>
      </c>
      <c r="K372" s="17">
        <f t="shared" si="129"/>
        <v>0</v>
      </c>
      <c r="L372" s="48">
        <f t="shared" si="129"/>
        <v>0</v>
      </c>
      <c r="M372" s="17">
        <f t="shared" si="129"/>
        <v>0</v>
      </c>
      <c r="N372" s="48">
        <f t="shared" si="129"/>
        <v>0</v>
      </c>
      <c r="O372" s="17">
        <f t="shared" si="129"/>
        <v>0</v>
      </c>
      <c r="P372" s="188">
        <f t="shared" si="129"/>
        <v>0</v>
      </c>
      <c r="Q372" s="195">
        <f t="shared" si="129"/>
        <v>0</v>
      </c>
      <c r="R372" s="48">
        <f t="shared" si="129"/>
        <v>0</v>
      </c>
      <c r="S372" s="17">
        <f t="shared" si="129"/>
        <v>0</v>
      </c>
      <c r="T372" s="48">
        <f t="shared" si="129"/>
        <v>0</v>
      </c>
      <c r="U372" s="17">
        <f t="shared" si="129"/>
        <v>0</v>
      </c>
      <c r="V372" s="16"/>
      <c r="W372" s="15">
        <f t="shared" ref="W372:X372" si="130">W27+W68+W109+W150+W220+W261+W331</f>
        <v>0</v>
      </c>
      <c r="X372" s="17">
        <f t="shared" si="130"/>
        <v>0</v>
      </c>
      <c r="Y372" s="16"/>
      <c r="Z372" s="25">
        <f t="shared" si="85"/>
        <v>0</v>
      </c>
      <c r="AA372" s="25" cm="1">
        <f t="array" ref="AA372">SUM(LARGE(C372:W372,_xlfn.SEQUENCE(IF(COUNT(C372:W372)&lt;12,COUNT(C372:W372),12))))</f>
        <v>0</v>
      </c>
      <c r="AB372" s="15">
        <f t="shared" si="88"/>
        <v>0</v>
      </c>
      <c r="AC372" s="17">
        <f t="shared" si="89"/>
        <v>0</v>
      </c>
      <c r="AD372" s="47" t="str">
        <f t="shared" si="90"/>
        <v>PECK, KALLI</v>
      </c>
      <c r="AE372" s="17"/>
    </row>
    <row r="373" spans="1:31" ht="19.899999999999999" customHeight="1" x14ac:dyDescent="0.25">
      <c r="A373" s="47" t="s">
        <v>215</v>
      </c>
      <c r="B373" s="16"/>
      <c r="C373" s="138">
        <v>0</v>
      </c>
      <c r="D373" s="48">
        <f t="shared" ref="D373:U373" si="131">D28+D69+D110+D151+D221+D262+D332</f>
        <v>0</v>
      </c>
      <c r="E373" s="17">
        <f t="shared" si="131"/>
        <v>0</v>
      </c>
      <c r="F373" s="48">
        <f t="shared" si="131"/>
        <v>0</v>
      </c>
      <c r="G373" s="17">
        <f t="shared" si="131"/>
        <v>0</v>
      </c>
      <c r="H373" s="48">
        <f t="shared" si="131"/>
        <v>0</v>
      </c>
      <c r="I373" s="17">
        <f t="shared" si="131"/>
        <v>0</v>
      </c>
      <c r="J373" s="48">
        <f t="shared" si="131"/>
        <v>16</v>
      </c>
      <c r="K373" s="17">
        <f t="shared" si="131"/>
        <v>0</v>
      </c>
      <c r="L373" s="48">
        <f t="shared" si="131"/>
        <v>0</v>
      </c>
      <c r="M373" s="17">
        <f t="shared" si="131"/>
        <v>0</v>
      </c>
      <c r="N373" s="48">
        <f t="shared" si="131"/>
        <v>0</v>
      </c>
      <c r="O373" s="17">
        <f t="shared" si="131"/>
        <v>34</v>
      </c>
      <c r="P373" s="188">
        <f t="shared" si="131"/>
        <v>36</v>
      </c>
      <c r="Q373" s="195">
        <f t="shared" si="131"/>
        <v>0</v>
      </c>
      <c r="R373" s="48">
        <f t="shared" si="131"/>
        <v>0</v>
      </c>
      <c r="S373" s="17">
        <f t="shared" si="131"/>
        <v>0</v>
      </c>
      <c r="T373" s="48">
        <f t="shared" si="131"/>
        <v>0</v>
      </c>
      <c r="U373" s="17">
        <f t="shared" si="131"/>
        <v>0</v>
      </c>
      <c r="V373" s="16"/>
      <c r="W373" s="15">
        <f t="shared" ref="W373:X373" si="132">W28+W69+W110+W151+W221+W262+W332</f>
        <v>0</v>
      </c>
      <c r="X373" s="17">
        <f t="shared" si="132"/>
        <v>0</v>
      </c>
      <c r="Y373" s="16"/>
      <c r="Z373" s="25">
        <f t="shared" si="85"/>
        <v>86</v>
      </c>
      <c r="AA373" s="25" cm="1">
        <f t="array" ref="AA373">SUM(LARGE(C373:W373,_xlfn.SEQUENCE(IF(COUNT(C373:W373)&lt;12,COUNT(C373:W373),12))))</f>
        <v>86</v>
      </c>
      <c r="AB373" s="15">
        <f t="shared" si="88"/>
        <v>0</v>
      </c>
      <c r="AC373" s="17">
        <f t="shared" si="89"/>
        <v>86</v>
      </c>
      <c r="AD373" s="47" t="str">
        <f t="shared" si="90"/>
        <v>POWELL, ALAINA</v>
      </c>
      <c r="AE373" s="17"/>
    </row>
    <row r="374" spans="1:31" ht="19.899999999999999" customHeight="1" x14ac:dyDescent="0.25">
      <c r="A374" s="47" t="s">
        <v>99</v>
      </c>
      <c r="B374" s="16"/>
      <c r="C374" s="138">
        <v>0</v>
      </c>
      <c r="D374" s="48">
        <f t="shared" ref="D374:U374" si="133">D29+D70+D111+D152+D222+D263+D333</f>
        <v>268</v>
      </c>
      <c r="E374" s="17">
        <f t="shared" si="133"/>
        <v>146</v>
      </c>
      <c r="F374" s="48">
        <f t="shared" si="133"/>
        <v>106</v>
      </c>
      <c r="G374" s="17">
        <f t="shared" si="133"/>
        <v>182</v>
      </c>
      <c r="H374" s="48">
        <f t="shared" si="133"/>
        <v>149</v>
      </c>
      <c r="I374" s="17">
        <f t="shared" si="133"/>
        <v>154</v>
      </c>
      <c r="J374" s="48">
        <f t="shared" si="133"/>
        <v>159</v>
      </c>
      <c r="K374" s="17">
        <f t="shared" si="133"/>
        <v>93</v>
      </c>
      <c r="L374" s="48">
        <f t="shared" si="133"/>
        <v>52</v>
      </c>
      <c r="M374" s="17">
        <f t="shared" si="133"/>
        <v>88</v>
      </c>
      <c r="N374" s="48">
        <f t="shared" si="133"/>
        <v>85</v>
      </c>
      <c r="O374" s="17">
        <f t="shared" si="133"/>
        <v>70</v>
      </c>
      <c r="P374" s="188">
        <f t="shared" si="133"/>
        <v>81</v>
      </c>
      <c r="Q374" s="195">
        <f t="shared" si="133"/>
        <v>56</v>
      </c>
      <c r="R374" s="48">
        <f t="shared" si="133"/>
        <v>0</v>
      </c>
      <c r="S374" s="17">
        <f t="shared" si="133"/>
        <v>0</v>
      </c>
      <c r="T374" s="48">
        <f t="shared" si="133"/>
        <v>0</v>
      </c>
      <c r="U374" s="17">
        <f t="shared" si="133"/>
        <v>0</v>
      </c>
      <c r="V374" s="16"/>
      <c r="W374" s="15">
        <f t="shared" ref="W374:X374" si="134">W29+W70+W111+W152+W222+W263+W333</f>
        <v>0</v>
      </c>
      <c r="X374" s="17">
        <f t="shared" si="134"/>
        <v>0</v>
      </c>
      <c r="Y374" s="16"/>
      <c r="Z374" s="25">
        <f>SUM(D374:X374)</f>
        <v>1689</v>
      </c>
      <c r="AA374" s="25" cm="1">
        <f t="array" ref="AA374">SUM(LARGE(C374:W374,_xlfn.SEQUENCE(IF(COUNT(C374:W374)&lt;12,COUNT(C374:W374),12))))</f>
        <v>1581</v>
      </c>
      <c r="AB374" s="15">
        <f>X374*1.5</f>
        <v>0</v>
      </c>
      <c r="AC374" s="17">
        <f>AA374+AB374</f>
        <v>1581</v>
      </c>
      <c r="AD374" s="47" t="str">
        <f t="shared" si="90"/>
        <v>RIVERA, GRACE</v>
      </c>
      <c r="AE374" s="17"/>
    </row>
    <row r="375" spans="1:31" ht="19.899999999999999" customHeight="1" x14ac:dyDescent="0.25">
      <c r="A375" s="47" t="s">
        <v>256</v>
      </c>
      <c r="B375" s="16"/>
      <c r="C375" s="138">
        <v>0</v>
      </c>
      <c r="D375" s="48">
        <f t="shared" ref="D375:U375" si="135">D30+D71+D112+D153+D223+D264+D334</f>
        <v>37</v>
      </c>
      <c r="E375" s="17">
        <f t="shared" si="135"/>
        <v>38</v>
      </c>
      <c r="F375" s="48">
        <f t="shared" si="135"/>
        <v>0</v>
      </c>
      <c r="G375" s="17">
        <f t="shared" si="135"/>
        <v>0</v>
      </c>
      <c r="H375" s="48">
        <f t="shared" si="135"/>
        <v>0</v>
      </c>
      <c r="I375" s="17">
        <f t="shared" si="135"/>
        <v>59</v>
      </c>
      <c r="J375" s="48">
        <f t="shared" si="135"/>
        <v>26</v>
      </c>
      <c r="K375" s="17">
        <f t="shared" si="135"/>
        <v>0</v>
      </c>
      <c r="L375" s="48">
        <f t="shared" si="135"/>
        <v>45</v>
      </c>
      <c r="M375" s="17">
        <f t="shared" si="135"/>
        <v>15</v>
      </c>
      <c r="N375" s="48">
        <f t="shared" si="135"/>
        <v>45</v>
      </c>
      <c r="O375" s="17">
        <f t="shared" si="135"/>
        <v>0</v>
      </c>
      <c r="P375" s="188">
        <f t="shared" si="135"/>
        <v>41</v>
      </c>
      <c r="Q375" s="195">
        <f t="shared" si="135"/>
        <v>0</v>
      </c>
      <c r="R375" s="48">
        <f t="shared" si="135"/>
        <v>0</v>
      </c>
      <c r="S375" s="17">
        <f t="shared" si="135"/>
        <v>0</v>
      </c>
      <c r="T375" s="48">
        <f t="shared" si="135"/>
        <v>0</v>
      </c>
      <c r="U375" s="17">
        <f t="shared" si="135"/>
        <v>0</v>
      </c>
      <c r="V375" s="16"/>
      <c r="W375" s="15">
        <f t="shared" ref="W375:X375" si="136">W30+W71+W112+W153+W223+W264+W334</f>
        <v>0</v>
      </c>
      <c r="X375" s="17">
        <f t="shared" si="136"/>
        <v>0</v>
      </c>
      <c r="Y375" s="16"/>
      <c r="Z375" s="25">
        <f t="shared" ref="Z375:Z390" si="137">SUM(D375:X375)</f>
        <v>306</v>
      </c>
      <c r="AA375" s="25" cm="1">
        <f t="array" ref="AA375">SUM(LARGE(C375:W375,_xlfn.SEQUENCE(IF(COUNT(C375:W375)&lt;12,COUNT(C375:W375),12))))</f>
        <v>306</v>
      </c>
      <c r="AB375" s="15">
        <f t="shared" ref="AB375:AB390" si="138">X375*1.5</f>
        <v>0</v>
      </c>
      <c r="AC375" s="17">
        <f t="shared" ref="AC375:AC390" si="139">AA375+AB375</f>
        <v>306</v>
      </c>
      <c r="AD375" s="47" t="str">
        <f t="shared" si="90"/>
        <v>RIVERA, KATHERINE</v>
      </c>
      <c r="AE375" s="17"/>
    </row>
    <row r="376" spans="1:31" ht="19.899999999999999" customHeight="1" x14ac:dyDescent="0.25">
      <c r="A376" s="47" t="s">
        <v>216</v>
      </c>
      <c r="B376" s="16"/>
      <c r="C376" s="138">
        <v>0</v>
      </c>
      <c r="D376" s="48">
        <f t="shared" ref="D376:U376" si="140">D31+D72+D113+D154+D224+D265+D335</f>
        <v>0</v>
      </c>
      <c r="E376" s="17">
        <f t="shared" si="140"/>
        <v>0</v>
      </c>
      <c r="F376" s="48">
        <f t="shared" si="140"/>
        <v>0</v>
      </c>
      <c r="G376" s="17">
        <f t="shared" si="140"/>
        <v>0</v>
      </c>
      <c r="H376" s="48">
        <f t="shared" si="140"/>
        <v>0</v>
      </c>
      <c r="I376" s="17">
        <f t="shared" si="140"/>
        <v>0</v>
      </c>
      <c r="J376" s="48">
        <f t="shared" si="140"/>
        <v>0</v>
      </c>
      <c r="K376" s="17">
        <f t="shared" si="140"/>
        <v>0</v>
      </c>
      <c r="L376" s="48">
        <f t="shared" si="140"/>
        <v>0</v>
      </c>
      <c r="M376" s="17">
        <f t="shared" si="140"/>
        <v>0</v>
      </c>
      <c r="N376" s="48">
        <f t="shared" si="140"/>
        <v>0</v>
      </c>
      <c r="O376" s="17">
        <f t="shared" si="140"/>
        <v>15</v>
      </c>
      <c r="P376" s="188">
        <f t="shared" si="140"/>
        <v>0</v>
      </c>
      <c r="Q376" s="195">
        <f t="shared" si="140"/>
        <v>0</v>
      </c>
      <c r="R376" s="48">
        <f t="shared" si="140"/>
        <v>0</v>
      </c>
      <c r="S376" s="17">
        <f t="shared" si="140"/>
        <v>0</v>
      </c>
      <c r="T376" s="48">
        <f t="shared" si="140"/>
        <v>0</v>
      </c>
      <c r="U376" s="17">
        <f t="shared" si="140"/>
        <v>0</v>
      </c>
      <c r="V376" s="16"/>
      <c r="W376" s="15">
        <f t="shared" ref="W376:X376" si="141">W31+W72+W113+W154+W224+W265+W335</f>
        <v>0</v>
      </c>
      <c r="X376" s="17">
        <f t="shared" si="141"/>
        <v>0</v>
      </c>
      <c r="Y376" s="16"/>
      <c r="Z376" s="25">
        <f t="shared" si="137"/>
        <v>15</v>
      </c>
      <c r="AA376" s="25" cm="1">
        <f t="array" ref="AA376">SUM(LARGE(C376:W376,_xlfn.SEQUENCE(IF(COUNT(C376:W376)&lt;12,COUNT(C376:W376),12))))</f>
        <v>15</v>
      </c>
      <c r="AB376" s="15">
        <f t="shared" si="138"/>
        <v>0</v>
      </c>
      <c r="AC376" s="17">
        <f t="shared" si="139"/>
        <v>15</v>
      </c>
      <c r="AD376" s="47" t="str">
        <f t="shared" si="90"/>
        <v>ROCKEY, LILY</v>
      </c>
      <c r="AE376" s="17"/>
    </row>
    <row r="377" spans="1:31" ht="19.899999999999999" customHeight="1" x14ac:dyDescent="0.25">
      <c r="A377" s="47" t="s">
        <v>115</v>
      </c>
      <c r="B377" s="16"/>
      <c r="C377" s="138">
        <v>0</v>
      </c>
      <c r="D377" s="48">
        <f t="shared" ref="D377:U377" si="142">D32+D73+D114+D155+D225+D266+D336</f>
        <v>33</v>
      </c>
      <c r="E377" s="17">
        <f t="shared" si="142"/>
        <v>0</v>
      </c>
      <c r="F377" s="48">
        <f t="shared" si="142"/>
        <v>79</v>
      </c>
      <c r="G377" s="17">
        <f t="shared" si="142"/>
        <v>69</v>
      </c>
      <c r="H377" s="48">
        <f t="shared" si="142"/>
        <v>96</v>
      </c>
      <c r="I377" s="17">
        <f t="shared" si="142"/>
        <v>35</v>
      </c>
      <c r="J377" s="48">
        <f t="shared" si="142"/>
        <v>16</v>
      </c>
      <c r="K377" s="17">
        <f t="shared" si="142"/>
        <v>73</v>
      </c>
      <c r="L377" s="48">
        <f t="shared" si="142"/>
        <v>36</v>
      </c>
      <c r="M377" s="17">
        <f t="shared" si="142"/>
        <v>0</v>
      </c>
      <c r="N377" s="48">
        <f t="shared" si="142"/>
        <v>109</v>
      </c>
      <c r="O377" s="17">
        <f t="shared" si="142"/>
        <v>70</v>
      </c>
      <c r="P377" s="188">
        <f t="shared" si="142"/>
        <v>51</v>
      </c>
      <c r="Q377" s="195">
        <f t="shared" si="142"/>
        <v>50</v>
      </c>
      <c r="R377" s="48">
        <f t="shared" si="142"/>
        <v>0</v>
      </c>
      <c r="S377" s="17">
        <f t="shared" si="142"/>
        <v>0</v>
      </c>
      <c r="T377" s="48">
        <f t="shared" si="142"/>
        <v>0</v>
      </c>
      <c r="U377" s="17">
        <f t="shared" si="142"/>
        <v>0</v>
      </c>
      <c r="V377" s="16"/>
      <c r="W377" s="15">
        <f t="shared" ref="W377:X377" si="143">W32+W73+W114+W155+W225+W266+W336</f>
        <v>0</v>
      </c>
      <c r="X377" s="17">
        <f t="shared" si="143"/>
        <v>0</v>
      </c>
      <c r="Y377" s="16"/>
      <c r="Z377" s="25">
        <f t="shared" si="137"/>
        <v>717</v>
      </c>
      <c r="AA377" s="25" cm="1">
        <f t="array" ref="AA377">SUM(LARGE(C377:W377,_xlfn.SEQUENCE(IF(COUNT(C377:W377)&lt;12,COUNT(C377:W377),12))))</f>
        <v>717</v>
      </c>
      <c r="AB377" s="15">
        <f t="shared" si="138"/>
        <v>0</v>
      </c>
      <c r="AC377" s="17">
        <f t="shared" si="139"/>
        <v>717</v>
      </c>
      <c r="AD377" s="47" t="str">
        <f t="shared" si="90"/>
        <v xml:space="preserve">STANLEY, LYDIA </v>
      </c>
      <c r="AE377" s="17"/>
    </row>
    <row r="378" spans="1:31" ht="19.899999999999999" customHeight="1" x14ac:dyDescent="0.25">
      <c r="A378" s="47" t="s">
        <v>205</v>
      </c>
      <c r="B378" s="16"/>
      <c r="C378" s="138">
        <v>0</v>
      </c>
      <c r="D378" s="48">
        <f t="shared" ref="D378:U378" si="144">D33+D74+D115+D156+D226+D267+D337</f>
        <v>0</v>
      </c>
      <c r="E378" s="17">
        <f t="shared" si="144"/>
        <v>0</v>
      </c>
      <c r="F378" s="48">
        <f t="shared" si="144"/>
        <v>0</v>
      </c>
      <c r="G378" s="17">
        <f t="shared" si="144"/>
        <v>0</v>
      </c>
      <c r="H378" s="48">
        <f t="shared" si="144"/>
        <v>0</v>
      </c>
      <c r="I378" s="17">
        <f t="shared" si="144"/>
        <v>0</v>
      </c>
      <c r="J378" s="48">
        <f t="shared" si="144"/>
        <v>0</v>
      </c>
      <c r="K378" s="17">
        <f t="shared" si="144"/>
        <v>0</v>
      </c>
      <c r="L378" s="48">
        <f t="shared" si="144"/>
        <v>0</v>
      </c>
      <c r="M378" s="17">
        <f t="shared" si="144"/>
        <v>0</v>
      </c>
      <c r="N378" s="48">
        <f t="shared" si="144"/>
        <v>0</v>
      </c>
      <c r="O378" s="17">
        <f t="shared" si="144"/>
        <v>0</v>
      </c>
      <c r="P378" s="188">
        <f t="shared" si="144"/>
        <v>0</v>
      </c>
      <c r="Q378" s="195">
        <f t="shared" si="144"/>
        <v>0</v>
      </c>
      <c r="R378" s="48">
        <f t="shared" si="144"/>
        <v>0</v>
      </c>
      <c r="S378" s="17">
        <f t="shared" si="144"/>
        <v>0</v>
      </c>
      <c r="T378" s="48">
        <f t="shared" si="144"/>
        <v>0</v>
      </c>
      <c r="U378" s="17">
        <f t="shared" si="144"/>
        <v>0</v>
      </c>
      <c r="V378" s="16"/>
      <c r="W378" s="15">
        <f t="shared" ref="W378:X378" si="145">W33+W74+W115+W156+W226+W267+W337</f>
        <v>0</v>
      </c>
      <c r="X378" s="17">
        <f t="shared" si="145"/>
        <v>0</v>
      </c>
      <c r="Y378" s="16"/>
      <c r="Z378" s="25">
        <f t="shared" si="137"/>
        <v>0</v>
      </c>
      <c r="AA378" s="25" cm="1">
        <f t="array" ref="AA378">SUM(LARGE(C378:W378,_xlfn.SEQUENCE(IF(COUNT(C378:W378)&lt;12,COUNT(C378:W378),12))))</f>
        <v>0</v>
      </c>
      <c r="AB378" s="15">
        <f t="shared" si="138"/>
        <v>0</v>
      </c>
      <c r="AC378" s="17">
        <f t="shared" si="139"/>
        <v>0</v>
      </c>
      <c r="AD378" s="47" t="str">
        <f t="shared" si="90"/>
        <v>STRAUER, SIENNA</v>
      </c>
      <c r="AE378" s="17"/>
    </row>
    <row r="379" spans="1:31" ht="19.899999999999999" customHeight="1" x14ac:dyDescent="0.25">
      <c r="A379" s="47" t="s">
        <v>257</v>
      </c>
      <c r="B379" s="16"/>
      <c r="C379" s="138">
        <v>0</v>
      </c>
      <c r="D379" s="48">
        <f t="shared" ref="D379:U379" si="146">D34+D75+D116+D157+D227+D268+D338</f>
        <v>0</v>
      </c>
      <c r="E379" s="17">
        <f t="shared" si="146"/>
        <v>0</v>
      </c>
      <c r="F379" s="48">
        <f t="shared" si="146"/>
        <v>0</v>
      </c>
      <c r="G379" s="17">
        <f t="shared" si="146"/>
        <v>0</v>
      </c>
      <c r="H379" s="48">
        <f t="shared" si="146"/>
        <v>0</v>
      </c>
      <c r="I379" s="17">
        <f t="shared" si="146"/>
        <v>0</v>
      </c>
      <c r="J379" s="48">
        <f t="shared" si="146"/>
        <v>0</v>
      </c>
      <c r="K379" s="17">
        <f t="shared" si="146"/>
        <v>0</v>
      </c>
      <c r="L379" s="48">
        <f t="shared" si="146"/>
        <v>0</v>
      </c>
      <c r="M379" s="17">
        <f t="shared" si="146"/>
        <v>0</v>
      </c>
      <c r="N379" s="48">
        <f t="shared" si="146"/>
        <v>0</v>
      </c>
      <c r="O379" s="17">
        <f t="shared" si="146"/>
        <v>0</v>
      </c>
      <c r="P379" s="188">
        <f t="shared" si="146"/>
        <v>0</v>
      </c>
      <c r="Q379" s="195">
        <f t="shared" si="146"/>
        <v>0</v>
      </c>
      <c r="R379" s="48">
        <f t="shared" si="146"/>
        <v>0</v>
      </c>
      <c r="S379" s="17">
        <f t="shared" si="146"/>
        <v>0</v>
      </c>
      <c r="T379" s="48">
        <f t="shared" si="146"/>
        <v>0</v>
      </c>
      <c r="U379" s="17">
        <f t="shared" si="146"/>
        <v>0</v>
      </c>
      <c r="V379" s="16"/>
      <c r="W379" s="15">
        <f t="shared" ref="W379:X379" si="147">W34+W75+W116+W157+W227+W268+W338</f>
        <v>0</v>
      </c>
      <c r="X379" s="17">
        <f t="shared" si="147"/>
        <v>0</v>
      </c>
      <c r="Y379" s="16"/>
      <c r="Z379" s="25">
        <f t="shared" si="137"/>
        <v>0</v>
      </c>
      <c r="AA379" s="25" cm="1">
        <f t="array" ref="AA379">SUM(LARGE(C379:W379,_xlfn.SEQUENCE(IF(COUNT(C379:W379)&lt;12,COUNT(C379:W379),12))))</f>
        <v>0</v>
      </c>
      <c r="AB379" s="15">
        <f t="shared" si="138"/>
        <v>0</v>
      </c>
      <c r="AC379" s="17">
        <f t="shared" si="139"/>
        <v>0</v>
      </c>
      <c r="AD379" s="47" t="str">
        <f t="shared" si="90"/>
        <v>THOMAS, ADELEIN</v>
      </c>
      <c r="AE379" s="17"/>
    </row>
    <row r="380" spans="1:31" ht="19.899999999999999" customHeight="1" x14ac:dyDescent="0.25">
      <c r="A380" s="47" t="s">
        <v>116</v>
      </c>
      <c r="B380" s="16"/>
      <c r="C380" s="138">
        <v>0</v>
      </c>
      <c r="D380" s="48">
        <f t="shared" ref="D380:U380" si="148">D35+D76+D117+D158+D228+D269+D339</f>
        <v>25</v>
      </c>
      <c r="E380" s="17">
        <f t="shared" si="148"/>
        <v>49</v>
      </c>
      <c r="F380" s="48">
        <f t="shared" si="148"/>
        <v>44</v>
      </c>
      <c r="G380" s="17">
        <f t="shared" si="148"/>
        <v>95</v>
      </c>
      <c r="H380" s="48">
        <f t="shared" si="148"/>
        <v>136</v>
      </c>
      <c r="I380" s="17">
        <f t="shared" si="148"/>
        <v>35</v>
      </c>
      <c r="J380" s="48">
        <f t="shared" si="148"/>
        <v>0</v>
      </c>
      <c r="K380" s="17">
        <f t="shared" si="148"/>
        <v>0</v>
      </c>
      <c r="L380" s="48">
        <f t="shared" si="148"/>
        <v>66</v>
      </c>
      <c r="M380" s="17">
        <f t="shared" si="148"/>
        <v>0</v>
      </c>
      <c r="N380" s="48">
        <f t="shared" si="148"/>
        <v>0</v>
      </c>
      <c r="O380" s="17">
        <f t="shared" si="148"/>
        <v>70</v>
      </c>
      <c r="P380" s="188">
        <f t="shared" si="148"/>
        <v>46</v>
      </c>
      <c r="Q380" s="195">
        <f t="shared" si="148"/>
        <v>36</v>
      </c>
      <c r="R380" s="48">
        <f t="shared" si="148"/>
        <v>0</v>
      </c>
      <c r="S380" s="17">
        <f t="shared" si="148"/>
        <v>0</v>
      </c>
      <c r="T380" s="48">
        <f t="shared" si="148"/>
        <v>0</v>
      </c>
      <c r="U380" s="17">
        <f t="shared" si="148"/>
        <v>0</v>
      </c>
      <c r="V380" s="16"/>
      <c r="W380" s="15">
        <f t="shared" ref="W380:X380" si="149">W35+W76+W117+W158+W228+W269+W339</f>
        <v>0</v>
      </c>
      <c r="X380" s="17">
        <f t="shared" si="149"/>
        <v>0</v>
      </c>
      <c r="Y380" s="16"/>
      <c r="Z380" s="25">
        <f t="shared" si="137"/>
        <v>602</v>
      </c>
      <c r="AA380" s="25" cm="1">
        <f t="array" ref="AA380">SUM(LARGE(C380:W380,_xlfn.SEQUENCE(IF(COUNT(C380:W380)&lt;12,COUNT(C380:W380),12))))</f>
        <v>602</v>
      </c>
      <c r="AB380" s="15">
        <f t="shared" si="138"/>
        <v>0</v>
      </c>
      <c r="AC380" s="17">
        <f t="shared" si="139"/>
        <v>602</v>
      </c>
      <c r="AD380" s="47" t="str">
        <f t="shared" si="90"/>
        <v xml:space="preserve">TYLER, TY MARIE </v>
      </c>
      <c r="AE380" s="17"/>
    </row>
    <row r="381" spans="1:31" ht="19.899999999999999" customHeight="1" x14ac:dyDescent="0.25">
      <c r="A381" s="47" t="s">
        <v>150</v>
      </c>
      <c r="B381" s="16"/>
      <c r="C381" s="138">
        <v>0</v>
      </c>
      <c r="D381" s="48">
        <f t="shared" ref="D381:U381" si="150">D36+D77+D118+D159+D229+D270+D340</f>
        <v>0</v>
      </c>
      <c r="E381" s="17">
        <f t="shared" si="150"/>
        <v>0</v>
      </c>
      <c r="F381" s="48">
        <f t="shared" si="150"/>
        <v>0</v>
      </c>
      <c r="G381" s="17">
        <f t="shared" si="150"/>
        <v>0</v>
      </c>
      <c r="H381" s="48">
        <f t="shared" si="150"/>
        <v>46</v>
      </c>
      <c r="I381" s="17">
        <f t="shared" si="150"/>
        <v>76</v>
      </c>
      <c r="J381" s="48">
        <f t="shared" si="150"/>
        <v>66</v>
      </c>
      <c r="K381" s="17">
        <f t="shared" si="150"/>
        <v>129</v>
      </c>
      <c r="L381" s="48">
        <f t="shared" si="150"/>
        <v>56</v>
      </c>
      <c r="M381" s="17">
        <f t="shared" si="150"/>
        <v>108</v>
      </c>
      <c r="N381" s="48">
        <f t="shared" si="150"/>
        <v>0</v>
      </c>
      <c r="O381" s="17">
        <f t="shared" si="150"/>
        <v>0</v>
      </c>
      <c r="P381" s="188">
        <f t="shared" si="150"/>
        <v>114</v>
      </c>
      <c r="Q381" s="195">
        <f t="shared" si="150"/>
        <v>111</v>
      </c>
      <c r="R381" s="48">
        <f t="shared" si="150"/>
        <v>0</v>
      </c>
      <c r="S381" s="17">
        <f t="shared" si="150"/>
        <v>0</v>
      </c>
      <c r="T381" s="48">
        <f t="shared" si="150"/>
        <v>0</v>
      </c>
      <c r="U381" s="17">
        <f t="shared" si="150"/>
        <v>0</v>
      </c>
      <c r="V381" s="16"/>
      <c r="W381" s="15">
        <f t="shared" ref="W381:X381" si="151">W36+W77+W118+W159+W229+W270+W340</f>
        <v>0</v>
      </c>
      <c r="X381" s="17">
        <f t="shared" si="151"/>
        <v>0</v>
      </c>
      <c r="Y381" s="16"/>
      <c r="Z381" s="25">
        <f t="shared" si="137"/>
        <v>706</v>
      </c>
      <c r="AA381" s="25" cm="1">
        <f t="array" ref="AA381">SUM(LARGE(C381:W381,_xlfn.SEQUENCE(IF(COUNT(C381:W381)&lt;12,COUNT(C381:W381),12))))</f>
        <v>706</v>
      </c>
      <c r="AB381" s="15">
        <f t="shared" si="138"/>
        <v>0</v>
      </c>
      <c r="AC381" s="17">
        <f t="shared" si="139"/>
        <v>706</v>
      </c>
      <c r="AD381" s="47" t="str">
        <f t="shared" si="90"/>
        <v>YODER, KINLEY</v>
      </c>
      <c r="AE381" s="17"/>
    </row>
    <row r="382" spans="1:31" ht="19.899999999999999" customHeight="1" x14ac:dyDescent="0.25">
      <c r="A382" s="47" t="s">
        <v>279</v>
      </c>
      <c r="B382" s="16"/>
      <c r="C382" s="138">
        <v>0</v>
      </c>
      <c r="D382" s="48">
        <f t="shared" ref="D382:U382" si="152">D37+D78+D119+D160+D230+D271+D341</f>
        <v>0</v>
      </c>
      <c r="E382" s="17">
        <f t="shared" si="152"/>
        <v>0</v>
      </c>
      <c r="F382" s="48">
        <f t="shared" si="152"/>
        <v>35</v>
      </c>
      <c r="G382" s="17">
        <f t="shared" si="152"/>
        <v>0</v>
      </c>
      <c r="H382" s="48">
        <f t="shared" si="152"/>
        <v>90</v>
      </c>
      <c r="I382" s="17">
        <f t="shared" si="152"/>
        <v>0</v>
      </c>
      <c r="J382" s="48">
        <f t="shared" si="152"/>
        <v>72</v>
      </c>
      <c r="K382" s="17">
        <f t="shared" si="152"/>
        <v>53</v>
      </c>
      <c r="L382" s="48">
        <f t="shared" si="152"/>
        <v>26</v>
      </c>
      <c r="M382" s="17">
        <f t="shared" si="152"/>
        <v>0</v>
      </c>
      <c r="N382" s="48">
        <f t="shared" si="152"/>
        <v>0</v>
      </c>
      <c r="O382" s="17">
        <f t="shared" si="152"/>
        <v>0</v>
      </c>
      <c r="P382" s="188">
        <f t="shared" si="152"/>
        <v>0</v>
      </c>
      <c r="Q382" s="195">
        <f t="shared" si="152"/>
        <v>0</v>
      </c>
      <c r="R382" s="48">
        <f t="shared" si="152"/>
        <v>0</v>
      </c>
      <c r="S382" s="17">
        <f t="shared" si="152"/>
        <v>0</v>
      </c>
      <c r="T382" s="48">
        <f t="shared" si="152"/>
        <v>0</v>
      </c>
      <c r="U382" s="17">
        <f t="shared" si="152"/>
        <v>0</v>
      </c>
      <c r="V382" s="16"/>
      <c r="W382" s="15">
        <f t="shared" ref="W382:X382" si="153">W37+W78+W119+W160+W230+W271+W341</f>
        <v>0</v>
      </c>
      <c r="X382" s="17">
        <f t="shared" si="153"/>
        <v>0</v>
      </c>
      <c r="Y382" s="16"/>
      <c r="Z382" s="25">
        <f t="shared" si="137"/>
        <v>276</v>
      </c>
      <c r="AA382" s="25" cm="1">
        <f t="array" ref="AA382">SUM(LARGE(C382:W382,_xlfn.SEQUENCE(IF(COUNT(C382:W382)&lt;12,COUNT(C382:W382),12))))</f>
        <v>276</v>
      </c>
      <c r="AB382" s="15">
        <f t="shared" si="138"/>
        <v>0</v>
      </c>
      <c r="AC382" s="17">
        <f t="shared" si="139"/>
        <v>276</v>
      </c>
      <c r="AD382" s="47" t="str">
        <f t="shared" si="90"/>
        <v>YOUMANS,OLIVIA</v>
      </c>
      <c r="AE382" s="17"/>
    </row>
    <row r="383" spans="1:31" ht="19.899999999999999" customHeight="1" x14ac:dyDescent="0.25">
      <c r="A383" s="47" t="s">
        <v>284</v>
      </c>
      <c r="B383" s="16"/>
      <c r="C383" s="138">
        <v>0</v>
      </c>
      <c r="D383" s="48">
        <f t="shared" ref="D383:U383" si="154">D38+D79+D120+D161+D231+D272+D342</f>
        <v>0</v>
      </c>
      <c r="E383" s="17">
        <f t="shared" si="154"/>
        <v>0</v>
      </c>
      <c r="F383" s="48">
        <f t="shared" si="154"/>
        <v>0</v>
      </c>
      <c r="G383" s="17">
        <f t="shared" si="154"/>
        <v>0</v>
      </c>
      <c r="H383" s="48">
        <f t="shared" si="154"/>
        <v>0</v>
      </c>
      <c r="I383" s="17">
        <f t="shared" si="154"/>
        <v>0</v>
      </c>
      <c r="J383" s="48">
        <f t="shared" si="154"/>
        <v>0</v>
      </c>
      <c r="K383" s="17">
        <f t="shared" si="154"/>
        <v>26</v>
      </c>
      <c r="L383" s="48">
        <f t="shared" si="154"/>
        <v>55</v>
      </c>
      <c r="M383" s="17">
        <f t="shared" si="154"/>
        <v>46</v>
      </c>
      <c r="N383" s="48">
        <f t="shared" si="154"/>
        <v>0</v>
      </c>
      <c r="O383" s="17">
        <f t="shared" si="154"/>
        <v>0</v>
      </c>
      <c r="P383" s="188">
        <f t="shared" si="154"/>
        <v>0</v>
      </c>
      <c r="Q383" s="195">
        <f t="shared" si="154"/>
        <v>0</v>
      </c>
      <c r="R383" s="48">
        <f t="shared" si="154"/>
        <v>0</v>
      </c>
      <c r="S383" s="17">
        <f t="shared" si="154"/>
        <v>0</v>
      </c>
      <c r="T383" s="48">
        <f t="shared" si="154"/>
        <v>0</v>
      </c>
      <c r="U383" s="17">
        <f t="shared" si="154"/>
        <v>0</v>
      </c>
      <c r="V383" s="16"/>
      <c r="W383" s="15">
        <f t="shared" ref="W383:X383" si="155">W38+W79+W120+W161+W231+W272+W342</f>
        <v>0</v>
      </c>
      <c r="X383" s="17">
        <f t="shared" si="155"/>
        <v>0</v>
      </c>
      <c r="Y383" s="16"/>
      <c r="Z383" s="25">
        <f t="shared" si="137"/>
        <v>127</v>
      </c>
      <c r="AA383" s="25" cm="1">
        <f t="array" ref="AA383">SUM(LARGE(C383:W383,_xlfn.SEQUENCE(IF(COUNT(C383:W383)&lt;12,COUNT(C383:W383),12))))</f>
        <v>127</v>
      </c>
      <c r="AB383" s="15">
        <f t="shared" si="138"/>
        <v>0</v>
      </c>
      <c r="AC383" s="17">
        <f t="shared" si="139"/>
        <v>127</v>
      </c>
      <c r="AD383" s="47" t="str">
        <f t="shared" si="90"/>
        <v>YARBROUGH,KATE</v>
      </c>
      <c r="AE383" s="17"/>
    </row>
    <row r="384" spans="1:31" ht="19.899999999999999" customHeight="1" x14ac:dyDescent="0.25">
      <c r="A384" s="47" t="s">
        <v>285</v>
      </c>
      <c r="B384" s="16"/>
      <c r="C384" s="138">
        <v>0</v>
      </c>
      <c r="D384" s="48">
        <f t="shared" ref="D384:U384" si="156">D39+D80+D121+D162+D232+D273+D343</f>
        <v>0</v>
      </c>
      <c r="E384" s="17">
        <f t="shared" si="156"/>
        <v>0</v>
      </c>
      <c r="F384" s="48">
        <f t="shared" si="156"/>
        <v>0</v>
      </c>
      <c r="G384" s="17">
        <f t="shared" si="156"/>
        <v>0</v>
      </c>
      <c r="H384" s="48">
        <f t="shared" si="156"/>
        <v>0</v>
      </c>
      <c r="I384" s="17">
        <f t="shared" si="156"/>
        <v>0</v>
      </c>
      <c r="J384" s="48">
        <f t="shared" si="156"/>
        <v>0</v>
      </c>
      <c r="K384" s="17">
        <f t="shared" si="156"/>
        <v>0</v>
      </c>
      <c r="L384" s="48">
        <f t="shared" si="156"/>
        <v>35</v>
      </c>
      <c r="M384" s="17">
        <f t="shared" si="156"/>
        <v>0</v>
      </c>
      <c r="N384" s="48">
        <f t="shared" si="156"/>
        <v>0</v>
      </c>
      <c r="O384" s="17">
        <f t="shared" si="156"/>
        <v>0</v>
      </c>
      <c r="P384" s="188">
        <f t="shared" si="156"/>
        <v>0</v>
      </c>
      <c r="Q384" s="195">
        <f t="shared" si="156"/>
        <v>0</v>
      </c>
      <c r="R384" s="48">
        <f t="shared" si="156"/>
        <v>0</v>
      </c>
      <c r="S384" s="17">
        <f t="shared" si="156"/>
        <v>0</v>
      </c>
      <c r="T384" s="48">
        <f t="shared" si="156"/>
        <v>0</v>
      </c>
      <c r="U384" s="17">
        <f t="shared" si="156"/>
        <v>0</v>
      </c>
      <c r="V384" s="16"/>
      <c r="W384" s="15">
        <f t="shared" ref="W384:X384" si="157">W39+W80+W121+W162+W232+W273+W343</f>
        <v>0</v>
      </c>
      <c r="X384" s="17">
        <f t="shared" si="157"/>
        <v>0</v>
      </c>
      <c r="Y384" s="16"/>
      <c r="Z384" s="25">
        <f t="shared" si="137"/>
        <v>35</v>
      </c>
      <c r="AA384" s="25" cm="1">
        <f t="array" ref="AA384">SUM(LARGE(C384:W384,_xlfn.SEQUENCE(IF(COUNT(C384:W384)&lt;12,COUNT(C384:W384),12))))</f>
        <v>35</v>
      </c>
      <c r="AB384" s="15">
        <f t="shared" si="138"/>
        <v>0</v>
      </c>
      <c r="AC384" s="17">
        <f t="shared" si="139"/>
        <v>35</v>
      </c>
      <c r="AD384" s="47" t="str">
        <f t="shared" si="90"/>
        <v>YARBROUGH, MEG</v>
      </c>
      <c r="AE384" s="17"/>
    </row>
    <row r="385" spans="1:31" ht="19.899999999999999" customHeight="1" x14ac:dyDescent="0.25">
      <c r="A385" s="47" t="s">
        <v>287</v>
      </c>
      <c r="B385" s="16"/>
      <c r="C385" s="138">
        <v>0</v>
      </c>
      <c r="D385" s="48">
        <f t="shared" ref="D385:U385" si="158">D40+D81+D122+D163+D233+D274+D344</f>
        <v>0</v>
      </c>
      <c r="E385" s="17">
        <f t="shared" si="158"/>
        <v>0</v>
      </c>
      <c r="F385" s="48">
        <v>35</v>
      </c>
      <c r="G385" s="17">
        <f t="shared" si="158"/>
        <v>0</v>
      </c>
      <c r="H385" s="48">
        <f t="shared" si="158"/>
        <v>0</v>
      </c>
      <c r="I385" s="17">
        <f t="shared" si="158"/>
        <v>0</v>
      </c>
      <c r="J385" s="48">
        <f t="shared" si="158"/>
        <v>0</v>
      </c>
      <c r="K385" s="17">
        <f t="shared" si="158"/>
        <v>0</v>
      </c>
      <c r="L385" s="48">
        <f t="shared" si="158"/>
        <v>0</v>
      </c>
      <c r="M385" s="17">
        <f t="shared" si="158"/>
        <v>0</v>
      </c>
      <c r="N385" s="48">
        <f t="shared" si="158"/>
        <v>0</v>
      </c>
      <c r="O385" s="17">
        <f t="shared" si="158"/>
        <v>0</v>
      </c>
      <c r="P385" s="188">
        <f t="shared" si="158"/>
        <v>0</v>
      </c>
      <c r="Q385" s="195">
        <f t="shared" si="158"/>
        <v>0</v>
      </c>
      <c r="R385" s="48">
        <f t="shared" si="158"/>
        <v>0</v>
      </c>
      <c r="S385" s="17">
        <f t="shared" si="158"/>
        <v>0</v>
      </c>
      <c r="T385" s="48">
        <f t="shared" si="158"/>
        <v>0</v>
      </c>
      <c r="U385" s="17">
        <f t="shared" si="158"/>
        <v>0</v>
      </c>
      <c r="V385" s="16"/>
      <c r="W385" s="15">
        <f t="shared" ref="W385:X385" si="159">W40+W81+W122+W163+W233+W274+W344</f>
        <v>0</v>
      </c>
      <c r="X385" s="17">
        <f t="shared" si="159"/>
        <v>0</v>
      </c>
      <c r="Y385" s="16"/>
      <c r="Z385" s="25">
        <f t="shared" si="137"/>
        <v>35</v>
      </c>
      <c r="AA385" s="25" cm="1">
        <f t="array" ref="AA385">SUM(LARGE(C385:W385,_xlfn.SEQUENCE(IF(COUNT(C385:W385)&lt;12,COUNT(C385:W385),12))))</f>
        <v>35</v>
      </c>
      <c r="AB385" s="15">
        <f t="shared" si="138"/>
        <v>0</v>
      </c>
      <c r="AC385" s="17">
        <f t="shared" si="139"/>
        <v>35</v>
      </c>
      <c r="AD385" s="47" t="str">
        <f t="shared" si="90"/>
        <v>METZGER, CLARE</v>
      </c>
      <c r="AE385" s="17"/>
    </row>
    <row r="386" spans="1:31" ht="19.899999999999999" customHeight="1" x14ac:dyDescent="0.25">
      <c r="A386" s="47" t="s">
        <v>291</v>
      </c>
      <c r="B386" s="16"/>
      <c r="C386" s="138">
        <v>0</v>
      </c>
      <c r="D386" s="48">
        <f t="shared" ref="D386:U386" si="160">D41+D82+D123+D164+D234+D275+D345</f>
        <v>0</v>
      </c>
      <c r="E386" s="17">
        <f t="shared" si="160"/>
        <v>0</v>
      </c>
      <c r="F386" s="48">
        <f t="shared" si="160"/>
        <v>0</v>
      </c>
      <c r="G386" s="17">
        <f t="shared" si="160"/>
        <v>0</v>
      </c>
      <c r="H386" s="48">
        <f t="shared" si="160"/>
        <v>0</v>
      </c>
      <c r="I386" s="17">
        <f t="shared" si="160"/>
        <v>0</v>
      </c>
      <c r="J386" s="48">
        <f t="shared" si="160"/>
        <v>0</v>
      </c>
      <c r="K386" s="17">
        <f t="shared" si="160"/>
        <v>0</v>
      </c>
      <c r="L386" s="48">
        <f t="shared" si="160"/>
        <v>0</v>
      </c>
      <c r="M386" s="17">
        <f t="shared" si="160"/>
        <v>0</v>
      </c>
      <c r="N386" s="48">
        <f t="shared" si="160"/>
        <v>65</v>
      </c>
      <c r="O386" s="17">
        <f t="shared" si="160"/>
        <v>110</v>
      </c>
      <c r="P386" s="188">
        <f t="shared" si="160"/>
        <v>0</v>
      </c>
      <c r="Q386" s="195">
        <f>Q42+Q82+Q123+Q164+Q234+Q275+Q345</f>
        <v>36</v>
      </c>
      <c r="R386" s="48">
        <f t="shared" si="160"/>
        <v>0</v>
      </c>
      <c r="S386" s="17">
        <f t="shared" si="160"/>
        <v>0</v>
      </c>
      <c r="T386" s="48">
        <f t="shared" si="160"/>
        <v>0</v>
      </c>
      <c r="U386" s="17">
        <f t="shared" si="160"/>
        <v>0</v>
      </c>
      <c r="V386" s="16"/>
      <c r="W386" s="15">
        <f t="shared" ref="W386:X386" si="161">W41+W82+W123+W164+W234+W275+W345</f>
        <v>0</v>
      </c>
      <c r="X386" s="17">
        <f t="shared" si="161"/>
        <v>0</v>
      </c>
      <c r="Y386" s="16"/>
      <c r="Z386" s="25">
        <f t="shared" si="137"/>
        <v>211</v>
      </c>
      <c r="AA386" s="25" cm="1">
        <f t="array" ref="AA386">SUM(LARGE(C386:W386,_xlfn.SEQUENCE(IF(COUNT(C386:W386)&lt;12,COUNT(C386:W386),12))))</f>
        <v>211</v>
      </c>
      <c r="AB386" s="15">
        <f t="shared" si="138"/>
        <v>0</v>
      </c>
      <c r="AC386" s="17">
        <f t="shared" si="139"/>
        <v>211</v>
      </c>
      <c r="AD386" s="47" t="str">
        <f t="shared" si="90"/>
        <v>BRUMMETTE, QUINN</v>
      </c>
      <c r="AE386" s="17"/>
    </row>
    <row r="387" spans="1:31" ht="19.899999999999999" customHeight="1" x14ac:dyDescent="0.25">
      <c r="A387" s="47" t="s">
        <v>292</v>
      </c>
      <c r="B387" s="16"/>
      <c r="C387" s="138">
        <v>0</v>
      </c>
      <c r="D387" s="48">
        <f t="shared" ref="D387:U387" si="162">D42+D83+D124+D165+D235+D276+D346</f>
        <v>0</v>
      </c>
      <c r="E387" s="17">
        <f t="shared" si="162"/>
        <v>0</v>
      </c>
      <c r="F387" s="48">
        <f t="shared" si="162"/>
        <v>0</v>
      </c>
      <c r="G387" s="17">
        <f t="shared" si="162"/>
        <v>0</v>
      </c>
      <c r="H387" s="48">
        <f t="shared" si="162"/>
        <v>0</v>
      </c>
      <c r="I387" s="17">
        <f t="shared" si="162"/>
        <v>0</v>
      </c>
      <c r="J387" s="48">
        <f t="shared" si="162"/>
        <v>0</v>
      </c>
      <c r="K387" s="17">
        <f t="shared" si="162"/>
        <v>0</v>
      </c>
      <c r="L387" s="48">
        <f t="shared" si="162"/>
        <v>0</v>
      </c>
      <c r="M387" s="17">
        <f t="shared" si="162"/>
        <v>0</v>
      </c>
      <c r="N387" s="48">
        <f t="shared" si="162"/>
        <v>0</v>
      </c>
      <c r="O387" s="17">
        <f t="shared" si="162"/>
        <v>77</v>
      </c>
      <c r="P387" s="188">
        <f t="shared" si="162"/>
        <v>0</v>
      </c>
      <c r="Q387" s="195">
        <f>Q41+Q83+Q124+Q165+Q235+Q276+Q346</f>
        <v>69</v>
      </c>
      <c r="R387" s="48">
        <f t="shared" si="162"/>
        <v>0</v>
      </c>
      <c r="S387" s="17">
        <f t="shared" si="162"/>
        <v>0</v>
      </c>
      <c r="T387" s="48">
        <f t="shared" si="162"/>
        <v>0</v>
      </c>
      <c r="U387" s="17">
        <f t="shared" si="162"/>
        <v>0</v>
      </c>
      <c r="V387" s="16"/>
      <c r="W387" s="15">
        <f t="shared" ref="W387:X387" si="163">W42+W83+W124+W165+W235+W276+W346</f>
        <v>0</v>
      </c>
      <c r="X387" s="17">
        <f t="shared" si="163"/>
        <v>0</v>
      </c>
      <c r="Y387" s="16"/>
      <c r="Z387" s="25">
        <f t="shared" si="137"/>
        <v>146</v>
      </c>
      <c r="AA387" s="25" cm="1">
        <f t="array" ref="AA387">SUM(LARGE(C387:W387,_xlfn.SEQUENCE(IF(COUNT(C387:W387)&lt;12,COUNT(C387:W387),12))))</f>
        <v>146</v>
      </c>
      <c r="AB387" s="15">
        <f t="shared" si="138"/>
        <v>0</v>
      </c>
      <c r="AC387" s="17">
        <f t="shared" si="139"/>
        <v>146</v>
      </c>
      <c r="AD387" s="47" t="str">
        <f t="shared" si="90"/>
        <v>HOBBS, VIVIAN</v>
      </c>
      <c r="AE387" s="17"/>
    </row>
    <row r="388" spans="1:31" ht="19.899999999999999" hidden="1" customHeight="1" x14ac:dyDescent="0.25">
      <c r="A388" s="47" t="s">
        <v>259</v>
      </c>
      <c r="B388" s="16"/>
      <c r="C388" s="138">
        <v>0</v>
      </c>
      <c r="D388" s="48">
        <f t="shared" ref="D388:U388" si="164">D43+D84+D125+D166+D236+D277+D347</f>
        <v>0</v>
      </c>
      <c r="E388" s="17">
        <f t="shared" si="164"/>
        <v>0</v>
      </c>
      <c r="F388" s="48">
        <f t="shared" si="164"/>
        <v>0</v>
      </c>
      <c r="G388" s="17">
        <f t="shared" si="164"/>
        <v>0</v>
      </c>
      <c r="H388" s="48">
        <f t="shared" si="164"/>
        <v>0</v>
      </c>
      <c r="I388" s="17">
        <f t="shared" si="164"/>
        <v>0</v>
      </c>
      <c r="J388" s="48">
        <f t="shared" si="164"/>
        <v>0</v>
      </c>
      <c r="K388" s="17">
        <f t="shared" si="164"/>
        <v>0</v>
      </c>
      <c r="L388" s="48">
        <f t="shared" si="164"/>
        <v>0</v>
      </c>
      <c r="M388" s="17">
        <f t="shared" si="164"/>
        <v>0</v>
      </c>
      <c r="N388" s="48">
        <f t="shared" si="164"/>
        <v>0</v>
      </c>
      <c r="O388" s="17">
        <f t="shared" si="164"/>
        <v>0</v>
      </c>
      <c r="P388" s="188">
        <f t="shared" si="164"/>
        <v>0</v>
      </c>
      <c r="Q388" s="195">
        <f t="shared" si="164"/>
        <v>0</v>
      </c>
      <c r="R388" s="48">
        <f t="shared" si="164"/>
        <v>0</v>
      </c>
      <c r="S388" s="17">
        <f t="shared" si="164"/>
        <v>0</v>
      </c>
      <c r="T388" s="48">
        <f t="shared" si="164"/>
        <v>0</v>
      </c>
      <c r="U388" s="17">
        <f t="shared" si="164"/>
        <v>0</v>
      </c>
      <c r="V388" s="16"/>
      <c r="W388" s="15">
        <f t="shared" ref="W388:X388" si="165">W43+W84+W125+W166+W236+W277+W347</f>
        <v>0</v>
      </c>
      <c r="X388" s="17">
        <f t="shared" si="165"/>
        <v>0</v>
      </c>
      <c r="Y388" s="16"/>
      <c r="Z388" s="25">
        <f t="shared" si="137"/>
        <v>0</v>
      </c>
      <c r="AA388" s="25" cm="1">
        <f t="array" ref="AA388">SUM(LARGE(C388:W388,_xlfn.SEQUENCE(IF(COUNT(C388:W388)&lt;12,COUNT(C388:W388),12))))</f>
        <v>0</v>
      </c>
      <c r="AB388" s="15">
        <f t="shared" si="138"/>
        <v>0</v>
      </c>
      <c r="AC388" s="17">
        <f t="shared" si="139"/>
        <v>0</v>
      </c>
      <c r="AD388" s="47" t="str">
        <f t="shared" si="90"/>
        <v>NEW NAME 7</v>
      </c>
      <c r="AE388" s="17"/>
    </row>
    <row r="389" spans="1:31" ht="19.899999999999999" hidden="1" customHeight="1" x14ac:dyDescent="0.25">
      <c r="A389" s="47" t="s">
        <v>260</v>
      </c>
      <c r="B389" s="16"/>
      <c r="C389" s="138">
        <v>0</v>
      </c>
      <c r="D389" s="48">
        <f t="shared" ref="D389:U389" si="166">D44+D85+D126+D167+D237+D278+D348</f>
        <v>0</v>
      </c>
      <c r="E389" s="17">
        <f t="shared" si="166"/>
        <v>0</v>
      </c>
      <c r="F389" s="48">
        <f t="shared" si="166"/>
        <v>0</v>
      </c>
      <c r="G389" s="17">
        <f t="shared" si="166"/>
        <v>0</v>
      </c>
      <c r="H389" s="48">
        <f t="shared" si="166"/>
        <v>0</v>
      </c>
      <c r="I389" s="17">
        <f t="shared" si="166"/>
        <v>0</v>
      </c>
      <c r="J389" s="48">
        <f t="shared" si="166"/>
        <v>0</v>
      </c>
      <c r="K389" s="17">
        <f t="shared" si="166"/>
        <v>0</v>
      </c>
      <c r="L389" s="48">
        <f t="shared" si="166"/>
        <v>0</v>
      </c>
      <c r="M389" s="17">
        <f t="shared" si="166"/>
        <v>0</v>
      </c>
      <c r="N389" s="48">
        <f t="shared" si="166"/>
        <v>0</v>
      </c>
      <c r="O389" s="17">
        <f t="shared" si="166"/>
        <v>0</v>
      </c>
      <c r="P389" s="188">
        <f t="shared" si="166"/>
        <v>0</v>
      </c>
      <c r="Q389" s="195">
        <f t="shared" si="166"/>
        <v>0</v>
      </c>
      <c r="R389" s="48">
        <f t="shared" si="166"/>
        <v>0</v>
      </c>
      <c r="S389" s="17">
        <f t="shared" si="166"/>
        <v>0</v>
      </c>
      <c r="T389" s="48">
        <f t="shared" si="166"/>
        <v>0</v>
      </c>
      <c r="U389" s="17">
        <f t="shared" si="166"/>
        <v>0</v>
      </c>
      <c r="V389" s="16"/>
      <c r="W389" s="15">
        <f t="shared" ref="W389:X389" si="167">W44+W85+W126+W167+W237+W278+W348</f>
        <v>0</v>
      </c>
      <c r="X389" s="17">
        <f t="shared" si="167"/>
        <v>0</v>
      </c>
      <c r="Y389" s="16"/>
      <c r="Z389" s="25">
        <f t="shared" si="137"/>
        <v>0</v>
      </c>
      <c r="AA389" s="25" cm="1">
        <f t="array" ref="AA389">SUM(LARGE(C389:W389,_xlfn.SEQUENCE(IF(COUNT(C389:W389)&lt;12,COUNT(C389:W389),12))))</f>
        <v>0</v>
      </c>
      <c r="AB389" s="15">
        <f t="shared" si="138"/>
        <v>0</v>
      </c>
      <c r="AC389" s="17">
        <f t="shared" si="139"/>
        <v>0</v>
      </c>
      <c r="AD389" s="47" t="str">
        <f t="shared" si="90"/>
        <v>NEW NAME 8</v>
      </c>
      <c r="AE389" s="17"/>
    </row>
    <row r="390" spans="1:31" ht="19.899999999999999" hidden="1" customHeight="1" x14ac:dyDescent="0.25">
      <c r="A390" s="47" t="s">
        <v>261</v>
      </c>
      <c r="B390" s="16"/>
      <c r="C390" s="138">
        <v>0</v>
      </c>
      <c r="D390" s="48">
        <f t="shared" ref="D390:U390" si="168">D45+D86+D127+D168+D238+D279+D349</f>
        <v>0</v>
      </c>
      <c r="E390" s="17">
        <f t="shared" si="168"/>
        <v>0</v>
      </c>
      <c r="F390" s="48">
        <f t="shared" si="168"/>
        <v>0</v>
      </c>
      <c r="G390" s="17">
        <f t="shared" si="168"/>
        <v>0</v>
      </c>
      <c r="H390" s="48">
        <f t="shared" si="168"/>
        <v>0</v>
      </c>
      <c r="I390" s="17">
        <f t="shared" si="168"/>
        <v>0</v>
      </c>
      <c r="J390" s="48">
        <f t="shared" si="168"/>
        <v>0</v>
      </c>
      <c r="K390" s="17">
        <f t="shared" si="168"/>
        <v>0</v>
      </c>
      <c r="L390" s="48">
        <f t="shared" si="168"/>
        <v>0</v>
      </c>
      <c r="M390" s="17">
        <f t="shared" si="168"/>
        <v>0</v>
      </c>
      <c r="N390" s="48">
        <f t="shared" si="168"/>
        <v>0</v>
      </c>
      <c r="O390" s="17">
        <f t="shared" si="168"/>
        <v>0</v>
      </c>
      <c r="P390" s="188">
        <f t="shared" si="168"/>
        <v>0</v>
      </c>
      <c r="Q390" s="195">
        <f t="shared" si="168"/>
        <v>0</v>
      </c>
      <c r="R390" s="48">
        <f t="shared" si="168"/>
        <v>0</v>
      </c>
      <c r="S390" s="17">
        <f t="shared" si="168"/>
        <v>0</v>
      </c>
      <c r="T390" s="48">
        <f t="shared" si="168"/>
        <v>0</v>
      </c>
      <c r="U390" s="17">
        <f t="shared" si="168"/>
        <v>0</v>
      </c>
      <c r="V390" s="16"/>
      <c r="W390" s="15">
        <f t="shared" ref="W390:X390" si="169">W45+W86+W127+W168+W238+W279+W349</f>
        <v>0</v>
      </c>
      <c r="X390" s="17">
        <f t="shared" si="169"/>
        <v>0</v>
      </c>
      <c r="Y390" s="16"/>
      <c r="Z390" s="25">
        <f t="shared" si="137"/>
        <v>0</v>
      </c>
      <c r="AA390" s="25" cm="1">
        <f t="array" ref="AA390">SUM(LARGE(C390:W390,_xlfn.SEQUENCE(IF(COUNT(C390:W390)&lt;12,COUNT(C390:W390),12))))</f>
        <v>0</v>
      </c>
      <c r="AB390" s="15">
        <f t="shared" si="138"/>
        <v>0</v>
      </c>
      <c r="AC390" s="17">
        <f t="shared" si="139"/>
        <v>0</v>
      </c>
      <c r="AD390" s="47" t="str">
        <f t="shared" si="90"/>
        <v>NEW NAME 9</v>
      </c>
      <c r="AE390" s="17"/>
    </row>
    <row r="391" spans="1:31" x14ac:dyDescent="0.25">
      <c r="Z391" s="53">
        <f>SUM(Z6:Z349)-SUM(Z169:Z197)-SUM(Z280:Z308)</f>
        <v>23338</v>
      </c>
      <c r="AA391" s="53">
        <f>SUM(D6:X349)-SUM(D169:X197)-SUM(D280:X308)</f>
        <v>23338</v>
      </c>
      <c r="AB391" s="53" t="e">
        <f>SUM(D351:X390)</f>
        <v>#REF!</v>
      </c>
    </row>
    <row r="392" spans="1:31" x14ac:dyDescent="0.25">
      <c r="O392" s="58"/>
    </row>
  </sheetData>
  <mergeCells count="10">
    <mergeCell ref="R4:S4"/>
    <mergeCell ref="W4:X4"/>
    <mergeCell ref="N4:O4"/>
    <mergeCell ref="D4:E4"/>
    <mergeCell ref="F4:G4"/>
    <mergeCell ref="H4:I4"/>
    <mergeCell ref="J4:K4"/>
    <mergeCell ref="L4:M4"/>
    <mergeCell ref="P4:Q4"/>
    <mergeCell ref="T4:U4"/>
  </mergeCells>
  <phoneticPr fontId="20" type="noConversion"/>
  <printOptions horizontalCentered="1"/>
  <pageMargins left="0.2" right="0.2" top="0.25" bottom="0.25" header="0.3" footer="0.3"/>
  <pageSetup scale="41" fitToHeight="8" orientation="landscape" r:id="rId1"/>
  <rowBreaks count="7" manualBreakCount="7">
    <brk id="45" max="29" man="1"/>
    <brk id="86" max="29" man="1"/>
    <brk id="127" max="29" man="1"/>
    <brk id="197" max="29" man="1"/>
    <brk id="238" max="29" man="1"/>
    <brk id="308" max="29" man="1"/>
    <brk id="349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6D28-6670-0F4E-A8CF-9BACA561CED5}">
  <dimension ref="A1"/>
  <sheetViews>
    <sheetView workbookViewId="0"/>
  </sheetViews>
  <sheetFormatPr defaultColWidth="11.5703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E79C-CC37-F14F-A383-9DC605EE8228}">
  <sheetPr>
    <tabColor rgb="FF9999FF"/>
  </sheetPr>
  <dimension ref="A1:N63"/>
  <sheetViews>
    <sheetView view="pageBreakPreview" topLeftCell="A12" zoomScale="60" zoomScaleNormal="100" workbookViewId="0">
      <selection activeCell="E41" sqref="E41"/>
    </sheetView>
  </sheetViews>
  <sheetFormatPr defaultColWidth="8.7109375" defaultRowHeight="18.75" x14ac:dyDescent="0.3"/>
  <cols>
    <col min="1" max="1" width="5.140625" style="89" bestFit="1" customWidth="1"/>
    <col min="2" max="2" width="6.7109375" style="89" customWidth="1"/>
    <col min="3" max="3" width="25.7109375" style="89" customWidth="1"/>
    <col min="4" max="4" width="4.7109375" style="89" customWidth="1"/>
    <col min="5" max="5" width="3.28515625" style="89" customWidth="1"/>
    <col min="6" max="6" width="5.140625" style="89" customWidth="1"/>
    <col min="7" max="7" width="6.7109375" style="89" customWidth="1"/>
    <col min="8" max="8" width="26.140625" style="89" customWidth="1"/>
    <col min="9" max="9" width="4.7109375" style="89" customWidth="1"/>
    <col min="10" max="10" width="3.28515625" style="89" customWidth="1"/>
    <col min="11" max="11" width="5.28515625" style="89" customWidth="1"/>
    <col min="12" max="12" width="6.7109375" style="89" customWidth="1"/>
    <col min="13" max="13" width="25.42578125" style="89" customWidth="1"/>
    <col min="14" max="14" width="4.7109375" style="89" customWidth="1"/>
    <col min="15" max="15" width="3.140625" style="89" customWidth="1"/>
    <col min="16" max="16" width="5.140625" style="89" bestFit="1" customWidth="1"/>
    <col min="17" max="17" width="4" style="89" bestFit="1" customWidth="1"/>
    <col min="18" max="18" width="21.7109375" style="89" bestFit="1" customWidth="1"/>
    <col min="19" max="19" width="3.140625" style="89" customWidth="1"/>
    <col min="20" max="16384" width="8.7109375" style="89"/>
  </cols>
  <sheetData>
    <row r="1" spans="1:14" x14ac:dyDescent="0.3">
      <c r="A1" s="73" t="s">
        <v>161</v>
      </c>
      <c r="B1" s="179" t="s">
        <v>173</v>
      </c>
      <c r="C1" s="177"/>
      <c r="D1" s="178"/>
      <c r="E1" s="97"/>
      <c r="F1" s="73" t="s">
        <v>161</v>
      </c>
      <c r="G1" s="179" t="s">
        <v>172</v>
      </c>
      <c r="H1" s="177"/>
      <c r="I1" s="178"/>
      <c r="J1" s="97"/>
      <c r="K1" s="73" t="s">
        <v>161</v>
      </c>
      <c r="L1" s="179" t="s">
        <v>174</v>
      </c>
      <c r="M1" s="177"/>
      <c r="N1" s="178"/>
    </row>
    <row r="2" spans="1:14" x14ac:dyDescent="0.3">
      <c r="A2" s="73">
        <v>1</v>
      </c>
      <c r="B2" s="80">
        <v>1001.5</v>
      </c>
      <c r="C2" s="81" t="s">
        <v>44</v>
      </c>
      <c r="D2" s="80"/>
      <c r="F2" s="73">
        <v>1</v>
      </c>
      <c r="G2" s="80">
        <v>748</v>
      </c>
      <c r="H2" s="81" t="s">
        <v>53</v>
      </c>
      <c r="I2" s="80"/>
      <c r="K2" s="73">
        <v>1</v>
      </c>
      <c r="L2" s="80">
        <v>946.5</v>
      </c>
      <c r="M2" s="81" t="s">
        <v>51</v>
      </c>
      <c r="N2" s="80"/>
    </row>
    <row r="3" spans="1:14" x14ac:dyDescent="0.3">
      <c r="A3" s="73">
        <v>2</v>
      </c>
      <c r="B3" s="80">
        <v>861.5</v>
      </c>
      <c r="C3" s="81" t="s">
        <v>41</v>
      </c>
      <c r="D3" s="80"/>
      <c r="F3" s="73">
        <v>2</v>
      </c>
      <c r="G3" s="80">
        <v>709</v>
      </c>
      <c r="H3" s="81" t="s">
        <v>45</v>
      </c>
      <c r="I3" s="80"/>
      <c r="K3" s="73">
        <v>2</v>
      </c>
      <c r="L3" s="80">
        <v>907.5</v>
      </c>
      <c r="M3" s="81" t="s">
        <v>44</v>
      </c>
      <c r="N3" s="80"/>
    </row>
    <row r="4" spans="1:14" x14ac:dyDescent="0.3">
      <c r="A4" s="73">
        <v>3</v>
      </c>
      <c r="B4" s="80">
        <v>776.5</v>
      </c>
      <c r="C4" s="81" t="s">
        <v>51</v>
      </c>
      <c r="D4" s="80"/>
      <c r="F4" s="73">
        <v>3</v>
      </c>
      <c r="G4" s="80">
        <v>704</v>
      </c>
      <c r="H4" s="81" t="s">
        <v>47</v>
      </c>
      <c r="I4" s="80"/>
      <c r="K4" s="73">
        <v>3</v>
      </c>
      <c r="L4" s="80">
        <v>852.5</v>
      </c>
      <c r="M4" s="81" t="s">
        <v>41</v>
      </c>
      <c r="N4" s="80"/>
    </row>
    <row r="5" spans="1:14" x14ac:dyDescent="0.3">
      <c r="A5" s="73">
        <v>4</v>
      </c>
      <c r="B5" s="80">
        <v>658</v>
      </c>
      <c r="C5" s="81" t="s">
        <v>95</v>
      </c>
      <c r="D5" s="80"/>
      <c r="F5" s="73">
        <v>4</v>
      </c>
      <c r="G5" s="80">
        <v>658</v>
      </c>
      <c r="H5" s="81" t="s">
        <v>41</v>
      </c>
      <c r="I5" s="80"/>
      <c r="K5" s="73">
        <v>4</v>
      </c>
      <c r="L5" s="80">
        <v>509</v>
      </c>
      <c r="M5" s="81" t="s">
        <v>43</v>
      </c>
      <c r="N5" s="80"/>
    </row>
    <row r="6" spans="1:14" x14ac:dyDescent="0.3">
      <c r="A6" s="73">
        <v>5</v>
      </c>
      <c r="B6" s="80">
        <v>495.5</v>
      </c>
      <c r="C6" s="81" t="s">
        <v>53</v>
      </c>
      <c r="D6" s="80"/>
      <c r="F6" s="73">
        <v>5</v>
      </c>
      <c r="G6" s="80">
        <v>452</v>
      </c>
      <c r="H6" s="81" t="s">
        <v>46</v>
      </c>
      <c r="I6" s="80"/>
      <c r="K6" s="73">
        <v>5</v>
      </c>
      <c r="L6" s="80">
        <v>478.5</v>
      </c>
      <c r="M6" s="81" t="s">
        <v>47</v>
      </c>
      <c r="N6" s="80"/>
    </row>
    <row r="7" spans="1:14" x14ac:dyDescent="0.3">
      <c r="A7" s="73">
        <v>6</v>
      </c>
      <c r="B7" s="80">
        <v>345</v>
      </c>
      <c r="C7" s="81" t="s">
        <v>43</v>
      </c>
      <c r="D7" s="80"/>
      <c r="F7" s="73">
        <v>6</v>
      </c>
      <c r="G7" s="80">
        <v>443</v>
      </c>
      <c r="H7" s="81" t="s">
        <v>92</v>
      </c>
      <c r="I7" s="80"/>
      <c r="K7" s="73">
        <v>6</v>
      </c>
      <c r="L7" s="80">
        <v>391</v>
      </c>
      <c r="M7" s="81" t="s">
        <v>46</v>
      </c>
      <c r="N7" s="80"/>
    </row>
    <row r="8" spans="1:14" x14ac:dyDescent="0.3">
      <c r="A8" s="73">
        <v>7</v>
      </c>
      <c r="B8" s="80">
        <v>232</v>
      </c>
      <c r="C8" s="81" t="s">
        <v>48</v>
      </c>
      <c r="D8" s="80"/>
      <c r="F8" s="73">
        <v>7</v>
      </c>
      <c r="G8" s="80">
        <v>406</v>
      </c>
      <c r="H8" s="81" t="s">
        <v>44</v>
      </c>
      <c r="I8" s="80"/>
      <c r="K8" s="73">
        <v>7</v>
      </c>
      <c r="L8" s="80">
        <v>332</v>
      </c>
      <c r="M8" s="81" t="s">
        <v>50</v>
      </c>
      <c r="N8" s="80"/>
    </row>
    <row r="9" spans="1:14" x14ac:dyDescent="0.3">
      <c r="A9" s="73"/>
      <c r="B9" s="80">
        <v>213.5</v>
      </c>
      <c r="C9" s="81" t="s">
        <v>40</v>
      </c>
      <c r="D9" s="80"/>
      <c r="F9" s="73"/>
      <c r="G9" s="80">
        <v>325</v>
      </c>
      <c r="H9" s="81" t="s">
        <v>48</v>
      </c>
      <c r="I9" s="80"/>
      <c r="K9" s="73"/>
      <c r="L9" s="80">
        <v>321.5</v>
      </c>
      <c r="M9" s="81" t="s">
        <v>45</v>
      </c>
      <c r="N9" s="80"/>
    </row>
    <row r="10" spans="1:14" x14ac:dyDescent="0.3">
      <c r="A10" s="73"/>
      <c r="B10" s="80">
        <v>209</v>
      </c>
      <c r="C10" s="81" t="s">
        <v>46</v>
      </c>
      <c r="D10" s="80"/>
      <c r="F10" s="73"/>
      <c r="G10" s="80">
        <v>319</v>
      </c>
      <c r="H10" s="81" t="s">
        <v>150</v>
      </c>
      <c r="I10" s="80" t="s">
        <v>128</v>
      </c>
      <c r="K10" s="73"/>
      <c r="L10" s="80">
        <v>261</v>
      </c>
      <c r="M10" s="81" t="s">
        <v>53</v>
      </c>
      <c r="N10" s="80"/>
    </row>
    <row r="11" spans="1:14" x14ac:dyDescent="0.3">
      <c r="A11" s="73"/>
      <c r="B11" s="80">
        <v>98.5</v>
      </c>
      <c r="C11" s="81" t="s">
        <v>47</v>
      </c>
      <c r="D11" s="80"/>
      <c r="F11" s="73"/>
      <c r="G11" s="80">
        <v>284</v>
      </c>
      <c r="H11" s="81" t="s">
        <v>42</v>
      </c>
      <c r="I11" s="80"/>
      <c r="K11" s="73"/>
      <c r="L11" s="80">
        <v>135.5</v>
      </c>
      <c r="M11" s="81" t="s">
        <v>40</v>
      </c>
      <c r="N11" s="80"/>
    </row>
    <row r="12" spans="1:14" x14ac:dyDescent="0.3">
      <c r="A12" s="73"/>
      <c r="B12" s="80">
        <v>85.5</v>
      </c>
      <c r="C12" s="81" t="s">
        <v>96</v>
      </c>
      <c r="D12" s="80"/>
      <c r="F12" s="73"/>
      <c r="G12" s="80">
        <v>210</v>
      </c>
      <c r="H12" s="81" t="s">
        <v>115</v>
      </c>
      <c r="I12" s="80"/>
      <c r="K12" s="73"/>
      <c r="L12" s="80">
        <v>127</v>
      </c>
      <c r="M12" s="81" t="s">
        <v>95</v>
      </c>
      <c r="N12" s="80"/>
    </row>
    <row r="13" spans="1:14" x14ac:dyDescent="0.3">
      <c r="A13" s="73"/>
      <c r="B13" s="80">
        <v>82</v>
      </c>
      <c r="C13" s="81" t="s">
        <v>92</v>
      </c>
      <c r="D13" s="80"/>
      <c r="F13" s="73"/>
      <c r="G13" s="80">
        <v>170</v>
      </c>
      <c r="H13" s="81" t="s">
        <v>95</v>
      </c>
      <c r="I13" s="80"/>
      <c r="K13" s="73"/>
      <c r="L13" s="80">
        <v>36.5</v>
      </c>
      <c r="M13" s="81" t="s">
        <v>99</v>
      </c>
      <c r="N13" s="80"/>
    </row>
    <row r="14" spans="1:14" x14ac:dyDescent="0.3">
      <c r="A14" s="73"/>
      <c r="B14" s="80">
        <v>48</v>
      </c>
      <c r="C14" s="81" t="s">
        <v>38</v>
      </c>
      <c r="D14" s="80"/>
      <c r="F14" s="73"/>
      <c r="G14" s="80">
        <v>165</v>
      </c>
      <c r="H14" s="81" t="s">
        <v>43</v>
      </c>
      <c r="I14" s="80"/>
      <c r="K14" s="73"/>
      <c r="L14" s="80">
        <v>24</v>
      </c>
      <c r="M14" s="81" t="s">
        <v>48</v>
      </c>
      <c r="N14" s="80"/>
    </row>
    <row r="15" spans="1:14" x14ac:dyDescent="0.3">
      <c r="A15" s="73"/>
      <c r="B15" s="80">
        <v>44</v>
      </c>
      <c r="C15" s="81" t="s">
        <v>140</v>
      </c>
      <c r="D15" s="80"/>
      <c r="F15" s="73"/>
      <c r="G15" s="80">
        <v>165</v>
      </c>
      <c r="H15" s="81" t="s">
        <v>51</v>
      </c>
      <c r="I15" s="80"/>
      <c r="K15" s="73"/>
      <c r="L15" s="80">
        <v>24</v>
      </c>
      <c r="M15" s="81" t="s">
        <v>116</v>
      </c>
      <c r="N15" s="80"/>
    </row>
    <row r="16" spans="1:14" x14ac:dyDescent="0.3">
      <c r="A16" s="73"/>
      <c r="B16" s="80">
        <v>34</v>
      </c>
      <c r="C16" s="81" t="s">
        <v>116</v>
      </c>
      <c r="D16" s="80"/>
      <c r="F16" s="73"/>
      <c r="G16" s="80">
        <v>140</v>
      </c>
      <c r="H16" s="81" t="s">
        <v>50</v>
      </c>
      <c r="I16" s="80"/>
      <c r="K16" s="73"/>
      <c r="L16" s="80">
        <v>0</v>
      </c>
      <c r="M16" s="81" t="s">
        <v>38</v>
      </c>
      <c r="N16" s="80"/>
    </row>
    <row r="17" spans="1:14" x14ac:dyDescent="0.3">
      <c r="A17" s="73"/>
      <c r="B17" s="80">
        <v>24</v>
      </c>
      <c r="C17" s="81" t="s">
        <v>73</v>
      </c>
      <c r="D17" s="80"/>
      <c r="F17" s="73"/>
      <c r="G17" s="80">
        <v>85</v>
      </c>
      <c r="H17" s="81" t="s">
        <v>40</v>
      </c>
      <c r="I17" s="80"/>
      <c r="K17" s="73"/>
      <c r="L17" s="80">
        <v>0</v>
      </c>
      <c r="M17" s="81" t="s">
        <v>39</v>
      </c>
      <c r="N17" s="80"/>
    </row>
    <row r="18" spans="1:14" x14ac:dyDescent="0.3">
      <c r="A18" s="73"/>
      <c r="B18" s="80">
        <v>0</v>
      </c>
      <c r="C18" s="81" t="s">
        <v>39</v>
      </c>
      <c r="D18" s="80"/>
      <c r="F18" s="73"/>
      <c r="G18" s="80">
        <v>65</v>
      </c>
      <c r="H18" s="81" t="s">
        <v>38</v>
      </c>
      <c r="I18" s="80"/>
      <c r="K18" s="73"/>
      <c r="L18" s="80">
        <v>0</v>
      </c>
      <c r="M18" s="81" t="s">
        <v>147</v>
      </c>
      <c r="N18" s="80"/>
    </row>
    <row r="19" spans="1:14" x14ac:dyDescent="0.3">
      <c r="A19" s="73"/>
      <c r="B19" s="80">
        <v>0</v>
      </c>
      <c r="C19" s="81" t="s">
        <v>144</v>
      </c>
      <c r="D19" s="80"/>
      <c r="F19" s="73"/>
      <c r="G19" s="80">
        <v>50</v>
      </c>
      <c r="H19" s="81" t="s">
        <v>99</v>
      </c>
      <c r="I19" s="80"/>
      <c r="K19" s="73"/>
      <c r="L19" s="80">
        <v>0</v>
      </c>
      <c r="M19" s="81" t="s">
        <v>114</v>
      </c>
      <c r="N19" s="80"/>
    </row>
    <row r="20" spans="1:14" x14ac:dyDescent="0.3">
      <c r="A20" s="73"/>
      <c r="B20" s="80">
        <v>0</v>
      </c>
      <c r="C20" s="81" t="s">
        <v>42</v>
      </c>
      <c r="D20" s="80"/>
      <c r="F20" s="73"/>
      <c r="G20" s="80">
        <v>45</v>
      </c>
      <c r="H20" s="81" t="s">
        <v>140</v>
      </c>
      <c r="I20" s="80"/>
      <c r="K20" s="73"/>
      <c r="L20" s="80">
        <v>0</v>
      </c>
      <c r="M20" s="81" t="s">
        <v>96</v>
      </c>
      <c r="N20" s="80"/>
    </row>
    <row r="21" spans="1:14" x14ac:dyDescent="0.3">
      <c r="A21" s="73"/>
      <c r="B21" s="80">
        <v>0</v>
      </c>
      <c r="C21" s="81" t="s">
        <v>147</v>
      </c>
      <c r="D21" s="80"/>
      <c r="F21" s="73"/>
      <c r="G21" s="80">
        <v>30</v>
      </c>
      <c r="H21" s="81" t="s">
        <v>96</v>
      </c>
      <c r="I21" s="80"/>
      <c r="K21" s="73"/>
      <c r="L21" s="80">
        <v>0</v>
      </c>
      <c r="M21" s="81" t="s">
        <v>123</v>
      </c>
      <c r="N21" s="80"/>
    </row>
    <row r="22" spans="1:14" x14ac:dyDescent="0.3">
      <c r="A22" s="73"/>
      <c r="B22" s="80">
        <v>0</v>
      </c>
      <c r="C22" s="81" t="s">
        <v>114</v>
      </c>
      <c r="D22" s="80"/>
      <c r="F22" s="73"/>
      <c r="G22" s="80">
        <v>24</v>
      </c>
      <c r="H22" s="81" t="s">
        <v>116</v>
      </c>
      <c r="I22" s="80"/>
      <c r="K22" s="73"/>
      <c r="L22" s="80">
        <v>0</v>
      </c>
      <c r="M22" s="81" t="s">
        <v>139</v>
      </c>
      <c r="N22" s="80"/>
    </row>
    <row r="23" spans="1:14" x14ac:dyDescent="0.3">
      <c r="A23" s="73"/>
      <c r="B23" s="80">
        <v>0</v>
      </c>
      <c r="C23" s="81" t="s">
        <v>123</v>
      </c>
      <c r="D23" s="80"/>
      <c r="F23" s="73"/>
      <c r="G23" s="80">
        <v>0</v>
      </c>
      <c r="H23" s="81" t="s">
        <v>39</v>
      </c>
      <c r="I23" s="80"/>
      <c r="K23" s="73"/>
      <c r="L23" s="80">
        <v>0</v>
      </c>
      <c r="M23" s="81" t="s">
        <v>140</v>
      </c>
      <c r="N23" s="80"/>
    </row>
    <row r="24" spans="1:14" x14ac:dyDescent="0.3">
      <c r="A24" s="73"/>
      <c r="B24" s="80">
        <v>0</v>
      </c>
      <c r="C24" s="81" t="s">
        <v>139</v>
      </c>
      <c r="D24" s="80"/>
      <c r="F24" s="73"/>
      <c r="G24" s="80">
        <v>0</v>
      </c>
      <c r="H24" s="81" t="s">
        <v>144</v>
      </c>
      <c r="I24" s="80"/>
      <c r="K24" s="73"/>
      <c r="L24" s="80">
        <v>0</v>
      </c>
      <c r="M24" s="81" t="s">
        <v>115</v>
      </c>
      <c r="N24" s="80"/>
    </row>
    <row r="25" spans="1:14" x14ac:dyDescent="0.3">
      <c r="A25" s="73"/>
      <c r="B25" s="80">
        <v>0</v>
      </c>
      <c r="C25" s="81" t="s">
        <v>71</v>
      </c>
      <c r="D25" s="80"/>
      <c r="F25" s="73"/>
      <c r="G25" s="80">
        <v>0</v>
      </c>
      <c r="H25" s="81" t="s">
        <v>147</v>
      </c>
      <c r="I25" s="80"/>
      <c r="K25" s="73"/>
      <c r="L25" s="80"/>
      <c r="M25" s="81"/>
      <c r="N25" s="80"/>
    </row>
    <row r="26" spans="1:14" x14ac:dyDescent="0.3">
      <c r="A26" s="73"/>
      <c r="B26" s="80">
        <v>0</v>
      </c>
      <c r="C26" s="81" t="s">
        <v>99</v>
      </c>
      <c r="D26" s="80"/>
      <c r="F26" s="73"/>
      <c r="G26" s="80">
        <v>0</v>
      </c>
      <c r="H26" s="81" t="s">
        <v>73</v>
      </c>
      <c r="I26" s="80"/>
      <c r="K26" s="73"/>
      <c r="L26" s="80"/>
      <c r="M26" s="81"/>
      <c r="N26" s="80"/>
    </row>
    <row r="27" spans="1:14" x14ac:dyDescent="0.3">
      <c r="A27" s="73"/>
      <c r="B27" s="80"/>
      <c r="C27" s="81"/>
      <c r="D27" s="80"/>
      <c r="F27" s="73"/>
      <c r="G27" s="80">
        <v>0</v>
      </c>
      <c r="H27" s="81" t="s">
        <v>114</v>
      </c>
      <c r="I27" s="80"/>
      <c r="K27" s="73"/>
      <c r="L27" s="80"/>
      <c r="M27" s="81"/>
      <c r="N27" s="80"/>
    </row>
    <row r="28" spans="1:14" x14ac:dyDescent="0.3">
      <c r="A28" s="73"/>
      <c r="B28" s="80"/>
      <c r="C28" s="81"/>
      <c r="D28" s="80"/>
      <c r="F28" s="73"/>
      <c r="G28" s="80">
        <v>0</v>
      </c>
      <c r="H28" s="81" t="s">
        <v>123</v>
      </c>
      <c r="I28" s="80"/>
      <c r="K28" s="73"/>
      <c r="L28" s="80"/>
      <c r="M28" s="81"/>
      <c r="N28" s="80"/>
    </row>
    <row r="29" spans="1:14" x14ac:dyDescent="0.3">
      <c r="A29" s="73"/>
      <c r="B29" s="80"/>
      <c r="C29" s="81"/>
      <c r="D29" s="80"/>
      <c r="F29" s="73"/>
      <c r="G29" s="80">
        <v>0</v>
      </c>
      <c r="H29" s="81" t="s">
        <v>139</v>
      </c>
      <c r="I29" s="80"/>
      <c r="K29" s="73"/>
      <c r="L29" s="80"/>
      <c r="M29" s="81"/>
      <c r="N29" s="80"/>
    </row>
    <row r="30" spans="1:14" x14ac:dyDescent="0.3">
      <c r="A30" s="73"/>
      <c r="B30" s="80"/>
      <c r="C30" s="81"/>
      <c r="D30" s="80"/>
      <c r="F30" s="73"/>
      <c r="G30" s="80">
        <v>0</v>
      </c>
      <c r="H30" s="81" t="s">
        <v>71</v>
      </c>
      <c r="I30" s="80"/>
      <c r="K30" s="73"/>
      <c r="L30" s="80"/>
      <c r="M30" s="81"/>
      <c r="N30" s="80"/>
    </row>
    <row r="31" spans="1:14" x14ac:dyDescent="0.3">
      <c r="A31" s="73"/>
      <c r="B31" s="80"/>
      <c r="C31" s="81"/>
      <c r="D31" s="80"/>
      <c r="F31" s="73"/>
      <c r="G31" s="80"/>
      <c r="H31" s="81"/>
      <c r="I31" s="80"/>
      <c r="K31" s="73"/>
      <c r="L31" s="80"/>
      <c r="M31" s="81"/>
      <c r="N31" s="80"/>
    </row>
    <row r="33" spans="1:14" x14ac:dyDescent="0.3">
      <c r="A33" s="73" t="s">
        <v>161</v>
      </c>
      <c r="B33" s="179" t="s">
        <v>175</v>
      </c>
      <c r="C33" s="177"/>
      <c r="D33" s="178"/>
      <c r="E33" s="97"/>
      <c r="F33" s="73" t="s">
        <v>161</v>
      </c>
      <c r="G33" s="179" t="s">
        <v>176</v>
      </c>
      <c r="H33" s="177"/>
      <c r="I33" s="178"/>
      <c r="J33" s="97"/>
      <c r="K33" s="73" t="s">
        <v>161</v>
      </c>
      <c r="L33" s="179" t="s">
        <v>177</v>
      </c>
      <c r="M33" s="177"/>
      <c r="N33" s="178"/>
    </row>
    <row r="34" spans="1:14" x14ac:dyDescent="0.3">
      <c r="A34" s="73">
        <v>1</v>
      </c>
      <c r="B34" s="80">
        <v>892</v>
      </c>
      <c r="C34" s="81" t="s">
        <v>44</v>
      </c>
      <c r="D34" s="80"/>
      <c r="F34" s="73">
        <v>1</v>
      </c>
      <c r="G34" s="80">
        <v>874</v>
      </c>
      <c r="H34" s="81" t="s">
        <v>41</v>
      </c>
      <c r="I34" s="80"/>
      <c r="K34" s="73">
        <v>1</v>
      </c>
      <c r="L34" s="80">
        <v>4509.5</v>
      </c>
      <c r="M34" s="81" t="s">
        <v>41</v>
      </c>
      <c r="N34" s="80"/>
    </row>
    <row r="35" spans="1:14" x14ac:dyDescent="0.3">
      <c r="A35" s="73">
        <v>2</v>
      </c>
      <c r="B35" s="80">
        <v>792</v>
      </c>
      <c r="C35" s="81" t="s">
        <v>41</v>
      </c>
      <c r="D35" s="80"/>
      <c r="F35" s="73">
        <v>2</v>
      </c>
      <c r="G35" s="80">
        <v>708</v>
      </c>
      <c r="H35" s="81" t="s">
        <v>46</v>
      </c>
      <c r="I35" s="80"/>
      <c r="K35" s="73">
        <v>2</v>
      </c>
      <c r="L35" s="80">
        <v>4304.5</v>
      </c>
      <c r="M35" s="81" t="s">
        <v>44</v>
      </c>
      <c r="N35" s="80"/>
    </row>
    <row r="36" spans="1:14" x14ac:dyDescent="0.3">
      <c r="A36" s="73">
        <v>3</v>
      </c>
      <c r="B36" s="80">
        <v>537</v>
      </c>
      <c r="C36" s="81" t="s">
        <v>53</v>
      </c>
      <c r="D36" s="80"/>
      <c r="F36" s="73">
        <v>3</v>
      </c>
      <c r="G36" s="80">
        <v>702</v>
      </c>
      <c r="H36" s="81" t="s">
        <v>92</v>
      </c>
      <c r="I36" s="80"/>
      <c r="K36" s="73">
        <v>3</v>
      </c>
      <c r="L36" s="80">
        <v>2668.5</v>
      </c>
      <c r="M36" s="81" t="s">
        <v>51</v>
      </c>
      <c r="N36" s="80"/>
    </row>
    <row r="37" spans="1:14" x14ac:dyDescent="0.3">
      <c r="A37" s="73">
        <v>4</v>
      </c>
      <c r="B37" s="80">
        <v>336</v>
      </c>
      <c r="C37" s="81" t="s">
        <v>47</v>
      </c>
      <c r="D37" s="80"/>
      <c r="F37" s="73">
        <v>4</v>
      </c>
      <c r="G37" s="80">
        <v>612</v>
      </c>
      <c r="H37" s="81" t="s">
        <v>45</v>
      </c>
      <c r="I37" s="80"/>
      <c r="K37" s="73">
        <v>4</v>
      </c>
      <c r="L37" s="80">
        <v>2200.5</v>
      </c>
      <c r="M37" s="81" t="s">
        <v>53</v>
      </c>
      <c r="N37" s="80"/>
    </row>
    <row r="38" spans="1:14" x14ac:dyDescent="0.3">
      <c r="A38" s="73">
        <v>5</v>
      </c>
      <c r="B38" s="80">
        <v>293</v>
      </c>
      <c r="C38" s="81" t="s">
        <v>43</v>
      </c>
      <c r="D38" s="80"/>
      <c r="F38" s="73">
        <v>5</v>
      </c>
      <c r="G38" s="80">
        <v>484</v>
      </c>
      <c r="H38" s="81" t="s">
        <v>44</v>
      </c>
      <c r="I38" s="80"/>
      <c r="K38" s="73">
        <v>5</v>
      </c>
      <c r="L38" s="80">
        <v>1993</v>
      </c>
      <c r="M38" s="81" t="s">
        <v>47</v>
      </c>
      <c r="N38" s="80"/>
    </row>
    <row r="39" spans="1:14" x14ac:dyDescent="0.3">
      <c r="A39" s="73">
        <v>6</v>
      </c>
      <c r="B39" s="80">
        <v>176</v>
      </c>
      <c r="C39" s="81" t="s">
        <v>45</v>
      </c>
      <c r="D39" s="80"/>
      <c r="F39" s="73">
        <v>6</v>
      </c>
      <c r="G39" s="80">
        <v>470</v>
      </c>
      <c r="H39" s="81" t="s">
        <v>47</v>
      </c>
      <c r="I39" s="80"/>
      <c r="K39" s="73">
        <v>6</v>
      </c>
      <c r="L39" s="80">
        <v>1838.5</v>
      </c>
      <c r="M39" s="81" t="s">
        <v>45</v>
      </c>
      <c r="N39" s="80"/>
    </row>
    <row r="40" spans="1:14" x14ac:dyDescent="0.3">
      <c r="A40" s="73">
        <v>7</v>
      </c>
      <c r="B40" s="80">
        <v>134</v>
      </c>
      <c r="C40" s="81" t="s">
        <v>50</v>
      </c>
      <c r="D40" s="80"/>
      <c r="F40" s="73">
        <v>7</v>
      </c>
      <c r="G40" s="80">
        <v>414</v>
      </c>
      <c r="H40" s="81" t="s">
        <v>40</v>
      </c>
      <c r="I40" s="80"/>
      <c r="K40" s="73">
        <v>7</v>
      </c>
      <c r="L40" s="80">
        <v>1713.5</v>
      </c>
      <c r="M40" s="81" t="s">
        <v>43</v>
      </c>
      <c r="N40" s="80"/>
    </row>
    <row r="41" spans="1:14" x14ac:dyDescent="0.3">
      <c r="A41" s="73"/>
      <c r="B41" s="80">
        <v>0</v>
      </c>
      <c r="C41" s="81" t="s">
        <v>42</v>
      </c>
      <c r="D41" s="80"/>
      <c r="F41" s="73"/>
      <c r="G41" s="80">
        <v>370</v>
      </c>
      <c r="H41" s="81" t="s">
        <v>95</v>
      </c>
      <c r="I41" s="80"/>
      <c r="K41" s="73"/>
      <c r="L41" s="80">
        <v>1588</v>
      </c>
      <c r="M41" s="81" t="s">
        <v>46</v>
      </c>
      <c r="N41" s="80"/>
    </row>
    <row r="42" spans="1:14" x14ac:dyDescent="0.3">
      <c r="A42" s="73"/>
      <c r="B42" s="80">
        <v>0</v>
      </c>
      <c r="C42" s="81" t="s">
        <v>147</v>
      </c>
      <c r="D42" s="80"/>
      <c r="F42" s="73"/>
      <c r="G42" s="80">
        <v>370</v>
      </c>
      <c r="H42" s="81" t="s">
        <v>53</v>
      </c>
      <c r="I42" s="80"/>
      <c r="K42" s="73"/>
      <c r="L42" s="80">
        <v>1227</v>
      </c>
      <c r="M42" s="81" t="s">
        <v>92</v>
      </c>
      <c r="N42" s="80"/>
    </row>
    <row r="43" spans="1:14" x14ac:dyDescent="0.3">
      <c r="A43" s="73"/>
      <c r="B43" s="80"/>
      <c r="C43" s="81"/>
      <c r="D43" s="80"/>
      <c r="F43" s="73"/>
      <c r="G43" s="80">
        <v>288</v>
      </c>
      <c r="H43" s="81" t="s">
        <v>43</v>
      </c>
      <c r="I43" s="80"/>
      <c r="K43" s="73"/>
      <c r="L43" s="80">
        <v>1215</v>
      </c>
      <c r="M43" s="81" t="s">
        <v>95</v>
      </c>
      <c r="N43" s="80"/>
    </row>
    <row r="44" spans="1:14" x14ac:dyDescent="0.3">
      <c r="A44" s="73"/>
      <c r="B44" s="80"/>
      <c r="C44" s="81"/>
      <c r="D44" s="80"/>
      <c r="F44" s="73"/>
      <c r="G44" s="80">
        <v>165</v>
      </c>
      <c r="H44" s="81" t="s">
        <v>150</v>
      </c>
      <c r="I44" s="80" t="s">
        <v>128</v>
      </c>
      <c r="K44" s="73"/>
      <c r="L44" s="80">
        <v>1197.5</v>
      </c>
      <c r="M44" s="81" t="s">
        <v>50</v>
      </c>
      <c r="N44" s="80"/>
    </row>
    <row r="45" spans="1:14" x14ac:dyDescent="0.3">
      <c r="A45" s="73"/>
      <c r="B45" s="80"/>
      <c r="C45" s="81"/>
      <c r="D45" s="80"/>
      <c r="F45" s="73"/>
      <c r="G45" s="80">
        <v>130</v>
      </c>
      <c r="H45" s="81" t="s">
        <v>51</v>
      </c>
      <c r="I45" s="80"/>
      <c r="K45" s="73"/>
      <c r="L45" s="80">
        <v>1060</v>
      </c>
      <c r="M45" s="81" t="s">
        <v>40</v>
      </c>
      <c r="N45" s="80"/>
    </row>
    <row r="46" spans="1:14" x14ac:dyDescent="0.3">
      <c r="A46" s="73"/>
      <c r="B46" s="80"/>
      <c r="C46" s="81"/>
      <c r="D46" s="80"/>
      <c r="F46" s="73"/>
      <c r="G46" s="80">
        <v>64</v>
      </c>
      <c r="H46" s="81" t="s">
        <v>42</v>
      </c>
      <c r="I46" s="80"/>
      <c r="K46" s="73"/>
      <c r="L46" s="80">
        <v>529</v>
      </c>
      <c r="M46" s="81" t="s">
        <v>48</v>
      </c>
      <c r="N46" s="80"/>
    </row>
    <row r="47" spans="1:14" x14ac:dyDescent="0.3">
      <c r="A47" s="73"/>
      <c r="B47" s="80"/>
      <c r="C47" s="81"/>
      <c r="D47" s="80"/>
      <c r="F47" s="73"/>
      <c r="G47" s="80">
        <v>45</v>
      </c>
      <c r="H47" s="81" t="s">
        <v>115</v>
      </c>
      <c r="I47" s="80"/>
      <c r="K47" s="73"/>
      <c r="L47" s="80">
        <v>484</v>
      </c>
      <c r="M47" s="81" t="s">
        <v>150</v>
      </c>
      <c r="N47" s="80" t="s">
        <v>128</v>
      </c>
    </row>
    <row r="48" spans="1:14" x14ac:dyDescent="0.3">
      <c r="A48" s="73"/>
      <c r="B48" s="80"/>
      <c r="C48" s="81"/>
      <c r="D48" s="80"/>
      <c r="F48" s="73"/>
      <c r="G48" s="80">
        <v>30</v>
      </c>
      <c r="H48" s="81" t="s">
        <v>48</v>
      </c>
      <c r="I48" s="80"/>
      <c r="K48" s="73"/>
      <c r="L48" s="80">
        <v>348</v>
      </c>
      <c r="M48" s="81" t="s">
        <v>42</v>
      </c>
      <c r="N48" s="80"/>
    </row>
    <row r="49" spans="1:14" x14ac:dyDescent="0.3">
      <c r="A49" s="73"/>
      <c r="B49" s="80"/>
      <c r="C49" s="81"/>
      <c r="D49" s="80"/>
      <c r="F49" s="73"/>
      <c r="G49" s="80">
        <v>25</v>
      </c>
      <c r="H49" s="81" t="s">
        <v>50</v>
      </c>
      <c r="I49" s="80"/>
      <c r="K49" s="73"/>
      <c r="L49" s="80">
        <v>255</v>
      </c>
      <c r="M49" s="81" t="s">
        <v>115</v>
      </c>
      <c r="N49" s="80"/>
    </row>
    <row r="50" spans="1:14" x14ac:dyDescent="0.3">
      <c r="A50" s="73"/>
      <c r="B50" s="80"/>
      <c r="C50" s="81"/>
      <c r="D50" s="80"/>
      <c r="F50" s="73"/>
      <c r="G50" s="80">
        <v>15</v>
      </c>
      <c r="H50" s="81" t="s">
        <v>140</v>
      </c>
      <c r="I50" s="80"/>
      <c r="K50" s="73"/>
      <c r="L50" s="80">
        <v>203</v>
      </c>
      <c r="M50" s="81" t="s">
        <v>73</v>
      </c>
      <c r="N50" s="80"/>
    </row>
    <row r="51" spans="1:14" x14ac:dyDescent="0.3">
      <c r="A51" s="73"/>
      <c r="B51" s="80"/>
      <c r="C51" s="81"/>
      <c r="D51" s="80"/>
      <c r="F51" s="73"/>
      <c r="G51" s="80">
        <v>0</v>
      </c>
      <c r="H51" s="81" t="s">
        <v>38</v>
      </c>
      <c r="I51" s="80"/>
      <c r="K51" s="73"/>
      <c r="L51" s="80">
        <v>115.5</v>
      </c>
      <c r="M51" s="81" t="s">
        <v>96</v>
      </c>
      <c r="N51" s="80"/>
    </row>
    <row r="52" spans="1:14" x14ac:dyDescent="0.3">
      <c r="A52" s="73"/>
      <c r="B52" s="80"/>
      <c r="C52" s="81"/>
      <c r="D52" s="80"/>
      <c r="F52" s="73"/>
      <c r="G52" s="80">
        <v>0</v>
      </c>
      <c r="H52" s="81" t="s">
        <v>39</v>
      </c>
      <c r="I52" s="80"/>
      <c r="K52" s="73"/>
      <c r="L52" s="80">
        <v>113</v>
      </c>
      <c r="M52" s="81" t="s">
        <v>38</v>
      </c>
      <c r="N52" s="80"/>
    </row>
    <row r="53" spans="1:14" x14ac:dyDescent="0.3">
      <c r="A53" s="73"/>
      <c r="B53" s="80"/>
      <c r="C53" s="81"/>
      <c r="D53" s="80"/>
      <c r="F53" s="73"/>
      <c r="G53" s="80">
        <v>0</v>
      </c>
      <c r="H53" s="81" t="s">
        <v>144</v>
      </c>
      <c r="I53" s="80"/>
      <c r="K53" s="73"/>
      <c r="L53" s="80">
        <v>104</v>
      </c>
      <c r="M53" s="81" t="s">
        <v>140</v>
      </c>
      <c r="N53" s="80"/>
    </row>
    <row r="54" spans="1:14" x14ac:dyDescent="0.3">
      <c r="A54" s="73"/>
      <c r="B54" s="80"/>
      <c r="C54" s="81"/>
      <c r="D54" s="80"/>
      <c r="F54" s="73"/>
      <c r="G54" s="80">
        <v>0</v>
      </c>
      <c r="H54" s="81" t="s">
        <v>147</v>
      </c>
      <c r="I54" s="80"/>
      <c r="K54" s="73"/>
      <c r="L54" s="80">
        <v>86.5</v>
      </c>
      <c r="M54" s="81" t="s">
        <v>99</v>
      </c>
      <c r="N54" s="80"/>
    </row>
    <row r="55" spans="1:14" x14ac:dyDescent="0.3">
      <c r="A55" s="73"/>
      <c r="B55" s="80"/>
      <c r="C55" s="81"/>
      <c r="D55" s="80"/>
      <c r="F55" s="73"/>
      <c r="G55" s="80">
        <v>0</v>
      </c>
      <c r="H55" s="81" t="s">
        <v>73</v>
      </c>
      <c r="I55" s="80"/>
      <c r="K55" s="73"/>
      <c r="L55" s="80">
        <v>82</v>
      </c>
      <c r="M55" s="81" t="s">
        <v>116</v>
      </c>
      <c r="N55" s="80"/>
    </row>
    <row r="56" spans="1:14" x14ac:dyDescent="0.3">
      <c r="A56" s="73"/>
      <c r="B56" s="80"/>
      <c r="C56" s="81"/>
      <c r="D56" s="80"/>
      <c r="F56" s="73"/>
      <c r="G56" s="80">
        <v>0</v>
      </c>
      <c r="H56" s="81" t="s">
        <v>114</v>
      </c>
      <c r="I56" s="80"/>
      <c r="K56" s="73"/>
      <c r="L56" s="80">
        <v>0</v>
      </c>
      <c r="M56" s="81" t="s">
        <v>39</v>
      </c>
      <c r="N56" s="80"/>
    </row>
    <row r="57" spans="1:14" x14ac:dyDescent="0.3">
      <c r="A57" s="73"/>
      <c r="B57" s="80"/>
      <c r="C57" s="81"/>
      <c r="D57" s="80"/>
      <c r="F57" s="73"/>
      <c r="G57" s="80">
        <v>0</v>
      </c>
      <c r="H57" s="81" t="s">
        <v>96</v>
      </c>
      <c r="I57" s="80"/>
      <c r="K57" s="73"/>
      <c r="L57" s="80">
        <v>0</v>
      </c>
      <c r="M57" s="81" t="s">
        <v>144</v>
      </c>
      <c r="N57" s="80"/>
    </row>
    <row r="58" spans="1:14" x14ac:dyDescent="0.3">
      <c r="A58" s="73"/>
      <c r="B58" s="80"/>
      <c r="C58" s="81"/>
      <c r="D58" s="80"/>
      <c r="F58" s="73"/>
      <c r="G58" s="80">
        <v>0</v>
      </c>
      <c r="H58" s="81" t="s">
        <v>123</v>
      </c>
      <c r="I58" s="80"/>
      <c r="K58" s="73"/>
      <c r="L58" s="80">
        <v>0</v>
      </c>
      <c r="M58" s="81" t="s">
        <v>147</v>
      </c>
      <c r="N58" s="80"/>
    </row>
    <row r="59" spans="1:14" x14ac:dyDescent="0.3">
      <c r="A59" s="73"/>
      <c r="B59" s="80"/>
      <c r="C59" s="81"/>
      <c r="D59" s="80"/>
      <c r="F59" s="73"/>
      <c r="G59" s="80">
        <v>0</v>
      </c>
      <c r="H59" s="81" t="s">
        <v>139</v>
      </c>
      <c r="I59" s="80"/>
      <c r="K59" s="73"/>
      <c r="L59" s="80">
        <v>0</v>
      </c>
      <c r="M59" s="81" t="s">
        <v>114</v>
      </c>
      <c r="N59" s="80"/>
    </row>
    <row r="60" spans="1:14" x14ac:dyDescent="0.3">
      <c r="A60" s="73"/>
      <c r="B60" s="80"/>
      <c r="C60" s="81"/>
      <c r="D60" s="80"/>
      <c r="F60" s="73"/>
      <c r="G60" s="80">
        <v>0</v>
      </c>
      <c r="H60" s="81" t="s">
        <v>71</v>
      </c>
      <c r="I60" s="80"/>
      <c r="K60" s="73"/>
      <c r="L60" s="80">
        <v>0</v>
      </c>
      <c r="M60" s="81" t="s">
        <v>123</v>
      </c>
      <c r="N60" s="80"/>
    </row>
    <row r="61" spans="1:14" x14ac:dyDescent="0.3">
      <c r="A61" s="73"/>
      <c r="B61" s="80"/>
      <c r="C61" s="81"/>
      <c r="D61" s="80"/>
      <c r="F61" s="73"/>
      <c r="G61" s="80">
        <v>0</v>
      </c>
      <c r="H61" s="81" t="s">
        <v>99</v>
      </c>
      <c r="I61" s="80"/>
      <c r="K61" s="73"/>
      <c r="L61" s="80">
        <v>0</v>
      </c>
      <c r="M61" s="81" t="s">
        <v>139</v>
      </c>
      <c r="N61" s="80"/>
    </row>
    <row r="62" spans="1:14" x14ac:dyDescent="0.3">
      <c r="A62" s="73"/>
      <c r="B62" s="80"/>
      <c r="C62" s="81"/>
      <c r="D62" s="80"/>
      <c r="F62" s="73"/>
      <c r="G62" s="80">
        <v>0</v>
      </c>
      <c r="H62" s="81" t="s">
        <v>116</v>
      </c>
      <c r="I62" s="80"/>
      <c r="K62" s="73"/>
      <c r="L62" s="80">
        <v>0</v>
      </c>
      <c r="M62" s="81" t="s">
        <v>71</v>
      </c>
      <c r="N62" s="80"/>
    </row>
    <row r="63" spans="1:14" x14ac:dyDescent="0.3">
      <c r="A63" s="73"/>
      <c r="B63" s="80"/>
      <c r="C63" s="81"/>
      <c r="D63" s="80"/>
      <c r="F63" s="73"/>
      <c r="G63" s="80"/>
      <c r="H63" s="81"/>
      <c r="I63" s="80"/>
      <c r="K63" s="73"/>
      <c r="L63" s="80"/>
      <c r="M63" s="81"/>
      <c r="N63" s="80"/>
    </row>
  </sheetData>
  <sortState xmlns:xlrd2="http://schemas.microsoft.com/office/spreadsheetml/2017/richdata2" ref="L34:N62">
    <sortCondition descending="1" ref="L34:L62"/>
  </sortState>
  <mergeCells count="6">
    <mergeCell ref="B1:D1"/>
    <mergeCell ref="G1:I1"/>
    <mergeCell ref="L1:N1"/>
    <mergeCell ref="B33:D33"/>
    <mergeCell ref="G33:I33"/>
    <mergeCell ref="L33:N33"/>
  </mergeCells>
  <pageMargins left="0.25" right="0.25" top="0.75" bottom="0.75" header="0.3" footer="0.3"/>
  <pageSetup scale="66" orientation="portrait" r:id="rId1"/>
  <rowBreaks count="1" manualBreakCount="1">
    <brk id="3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449B-2875-4CF5-935D-3F9529047D12}">
  <sheetPr>
    <tabColor rgb="FF00B0F0"/>
  </sheetPr>
  <dimension ref="A1:BE358"/>
  <sheetViews>
    <sheetView zoomScale="91" zoomScaleNormal="100" zoomScaleSheetLayoutView="90" workbookViewId="0">
      <pane xSplit="3" ySplit="4" topLeftCell="L329" activePane="bottomRight" state="frozen"/>
      <selection pane="topRight" activeCell="D1" sqref="D1"/>
      <selection pane="bottomLeft" activeCell="A5" sqref="A5"/>
      <selection pane="bottomRight" activeCell="X341" sqref="X341"/>
    </sheetView>
  </sheetViews>
  <sheetFormatPr defaultColWidth="9.140625" defaultRowHeight="15.75" x14ac:dyDescent="0.25"/>
  <cols>
    <col min="1" max="1" width="19.7109375" style="51" customWidth="1"/>
    <col min="2" max="2" width="4.42578125" style="52" customWidth="1"/>
    <col min="3" max="3" width="1.7109375" style="149" hidden="1" customWidth="1"/>
    <col min="4" max="4" width="4.140625" style="53" customWidth="1"/>
    <col min="5" max="5" width="4.140625" style="54" customWidth="1"/>
    <col min="6" max="6" width="4.140625" style="53" customWidth="1"/>
    <col min="7" max="7" width="4.140625" style="54" customWidth="1"/>
    <col min="8" max="8" width="4.140625" style="53" customWidth="1"/>
    <col min="9" max="9" width="4.140625" style="54" customWidth="1"/>
    <col min="10" max="10" width="4.140625" style="53" customWidth="1"/>
    <col min="11" max="11" width="4.140625" style="54" customWidth="1"/>
    <col min="12" max="12" width="5.140625" style="53" customWidth="1"/>
    <col min="13" max="13" width="4.140625" style="54" customWidth="1"/>
    <col min="14" max="14" width="5.42578125" style="55" customWidth="1"/>
    <col min="15" max="15" width="4.140625" style="54" customWidth="1"/>
    <col min="16" max="16" width="4.140625" style="190" customWidth="1"/>
    <col min="17" max="17" width="4.140625" style="197" customWidth="1"/>
    <col min="18" max="18" width="4.140625" style="53" customWidth="1"/>
    <col min="19" max="19" width="4.140625" style="54" customWidth="1"/>
    <col min="20" max="20" width="4.140625" style="53" customWidth="1"/>
    <col min="21" max="21" width="4.140625" style="54" customWidth="1"/>
    <col min="22" max="22" width="1.7109375" style="11" customWidth="1"/>
    <col min="23" max="23" width="4.7109375" style="55" customWidth="1"/>
    <col min="24" max="24" width="5" style="54" customWidth="1"/>
    <col min="25" max="25" width="1.7109375" style="11" customWidth="1"/>
    <col min="26" max="27" width="7.5703125" style="53" customWidth="1"/>
    <col min="28" max="29" width="7.7109375" style="53" customWidth="1"/>
    <col min="30" max="30" width="21" style="56" customWidth="1"/>
    <col min="31" max="31" width="9.140625" style="57" customWidth="1"/>
    <col min="32" max="32" width="9.42578125" style="46" bestFit="1" customWidth="1"/>
    <col min="33" max="16384" width="9.140625" style="11"/>
  </cols>
  <sheetData>
    <row r="1" spans="1:38" ht="21" x14ac:dyDescent="0.35">
      <c r="B1" s="65"/>
      <c r="D1" s="64">
        <v>1</v>
      </c>
      <c r="E1" s="66">
        <v>70</v>
      </c>
      <c r="F1" s="64">
        <v>2</v>
      </c>
      <c r="G1" s="66">
        <v>60</v>
      </c>
      <c r="H1" s="64">
        <v>3</v>
      </c>
      <c r="I1" s="66">
        <v>50</v>
      </c>
      <c r="J1" s="53">
        <v>4</v>
      </c>
      <c r="K1" s="66">
        <v>40</v>
      </c>
      <c r="L1" s="64">
        <v>5</v>
      </c>
      <c r="M1" s="66">
        <v>30</v>
      </c>
      <c r="N1" s="53">
        <v>6</v>
      </c>
      <c r="O1" s="66">
        <v>20</v>
      </c>
      <c r="P1" s="184">
        <v>7</v>
      </c>
      <c r="Q1" s="191">
        <v>10</v>
      </c>
      <c r="R1" s="64"/>
      <c r="S1" s="64"/>
      <c r="T1" s="64"/>
      <c r="U1" s="64"/>
      <c r="W1" s="64"/>
      <c r="X1" s="64"/>
      <c r="AB1" s="64"/>
      <c r="AC1" s="64"/>
      <c r="AD1" s="11"/>
    </row>
    <row r="2" spans="1:38" x14ac:dyDescent="0.25">
      <c r="A2" s="30" t="s">
        <v>20</v>
      </c>
      <c r="B2" s="31"/>
      <c r="C2" s="150"/>
      <c r="D2" s="144" t="s">
        <v>225</v>
      </c>
      <c r="E2" s="144" t="s">
        <v>226</v>
      </c>
      <c r="F2" s="144" t="s">
        <v>227</v>
      </c>
      <c r="G2" s="144" t="s">
        <v>228</v>
      </c>
      <c r="H2" s="144" t="s">
        <v>229</v>
      </c>
      <c r="I2" s="144" t="s">
        <v>230</v>
      </c>
      <c r="J2" s="144" t="s">
        <v>231</v>
      </c>
      <c r="K2" s="144" t="s">
        <v>232</v>
      </c>
      <c r="L2" s="144" t="s">
        <v>233</v>
      </c>
      <c r="M2" s="144" t="s">
        <v>234</v>
      </c>
      <c r="N2" s="144" t="s">
        <v>235</v>
      </c>
      <c r="O2" s="144" t="s">
        <v>236</v>
      </c>
      <c r="P2" s="185" t="s">
        <v>237</v>
      </c>
      <c r="Q2" s="192" t="s">
        <v>238</v>
      </c>
      <c r="R2" s="144" t="s">
        <v>239</v>
      </c>
      <c r="S2" s="144" t="s">
        <v>240</v>
      </c>
      <c r="T2" s="144" t="s">
        <v>241</v>
      </c>
      <c r="U2" s="144" t="s">
        <v>242</v>
      </c>
      <c r="V2" s="144"/>
      <c r="W2" s="144" t="s">
        <v>243</v>
      </c>
      <c r="X2" s="144" t="s">
        <v>244</v>
      </c>
      <c r="Y2" s="31"/>
      <c r="Z2" s="31" t="s">
        <v>20</v>
      </c>
      <c r="AA2" s="31"/>
      <c r="AB2" s="31"/>
      <c r="AC2" s="31"/>
      <c r="AD2" s="31"/>
      <c r="AE2" s="163"/>
    </row>
    <row r="3" spans="1:38" s="145" customFormat="1" ht="114" customHeight="1" x14ac:dyDescent="0.25">
      <c r="A3" s="23" t="s">
        <v>11</v>
      </c>
      <c r="B3" s="137"/>
      <c r="C3" s="151"/>
      <c r="D3" s="110">
        <v>45507</v>
      </c>
      <c r="E3" s="148">
        <v>45508</v>
      </c>
      <c r="F3" s="146">
        <v>45521</v>
      </c>
      <c r="G3" s="146">
        <v>45522</v>
      </c>
      <c r="H3" s="146">
        <v>45542</v>
      </c>
      <c r="I3" s="146">
        <v>45543</v>
      </c>
      <c r="J3" s="146">
        <v>45563</v>
      </c>
      <c r="K3" s="146">
        <v>45564</v>
      </c>
      <c r="L3" s="146">
        <v>45577</v>
      </c>
      <c r="M3" s="146">
        <v>45578</v>
      </c>
      <c r="N3" s="146">
        <v>45745</v>
      </c>
      <c r="O3" s="146">
        <v>45746</v>
      </c>
      <c r="P3" s="186">
        <v>45759</v>
      </c>
      <c r="Q3" s="193">
        <v>45760</v>
      </c>
      <c r="R3" s="146">
        <v>45780</v>
      </c>
      <c r="S3" s="146">
        <v>45781</v>
      </c>
      <c r="T3" s="146">
        <v>45794</v>
      </c>
      <c r="U3" s="146">
        <v>45795</v>
      </c>
      <c r="V3" s="147"/>
      <c r="W3" s="146">
        <v>45808</v>
      </c>
      <c r="X3" s="141">
        <v>45809</v>
      </c>
      <c r="Y3" s="5"/>
      <c r="Z3" s="1" t="s">
        <v>21</v>
      </c>
      <c r="AA3" s="143" t="s">
        <v>224</v>
      </c>
      <c r="AB3" s="142" t="s">
        <v>223</v>
      </c>
      <c r="AC3" s="3" t="s">
        <v>222</v>
      </c>
      <c r="AD3" s="23" t="s">
        <v>11</v>
      </c>
      <c r="AE3" s="6" t="s">
        <v>12</v>
      </c>
      <c r="AF3" s="154"/>
      <c r="AG3" s="24"/>
      <c r="AH3" s="24"/>
      <c r="AI3" s="24"/>
      <c r="AJ3" s="155"/>
      <c r="AK3" s="155"/>
      <c r="AL3" s="155"/>
    </row>
    <row r="4" spans="1:38" s="145" customFormat="1" ht="12.75" customHeight="1" x14ac:dyDescent="0.25">
      <c r="A4" s="7" t="s">
        <v>23</v>
      </c>
      <c r="B4" s="8"/>
      <c r="C4" s="152"/>
      <c r="D4" s="182" t="s">
        <v>22</v>
      </c>
      <c r="E4" s="183"/>
      <c r="F4" s="182" t="s">
        <v>22</v>
      </c>
      <c r="G4" s="183"/>
      <c r="H4" s="182" t="s">
        <v>22</v>
      </c>
      <c r="I4" s="183"/>
      <c r="J4" s="182" t="s">
        <v>72</v>
      </c>
      <c r="K4" s="183"/>
      <c r="L4" s="182" t="s">
        <v>72</v>
      </c>
      <c r="M4" s="183"/>
      <c r="N4" s="180" t="s">
        <v>221</v>
      </c>
      <c r="O4" s="181"/>
      <c r="P4" s="180" t="s">
        <v>221</v>
      </c>
      <c r="Q4" s="181"/>
      <c r="R4" s="180" t="s">
        <v>221</v>
      </c>
      <c r="S4" s="181"/>
      <c r="T4" s="180" t="s">
        <v>221</v>
      </c>
      <c r="U4" s="181"/>
      <c r="V4" s="10"/>
      <c r="W4" s="180" t="s">
        <v>221</v>
      </c>
      <c r="X4" s="181"/>
      <c r="Y4" s="11"/>
      <c r="Z4" s="12"/>
      <c r="AA4" s="12"/>
      <c r="AB4" s="12"/>
      <c r="AC4" s="13"/>
      <c r="AD4" s="13"/>
      <c r="AE4" s="14"/>
      <c r="AF4" s="156"/>
    </row>
    <row r="5" spans="1:38" ht="19.899999999999999" customHeight="1" x14ac:dyDescent="0.25">
      <c r="A5" s="20" t="s">
        <v>17</v>
      </c>
      <c r="B5" s="21"/>
      <c r="C5" s="16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87"/>
      <c r="Q5" s="194"/>
      <c r="R5" s="21"/>
      <c r="S5" s="21"/>
      <c r="T5" s="21"/>
      <c r="U5" s="21"/>
      <c r="V5" s="21"/>
      <c r="W5" s="21"/>
      <c r="X5" s="21"/>
      <c r="Y5" s="21"/>
      <c r="Z5" s="20"/>
      <c r="AA5" s="21"/>
      <c r="AB5" s="21"/>
      <c r="AC5" s="21"/>
      <c r="AD5" s="21" t="s">
        <v>77</v>
      </c>
      <c r="AE5" s="164"/>
    </row>
    <row r="6" spans="1:38" s="60" customFormat="1" ht="19.899999999999999" customHeight="1" x14ac:dyDescent="0.25">
      <c r="A6" s="47" t="s">
        <v>27</v>
      </c>
      <c r="B6" s="16"/>
      <c r="C6" s="138">
        <v>0</v>
      </c>
      <c r="D6" s="48">
        <v>34</v>
      </c>
      <c r="E6" s="17"/>
      <c r="F6" s="48"/>
      <c r="G6" s="17"/>
      <c r="H6" s="48">
        <v>34</v>
      </c>
      <c r="I6" s="17"/>
      <c r="J6" s="48"/>
      <c r="K6" s="17">
        <v>44</v>
      </c>
      <c r="L6" s="48"/>
      <c r="M6" s="17"/>
      <c r="N6" s="48"/>
      <c r="O6" s="17"/>
      <c r="P6" s="188"/>
      <c r="Q6" s="195"/>
      <c r="R6" s="48"/>
      <c r="S6" s="17"/>
      <c r="T6" s="48"/>
      <c r="U6" s="17"/>
      <c r="V6" s="16"/>
      <c r="W6" s="15"/>
      <c r="X6" s="17"/>
      <c r="Y6" s="16"/>
      <c r="Z6" s="15">
        <f>SUM(D6:X6)</f>
        <v>112</v>
      </c>
      <c r="AA6" s="25" cm="1">
        <f t="array" ref="AA6">SUM(LARGE(C6:W6,_xlfn.SEQUENCE(IF(COUNT(C6:W6)&lt;12,COUNT(C6:W6),12))))</f>
        <v>112</v>
      </c>
      <c r="AB6" s="15">
        <f>X6*1.5</f>
        <v>0</v>
      </c>
      <c r="AC6" s="17">
        <f>AA6+AB6</f>
        <v>112</v>
      </c>
      <c r="AD6" s="47" t="str">
        <f t="shared" ref="AD6:AD33" si="0">A6</f>
        <v>BAHR, ANDREW</v>
      </c>
      <c r="AE6" s="17"/>
      <c r="AF6" s="59"/>
    </row>
    <row r="7" spans="1:38" s="60" customFormat="1" ht="19.899999999999999" customHeight="1" x14ac:dyDescent="0.25">
      <c r="A7" s="47" t="s">
        <v>206</v>
      </c>
      <c r="B7" s="16"/>
      <c r="C7" s="138">
        <v>0</v>
      </c>
      <c r="D7" s="48"/>
      <c r="E7" s="17"/>
      <c r="F7" s="48"/>
      <c r="G7" s="17"/>
      <c r="H7" s="48"/>
      <c r="I7" s="17"/>
      <c r="J7" s="48"/>
      <c r="K7" s="17">
        <v>14</v>
      </c>
      <c r="L7" s="48"/>
      <c r="M7" s="17"/>
      <c r="N7" s="48"/>
      <c r="O7" s="17"/>
      <c r="P7" s="188"/>
      <c r="Q7" s="195"/>
      <c r="R7" s="48"/>
      <c r="S7" s="17"/>
      <c r="T7" s="48"/>
      <c r="U7" s="17"/>
      <c r="V7" s="16"/>
      <c r="W7" s="15"/>
      <c r="X7" s="17"/>
      <c r="Y7" s="16"/>
      <c r="Z7" s="15">
        <f t="shared" ref="Z7" si="1">SUM(D7:X7)</f>
        <v>14</v>
      </c>
      <c r="AA7" s="25" cm="1">
        <f t="array" ref="AA7">SUM(LARGE(C7:W7,_xlfn.SEQUENCE(IF(COUNT(C7:W7)&lt;12,COUNT(C7:W7),12))))</f>
        <v>14</v>
      </c>
      <c r="AB7" s="15">
        <f t="shared" ref="AB7" si="2">X7*1.5</f>
        <v>0</v>
      </c>
      <c r="AC7" s="17">
        <f t="shared" ref="AC7" si="3">AA7+AB7</f>
        <v>14</v>
      </c>
      <c r="AD7" s="47" t="str">
        <f t="shared" si="0"/>
        <v>BAHR, CALEB</v>
      </c>
      <c r="AE7" s="17"/>
      <c r="AF7" s="59"/>
    </row>
    <row r="8" spans="1:38" s="60" customFormat="1" ht="19.899999999999999" customHeight="1" x14ac:dyDescent="0.25">
      <c r="A8" s="47" t="s">
        <v>193</v>
      </c>
      <c r="B8" s="16"/>
      <c r="C8" s="138">
        <v>0</v>
      </c>
      <c r="D8" s="48">
        <v>24</v>
      </c>
      <c r="E8" s="17"/>
      <c r="F8" s="48"/>
      <c r="G8" s="17"/>
      <c r="H8" s="48"/>
      <c r="I8" s="17"/>
      <c r="J8" s="48"/>
      <c r="K8" s="17"/>
      <c r="L8" s="48"/>
      <c r="M8" s="17"/>
      <c r="N8" s="48"/>
      <c r="O8" s="17"/>
      <c r="P8" s="188"/>
      <c r="Q8" s="195"/>
      <c r="R8" s="48"/>
      <c r="S8" s="17"/>
      <c r="T8" s="48"/>
      <c r="U8" s="17"/>
      <c r="V8" s="16"/>
      <c r="W8" s="15"/>
      <c r="X8" s="17"/>
      <c r="Y8" s="16"/>
      <c r="Z8" s="15">
        <f>SUM(D8:X8)</f>
        <v>24</v>
      </c>
      <c r="AA8" s="25" cm="1">
        <f t="array" ref="AA8">SUM(LARGE(C8:W8,_xlfn.SEQUENCE(IF(COUNT(C8:W8)&lt;12,COUNT(C8:W8),12))))</f>
        <v>24</v>
      </c>
      <c r="AB8" s="15">
        <f>X8*1.5</f>
        <v>0</v>
      </c>
      <c r="AC8" s="17">
        <f>AA8+AB8</f>
        <v>24</v>
      </c>
      <c r="AD8" s="47" t="str">
        <f t="shared" si="0"/>
        <v>BAHR, LEVI</v>
      </c>
      <c r="AE8" s="17"/>
      <c r="AF8" s="59"/>
    </row>
    <row r="9" spans="1:38" s="60" customFormat="1" ht="19.899999999999999" customHeight="1" x14ac:dyDescent="0.25">
      <c r="A9" s="47" t="s">
        <v>143</v>
      </c>
      <c r="B9" s="16"/>
      <c r="C9" s="138">
        <v>0</v>
      </c>
      <c r="D9" s="48">
        <v>14</v>
      </c>
      <c r="E9" s="17"/>
      <c r="F9" s="48"/>
      <c r="G9" s="17"/>
      <c r="H9" s="48"/>
      <c r="I9" s="17"/>
      <c r="J9" s="48"/>
      <c r="K9" s="17"/>
      <c r="L9" s="48"/>
      <c r="M9" s="17"/>
      <c r="N9" s="48"/>
      <c r="O9" s="17"/>
      <c r="P9" s="188"/>
      <c r="Q9" s="195"/>
      <c r="R9" s="48"/>
      <c r="S9" s="17"/>
      <c r="T9" s="48"/>
      <c r="U9" s="17"/>
      <c r="V9" s="16"/>
      <c r="W9" s="15"/>
      <c r="X9" s="17"/>
      <c r="Y9" s="16"/>
      <c r="Z9" s="15">
        <f t="shared" ref="Z9:Z12" si="4">SUM(D9:X9)</f>
        <v>14</v>
      </c>
      <c r="AA9" s="25" cm="1">
        <f t="array" ref="AA9">SUM(LARGE(C9:W9,_xlfn.SEQUENCE(IF(COUNT(C9:W9)&lt;12,COUNT(C9:W9),12))))</f>
        <v>14</v>
      </c>
      <c r="AB9" s="15">
        <f t="shared" ref="AB9:AB12" si="5">X9*1.5</f>
        <v>0</v>
      </c>
      <c r="AC9" s="17">
        <f t="shared" ref="AC9:AC12" si="6">AA9+AB9</f>
        <v>14</v>
      </c>
      <c r="AD9" s="47" t="str">
        <f t="shared" si="0"/>
        <v>BEACH, TROY</v>
      </c>
      <c r="AE9" s="17"/>
      <c r="AF9" s="59"/>
    </row>
    <row r="10" spans="1:38" s="60" customFormat="1" ht="19.899999999999999" customHeight="1" x14ac:dyDescent="0.25">
      <c r="A10" s="47" t="s">
        <v>194</v>
      </c>
      <c r="B10" s="16"/>
      <c r="C10" s="138">
        <v>0</v>
      </c>
      <c r="D10" s="48"/>
      <c r="E10" s="17"/>
      <c r="F10" s="48"/>
      <c r="G10" s="17"/>
      <c r="H10" s="48"/>
      <c r="I10" s="17"/>
      <c r="J10" s="48"/>
      <c r="K10" s="17"/>
      <c r="L10" s="48"/>
      <c r="M10" s="17"/>
      <c r="N10" s="48"/>
      <c r="O10" s="17"/>
      <c r="P10" s="188"/>
      <c r="Q10" s="195"/>
      <c r="R10" s="48"/>
      <c r="S10" s="17"/>
      <c r="T10" s="48"/>
      <c r="U10" s="17"/>
      <c r="V10" s="16"/>
      <c r="W10" s="15"/>
      <c r="X10" s="17"/>
      <c r="Y10" s="16"/>
      <c r="Z10" s="15">
        <f t="shared" si="4"/>
        <v>0</v>
      </c>
      <c r="AA10" s="25" cm="1">
        <f t="array" ref="AA10">SUM(LARGE(C10:W10,_xlfn.SEQUENCE(IF(COUNT(C10:W10)&lt;12,COUNT(C10:W10),12))))</f>
        <v>0</v>
      </c>
      <c r="AB10" s="15">
        <f t="shared" si="5"/>
        <v>0</v>
      </c>
      <c r="AC10" s="17">
        <f t="shared" si="6"/>
        <v>0</v>
      </c>
      <c r="AD10" s="47" t="str">
        <f t="shared" si="0"/>
        <v>BECKER, CALEB</v>
      </c>
      <c r="AE10" s="17"/>
      <c r="AF10" s="59"/>
    </row>
    <row r="11" spans="1:38" s="60" customFormat="1" ht="19.899999999999999" customHeight="1" x14ac:dyDescent="0.25">
      <c r="A11" s="47" t="s">
        <v>207</v>
      </c>
      <c r="B11" s="16"/>
      <c r="C11" s="138">
        <v>0</v>
      </c>
      <c r="D11" s="48"/>
      <c r="E11" s="17"/>
      <c r="F11" s="48"/>
      <c r="G11" s="17"/>
      <c r="H11" s="48"/>
      <c r="I11" s="17"/>
      <c r="J11" s="48"/>
      <c r="K11" s="17"/>
      <c r="L11" s="48"/>
      <c r="M11" s="17"/>
      <c r="N11" s="48"/>
      <c r="O11" s="17"/>
      <c r="P11" s="188"/>
      <c r="Q11" s="195"/>
      <c r="R11" s="48"/>
      <c r="S11" s="17"/>
      <c r="T11" s="48"/>
      <c r="U11" s="17"/>
      <c r="V11" s="16"/>
      <c r="W11" s="15"/>
      <c r="X11" s="17"/>
      <c r="Y11" s="16"/>
      <c r="Z11" s="15">
        <f t="shared" si="4"/>
        <v>0</v>
      </c>
      <c r="AA11" s="25" cm="1">
        <f t="array" ref="AA11">SUM(LARGE(C11:W11,_xlfn.SEQUENCE(IF(COUNT(C11:W11)&lt;12,COUNT(C11:W11),12))))</f>
        <v>0</v>
      </c>
      <c r="AB11" s="15">
        <f t="shared" si="5"/>
        <v>0</v>
      </c>
      <c r="AC11" s="17">
        <f t="shared" si="6"/>
        <v>0</v>
      </c>
      <c r="AD11" s="47" t="str">
        <f t="shared" si="0"/>
        <v>BECKER, COLT</v>
      </c>
      <c r="AE11" s="17"/>
      <c r="AF11" s="59"/>
    </row>
    <row r="12" spans="1:38" s="60" customFormat="1" ht="19.899999999999999" customHeight="1" x14ac:dyDescent="0.25">
      <c r="A12" s="47" t="s">
        <v>28</v>
      </c>
      <c r="B12" s="16"/>
      <c r="C12" s="138">
        <v>0</v>
      </c>
      <c r="D12" s="48"/>
      <c r="E12" s="17">
        <v>43</v>
      </c>
      <c r="F12" s="48"/>
      <c r="G12" s="17">
        <v>63</v>
      </c>
      <c r="H12" s="48">
        <v>54</v>
      </c>
      <c r="I12" s="17">
        <v>64</v>
      </c>
      <c r="J12" s="48"/>
      <c r="K12" s="17">
        <v>54</v>
      </c>
      <c r="L12" s="48"/>
      <c r="M12" s="17"/>
      <c r="N12" s="48">
        <v>43</v>
      </c>
      <c r="O12" s="17"/>
      <c r="P12" s="188"/>
      <c r="Q12" s="195"/>
      <c r="R12" s="48"/>
      <c r="S12" s="17"/>
      <c r="T12" s="48"/>
      <c r="U12" s="17"/>
      <c r="V12" s="16"/>
      <c r="W12" s="15"/>
      <c r="X12" s="17"/>
      <c r="Y12" s="16"/>
      <c r="Z12" s="15">
        <f t="shared" si="4"/>
        <v>321</v>
      </c>
      <c r="AA12" s="25" cm="1">
        <f t="array" ref="AA12">SUM(LARGE(C12:W12,_xlfn.SEQUENCE(IF(COUNT(C12:W12)&lt;12,COUNT(C12:W12),12))))</f>
        <v>321</v>
      </c>
      <c r="AB12" s="15">
        <f t="shared" si="5"/>
        <v>0</v>
      </c>
      <c r="AC12" s="17">
        <f t="shared" si="6"/>
        <v>321</v>
      </c>
      <c r="AD12" s="47" t="str">
        <f t="shared" si="0"/>
        <v>BECKER, KENT</v>
      </c>
      <c r="AE12" s="17"/>
      <c r="AF12" s="59"/>
    </row>
    <row r="13" spans="1:38" s="60" customFormat="1" ht="19.899999999999999" customHeight="1" x14ac:dyDescent="0.25">
      <c r="A13" s="47" t="s">
        <v>107</v>
      </c>
      <c r="B13" s="16"/>
      <c r="C13" s="138">
        <v>0</v>
      </c>
      <c r="D13" s="48"/>
      <c r="E13" s="17"/>
      <c r="F13" s="48"/>
      <c r="G13" s="17"/>
      <c r="H13" s="48"/>
      <c r="I13" s="17"/>
      <c r="J13" s="48"/>
      <c r="K13" s="17"/>
      <c r="L13" s="48"/>
      <c r="M13" s="17"/>
      <c r="N13" s="48"/>
      <c r="O13" s="17"/>
      <c r="P13" s="188"/>
      <c r="Q13" s="195"/>
      <c r="R13" s="48"/>
      <c r="S13" s="17"/>
      <c r="T13" s="48"/>
      <c r="U13" s="17"/>
      <c r="V13" s="16"/>
      <c r="W13" s="15"/>
      <c r="X13" s="17"/>
      <c r="Y13" s="16"/>
      <c r="Z13" s="15">
        <f>SUM(D13:X13)</f>
        <v>0</v>
      </c>
      <c r="AA13" s="25" cm="1">
        <f t="array" ref="AA13">SUM(LARGE(C13:W13,_xlfn.SEQUENCE(IF(COUNT(C13:W13)&lt;12,COUNT(C13:W13),12))))</f>
        <v>0</v>
      </c>
      <c r="AB13" s="15">
        <f>X13*1.5</f>
        <v>0</v>
      </c>
      <c r="AC13" s="17">
        <f>AA13+AB13</f>
        <v>0</v>
      </c>
      <c r="AD13" s="47" t="str">
        <f t="shared" si="0"/>
        <v>BUCHOLTZ, WYATT</v>
      </c>
      <c r="AE13" s="17"/>
      <c r="AF13" s="59"/>
    </row>
    <row r="14" spans="1:38" s="60" customFormat="1" ht="19.899999999999999" customHeight="1" x14ac:dyDescent="0.25">
      <c r="A14" s="47" t="s">
        <v>30</v>
      </c>
      <c r="B14" s="16"/>
      <c r="C14" s="138">
        <v>0</v>
      </c>
      <c r="D14" s="48"/>
      <c r="E14" s="17"/>
      <c r="F14" s="48"/>
      <c r="G14" s="17">
        <v>33</v>
      </c>
      <c r="H14" s="48">
        <v>14</v>
      </c>
      <c r="I14" s="17"/>
      <c r="J14" s="48">
        <v>63</v>
      </c>
      <c r="K14" s="17">
        <v>64</v>
      </c>
      <c r="L14" s="48"/>
      <c r="M14" s="17"/>
      <c r="N14" s="48">
        <v>63</v>
      </c>
      <c r="O14" s="17">
        <v>63</v>
      </c>
      <c r="P14" s="188">
        <v>73</v>
      </c>
      <c r="Q14" s="195">
        <v>73</v>
      </c>
      <c r="R14" s="48"/>
      <c r="S14" s="17"/>
      <c r="T14" s="48"/>
      <c r="U14" s="17"/>
      <c r="V14" s="16"/>
      <c r="W14" s="15"/>
      <c r="X14" s="17"/>
      <c r="Y14" s="16"/>
      <c r="Z14" s="15">
        <f t="shared" ref="Z14:Z16" si="7">SUM(D14:X14)</f>
        <v>446</v>
      </c>
      <c r="AA14" s="25" cm="1">
        <f t="array" ref="AA14">SUM(LARGE(C14:W14,_xlfn.SEQUENCE(IF(COUNT(C14:W14)&lt;12,COUNT(C14:W14),12))))</f>
        <v>446</v>
      </c>
      <c r="AB14" s="15">
        <f t="shared" ref="AB14:AB16" si="8">X14*1.5</f>
        <v>0</v>
      </c>
      <c r="AC14" s="17">
        <f t="shared" ref="AC14:AC16" si="9">AA14+AB14</f>
        <v>446</v>
      </c>
      <c r="AD14" s="47" t="str">
        <f t="shared" si="0"/>
        <v>CATENARO, REECE</v>
      </c>
      <c r="AE14" s="17"/>
      <c r="AF14" s="59"/>
    </row>
    <row r="15" spans="1:38" s="60" customFormat="1" ht="19.899999999999999" customHeight="1" x14ac:dyDescent="0.25">
      <c r="A15" s="47" t="s">
        <v>31</v>
      </c>
      <c r="B15" s="16"/>
      <c r="C15" s="138">
        <v>0</v>
      </c>
      <c r="D15" s="48"/>
      <c r="E15" s="17"/>
      <c r="F15" s="48"/>
      <c r="G15" s="17"/>
      <c r="H15" s="48"/>
      <c r="I15" s="17"/>
      <c r="J15" s="48"/>
      <c r="K15" s="17">
        <v>24</v>
      </c>
      <c r="L15" s="48"/>
      <c r="M15" s="17"/>
      <c r="N15" s="48"/>
      <c r="O15" s="17">
        <v>23</v>
      </c>
      <c r="P15" s="188"/>
      <c r="Q15" s="195">
        <v>23</v>
      </c>
      <c r="R15" s="48"/>
      <c r="S15" s="17"/>
      <c r="T15" s="48"/>
      <c r="U15" s="17"/>
      <c r="V15" s="16"/>
      <c r="W15" s="15"/>
      <c r="X15" s="17"/>
      <c r="Y15" s="16"/>
      <c r="Z15" s="15">
        <f t="shared" si="7"/>
        <v>70</v>
      </c>
      <c r="AA15" s="25" cm="1">
        <f t="array" ref="AA15">SUM(LARGE(C15:W15,_xlfn.SEQUENCE(IF(COUNT(C15:W15)&lt;12,COUNT(C15:W15),12))))</f>
        <v>70</v>
      </c>
      <c r="AB15" s="15">
        <f t="shared" si="8"/>
        <v>0</v>
      </c>
      <c r="AC15" s="17">
        <f t="shared" si="9"/>
        <v>70</v>
      </c>
      <c r="AD15" s="47" t="str">
        <f t="shared" si="0"/>
        <v xml:space="preserve">CRAWFORD, DOUGLAS </v>
      </c>
      <c r="AE15" s="17"/>
      <c r="AF15" s="59"/>
    </row>
    <row r="16" spans="1:38" s="60" customFormat="1" ht="19.899999999999999" customHeight="1" x14ac:dyDescent="0.25">
      <c r="A16" s="47" t="s">
        <v>122</v>
      </c>
      <c r="B16" s="16"/>
      <c r="C16" s="138">
        <v>0</v>
      </c>
      <c r="D16" s="48"/>
      <c r="E16" s="17"/>
      <c r="F16" s="48"/>
      <c r="G16" s="17"/>
      <c r="H16" s="48"/>
      <c r="I16" s="17"/>
      <c r="J16" s="48"/>
      <c r="K16" s="17"/>
      <c r="L16" s="48"/>
      <c r="M16" s="17"/>
      <c r="N16" s="48"/>
      <c r="O16" s="17"/>
      <c r="P16" s="188"/>
      <c r="Q16" s="195"/>
      <c r="R16" s="48"/>
      <c r="S16" s="17"/>
      <c r="T16" s="48"/>
      <c r="U16" s="17"/>
      <c r="V16" s="16"/>
      <c r="W16" s="15"/>
      <c r="X16" s="17"/>
      <c r="Y16" s="16"/>
      <c r="Z16" s="15">
        <f t="shared" si="7"/>
        <v>0</v>
      </c>
      <c r="AA16" s="25" cm="1">
        <f t="array" ref="AA16">SUM(LARGE(C16:W16,_xlfn.SEQUENCE(IF(COUNT(C16:W16)&lt;12,COUNT(C16:W16),12))))</f>
        <v>0</v>
      </c>
      <c r="AB16" s="15">
        <f t="shared" si="8"/>
        <v>0</v>
      </c>
      <c r="AC16" s="17">
        <f t="shared" si="9"/>
        <v>0</v>
      </c>
      <c r="AD16" s="47" t="str">
        <f t="shared" si="0"/>
        <v>FULLHART, WYATT</v>
      </c>
      <c r="AE16" s="17"/>
      <c r="AF16" s="59"/>
    </row>
    <row r="17" spans="1:36" s="60" customFormat="1" ht="19.899999999999999" customHeight="1" x14ac:dyDescent="0.25">
      <c r="A17" s="47" t="s">
        <v>262</v>
      </c>
      <c r="B17" s="16"/>
      <c r="C17" s="138">
        <v>0</v>
      </c>
      <c r="D17" s="48"/>
      <c r="E17" s="17"/>
      <c r="F17" s="48"/>
      <c r="G17" s="17"/>
      <c r="H17" s="48"/>
      <c r="I17" s="17"/>
      <c r="J17" s="48"/>
      <c r="K17" s="17"/>
      <c r="L17" s="48"/>
      <c r="M17" s="17"/>
      <c r="N17" s="48"/>
      <c r="O17" s="17"/>
      <c r="P17" s="188"/>
      <c r="Q17" s="195"/>
      <c r="R17" s="48"/>
      <c r="S17" s="17"/>
      <c r="T17" s="48"/>
      <c r="U17" s="17"/>
      <c r="V17" s="16"/>
      <c r="W17" s="15"/>
      <c r="X17" s="17"/>
      <c r="Y17" s="16"/>
      <c r="Z17" s="48">
        <f>SUM(D17:X17)</f>
        <v>0</v>
      </c>
      <c r="AA17" s="25" cm="1">
        <f t="array" ref="AA17">SUM(LARGE(C17:W17,_xlfn.SEQUENCE(IF(COUNT(C17:W17)&lt;12,COUNT(C17:W17),12))))</f>
        <v>0</v>
      </c>
      <c r="AB17" s="15">
        <f>X17*1.5</f>
        <v>0</v>
      </c>
      <c r="AC17" s="17">
        <f>AA17+AB17</f>
        <v>0</v>
      </c>
      <c r="AD17" s="47" t="str">
        <f t="shared" si="0"/>
        <v>HARDEN, LUKE</v>
      </c>
      <c r="AE17" s="17"/>
      <c r="AF17" s="59"/>
    </row>
    <row r="18" spans="1:36" ht="19.899999999999999" customHeight="1" x14ac:dyDescent="0.25">
      <c r="A18" s="47" t="s">
        <v>208</v>
      </c>
      <c r="B18" s="16"/>
      <c r="C18" s="138">
        <v>0</v>
      </c>
      <c r="D18" s="48"/>
      <c r="E18" s="17"/>
      <c r="F18" s="48"/>
      <c r="G18" s="17"/>
      <c r="H18" s="48"/>
      <c r="I18" s="17"/>
      <c r="J18" s="48"/>
      <c r="K18" s="17"/>
      <c r="L18" s="48"/>
      <c r="M18" s="17"/>
      <c r="N18" s="48"/>
      <c r="O18" s="17"/>
      <c r="P18" s="188"/>
      <c r="Q18" s="195"/>
      <c r="R18" s="48"/>
      <c r="S18" s="17"/>
      <c r="T18" s="48"/>
      <c r="U18" s="17"/>
      <c r="V18" s="16"/>
      <c r="W18" s="15"/>
      <c r="X18" s="17"/>
      <c r="Y18" s="16"/>
      <c r="Z18" s="15">
        <f t="shared" ref="Z18:Z20" si="10">SUM(D18:X18)</f>
        <v>0</v>
      </c>
      <c r="AA18" s="25" cm="1">
        <f t="array" ref="AA18">SUM(LARGE(C18:W18,_xlfn.SEQUENCE(IF(COUNT(C18:W18)&lt;12,COUNT(C18:W18),12))))</f>
        <v>0</v>
      </c>
      <c r="AB18" s="15">
        <f t="shared" ref="AB18:AB20" si="11">X18*1.5</f>
        <v>0</v>
      </c>
      <c r="AC18" s="17">
        <f t="shared" ref="AC18:AC20" si="12">AA18+AB18</f>
        <v>0</v>
      </c>
      <c r="AD18" s="47" t="str">
        <f t="shared" si="0"/>
        <v>HART, BEN</v>
      </c>
      <c r="AE18" s="17"/>
      <c r="AF18" s="59"/>
      <c r="AG18" s="60"/>
      <c r="AH18" s="60"/>
      <c r="AI18" s="60"/>
      <c r="AJ18" s="60"/>
    </row>
    <row r="19" spans="1:36" s="60" customFormat="1" ht="19.899999999999999" customHeight="1" x14ac:dyDescent="0.25">
      <c r="A19" s="47" t="s">
        <v>117</v>
      </c>
      <c r="B19" s="16"/>
      <c r="C19" s="138">
        <v>0</v>
      </c>
      <c r="D19" s="48">
        <v>64</v>
      </c>
      <c r="E19" s="17">
        <v>63</v>
      </c>
      <c r="F19" s="48">
        <v>74</v>
      </c>
      <c r="G19" s="17">
        <v>73</v>
      </c>
      <c r="H19" s="48">
        <v>64</v>
      </c>
      <c r="I19" s="17">
        <v>74</v>
      </c>
      <c r="J19" s="48">
        <v>43</v>
      </c>
      <c r="K19" s="17">
        <v>74</v>
      </c>
      <c r="L19" s="48">
        <v>73</v>
      </c>
      <c r="M19" s="17"/>
      <c r="N19" s="48"/>
      <c r="O19" s="17">
        <v>73</v>
      </c>
      <c r="P19" s="188"/>
      <c r="Q19" s="195"/>
      <c r="R19" s="48"/>
      <c r="S19" s="17"/>
      <c r="T19" s="48"/>
      <c r="U19" s="17"/>
      <c r="V19" s="16"/>
      <c r="W19" s="15"/>
      <c r="X19" s="17"/>
      <c r="Y19" s="16"/>
      <c r="Z19" s="15">
        <f t="shared" si="10"/>
        <v>675</v>
      </c>
      <c r="AA19" s="25" cm="1">
        <f t="array" ref="AA19">SUM(LARGE(C19:W19,_xlfn.SEQUENCE(IF(COUNT(C19:W19)&lt;12,COUNT(C19:W19),12))))</f>
        <v>675</v>
      </c>
      <c r="AB19" s="15">
        <f t="shared" si="11"/>
        <v>0</v>
      </c>
      <c r="AC19" s="17">
        <f t="shared" si="12"/>
        <v>675</v>
      </c>
      <c r="AD19" s="47" t="str">
        <f t="shared" si="0"/>
        <v xml:space="preserve">HOBBS, GABRIEL </v>
      </c>
      <c r="AE19" s="17"/>
      <c r="AF19" s="59"/>
    </row>
    <row r="20" spans="1:36" s="60" customFormat="1" ht="19.899999999999999" customHeight="1" x14ac:dyDescent="0.25">
      <c r="A20" s="47" t="s">
        <v>33</v>
      </c>
      <c r="B20" s="16"/>
      <c r="C20" s="138">
        <v>0</v>
      </c>
      <c r="D20" s="48">
        <v>44</v>
      </c>
      <c r="E20" s="17">
        <v>53</v>
      </c>
      <c r="F20" s="48">
        <v>44</v>
      </c>
      <c r="G20" s="17"/>
      <c r="H20" s="48">
        <v>24</v>
      </c>
      <c r="I20" s="17">
        <v>44</v>
      </c>
      <c r="J20" s="48"/>
      <c r="K20" s="17">
        <v>34</v>
      </c>
      <c r="L20" s="48">
        <v>53</v>
      </c>
      <c r="M20" s="17"/>
      <c r="N20" s="48">
        <v>73</v>
      </c>
      <c r="O20" s="17"/>
      <c r="P20" s="188"/>
      <c r="Q20" s="195">
        <v>43</v>
      </c>
      <c r="R20" s="48"/>
      <c r="S20" s="17"/>
      <c r="T20" s="48"/>
      <c r="U20" s="17"/>
      <c r="V20" s="16"/>
      <c r="W20" s="15"/>
      <c r="X20" s="17"/>
      <c r="Y20" s="16"/>
      <c r="Z20" s="15">
        <f t="shared" si="10"/>
        <v>412</v>
      </c>
      <c r="AA20" s="25" cm="1">
        <f t="array" ref="AA20">SUM(LARGE(C20:W20,_xlfn.SEQUENCE(IF(COUNT(C20:W20)&lt;12,COUNT(C20:W20),12))))</f>
        <v>412</v>
      </c>
      <c r="AB20" s="15">
        <f t="shared" si="11"/>
        <v>0</v>
      </c>
      <c r="AC20" s="17">
        <f t="shared" si="12"/>
        <v>412</v>
      </c>
      <c r="AD20" s="47" t="str">
        <f t="shared" si="0"/>
        <v>HOEKWATER, COLBY</v>
      </c>
      <c r="AE20" s="17"/>
      <c r="AF20" s="59"/>
    </row>
    <row r="21" spans="1:36" s="60" customFormat="1" ht="19.899999999999999" customHeight="1" x14ac:dyDescent="0.25">
      <c r="A21" s="47" t="s">
        <v>34</v>
      </c>
      <c r="B21" s="16"/>
      <c r="C21" s="138">
        <v>0</v>
      </c>
      <c r="D21" s="48">
        <v>74</v>
      </c>
      <c r="E21" s="17"/>
      <c r="F21" s="48"/>
      <c r="G21" s="17">
        <v>43</v>
      </c>
      <c r="H21" s="48"/>
      <c r="I21" s="17">
        <v>54</v>
      </c>
      <c r="J21" s="48">
        <v>73</v>
      </c>
      <c r="K21" s="17"/>
      <c r="L21" s="48"/>
      <c r="M21" s="17">
        <v>53</v>
      </c>
      <c r="N21" s="48">
        <v>53</v>
      </c>
      <c r="O21" s="17"/>
      <c r="P21" s="188">
        <v>63</v>
      </c>
      <c r="Q21" s="195">
        <v>33</v>
      </c>
      <c r="R21" s="48"/>
      <c r="S21" s="17"/>
      <c r="T21" s="48"/>
      <c r="U21" s="17"/>
      <c r="V21" s="16"/>
      <c r="W21" s="15"/>
      <c r="X21" s="17"/>
      <c r="Y21" s="16"/>
      <c r="Z21" s="15">
        <f>SUM(D21:X21)</f>
        <v>446</v>
      </c>
      <c r="AA21" s="25" cm="1">
        <f t="array" ref="AA21">SUM(LARGE(C21:W21,_xlfn.SEQUENCE(IF(COUNT(C21:W21)&lt;12,COUNT(C21:W21),12))))</f>
        <v>446</v>
      </c>
      <c r="AB21" s="15">
        <f>X21*1.5</f>
        <v>0</v>
      </c>
      <c r="AC21" s="17">
        <f>AA21+AB21</f>
        <v>446</v>
      </c>
      <c r="AD21" s="47" t="str">
        <f t="shared" si="0"/>
        <v xml:space="preserve">HOEKWATER, LARAMIE </v>
      </c>
      <c r="AE21" s="17"/>
      <c r="AF21" s="59"/>
    </row>
    <row r="22" spans="1:36" s="60" customFormat="1" ht="19.899999999999999" customHeight="1" x14ac:dyDescent="0.25">
      <c r="A22" s="47" t="s">
        <v>93</v>
      </c>
      <c r="B22" s="16"/>
      <c r="C22" s="138">
        <v>0</v>
      </c>
      <c r="D22" s="48"/>
      <c r="E22" s="17"/>
      <c r="F22" s="48"/>
      <c r="G22" s="17"/>
      <c r="H22" s="48"/>
      <c r="I22" s="17"/>
      <c r="J22" s="48"/>
      <c r="K22" s="17"/>
      <c r="L22" s="48">
        <v>43</v>
      </c>
      <c r="M22" s="17">
        <v>63</v>
      </c>
      <c r="N22" s="48">
        <v>23</v>
      </c>
      <c r="O22" s="17"/>
      <c r="P22" s="188">
        <v>33</v>
      </c>
      <c r="Q22" s="195">
        <v>53</v>
      </c>
      <c r="R22" s="48"/>
      <c r="S22" s="17"/>
      <c r="T22" s="48"/>
      <c r="U22" s="17"/>
      <c r="V22" s="16"/>
      <c r="W22" s="15"/>
      <c r="X22" s="17"/>
      <c r="Y22" s="16"/>
      <c r="Z22" s="15">
        <f t="shared" ref="Z22" si="13">SUM(D22:X22)</f>
        <v>215</v>
      </c>
      <c r="AA22" s="25" cm="1">
        <f t="array" ref="AA22">SUM(LARGE(C22:W22,_xlfn.SEQUENCE(IF(COUNT(C22:W22)&lt;12,COUNT(C22:W22),12))))</f>
        <v>215</v>
      </c>
      <c r="AB22" s="15">
        <f t="shared" ref="AB22" si="14">X22*1.5</f>
        <v>0</v>
      </c>
      <c r="AC22" s="17">
        <f t="shared" ref="AC22" si="15">AA22+AB22</f>
        <v>215</v>
      </c>
      <c r="AD22" s="47" t="str">
        <f t="shared" si="0"/>
        <v>HOEKWATER, LEVI</v>
      </c>
      <c r="AE22" s="17"/>
      <c r="AF22" s="59"/>
    </row>
    <row r="23" spans="1:36" s="64" customFormat="1" ht="19.899999999999999" customHeight="1" x14ac:dyDescent="0.25">
      <c r="A23" s="47" t="s">
        <v>263</v>
      </c>
      <c r="B23" s="16"/>
      <c r="C23" s="138">
        <v>0</v>
      </c>
      <c r="D23" s="48"/>
      <c r="E23" s="17"/>
      <c r="F23" s="48"/>
      <c r="G23" s="17"/>
      <c r="H23" s="48"/>
      <c r="I23" s="17">
        <v>34</v>
      </c>
      <c r="J23" s="48"/>
      <c r="K23" s="17"/>
      <c r="L23" s="48"/>
      <c r="M23" s="17"/>
      <c r="N23" s="48"/>
      <c r="O23" s="17">
        <v>33</v>
      </c>
      <c r="P23" s="188"/>
      <c r="Q23" s="195"/>
      <c r="R23" s="48"/>
      <c r="S23" s="17"/>
      <c r="T23" s="48"/>
      <c r="U23" s="17"/>
      <c r="V23" s="16"/>
      <c r="W23" s="15"/>
      <c r="X23" s="17"/>
      <c r="Y23" s="16"/>
      <c r="Z23" s="15">
        <f>SUM(D23:X23)</f>
        <v>67</v>
      </c>
      <c r="AA23" s="25" cm="1">
        <f t="array" ref="AA23">SUM(LARGE(C23:W23,_xlfn.SEQUENCE(IF(COUNT(C23:W23)&lt;12,COUNT(C23:W23),12))))</f>
        <v>67</v>
      </c>
      <c r="AB23" s="15">
        <f>X23*1.5</f>
        <v>0</v>
      </c>
      <c r="AC23" s="17">
        <f>AA23+AB23</f>
        <v>67</v>
      </c>
      <c r="AD23" s="47" t="str">
        <f t="shared" si="0"/>
        <v>HOEKWATER, TATE</v>
      </c>
      <c r="AE23" s="17"/>
      <c r="AF23" s="59"/>
      <c r="AG23" s="60"/>
      <c r="AH23" s="60"/>
      <c r="AI23" s="60"/>
      <c r="AJ23" s="60"/>
    </row>
    <row r="24" spans="1:36" s="60" customFormat="1" ht="19.899999999999999" customHeight="1" x14ac:dyDescent="0.25">
      <c r="A24" s="47" t="s">
        <v>98</v>
      </c>
      <c r="B24" s="16"/>
      <c r="C24" s="138">
        <v>0</v>
      </c>
      <c r="D24" s="48"/>
      <c r="E24" s="17"/>
      <c r="F24" s="48"/>
      <c r="G24" s="17"/>
      <c r="H24" s="48"/>
      <c r="I24" s="17"/>
      <c r="J24" s="48"/>
      <c r="K24" s="17"/>
      <c r="L24" s="48"/>
      <c r="M24" s="17">
        <v>33</v>
      </c>
      <c r="N24" s="48"/>
      <c r="O24" s="17"/>
      <c r="P24" s="188"/>
      <c r="Q24" s="195"/>
      <c r="R24" s="48"/>
      <c r="S24" s="17"/>
      <c r="T24" s="48"/>
      <c r="U24" s="17"/>
      <c r="V24" s="16"/>
      <c r="W24" s="15"/>
      <c r="X24" s="17"/>
      <c r="Y24" s="16"/>
      <c r="Z24" s="15">
        <f t="shared" ref="Z24" si="16">SUM(D24:X24)</f>
        <v>33</v>
      </c>
      <c r="AA24" s="25" cm="1">
        <f t="array" ref="AA24">SUM(LARGE(C24:W24,_xlfn.SEQUENCE(IF(COUNT(C24:W24)&lt;12,COUNT(C24:W24),12))))</f>
        <v>33</v>
      </c>
      <c r="AB24" s="15">
        <f t="shared" ref="AB24" si="17">X24*1.5</f>
        <v>0</v>
      </c>
      <c r="AC24" s="17">
        <f t="shared" ref="AC24" si="18">AA24+AB24</f>
        <v>33</v>
      </c>
      <c r="AD24" s="47" t="str">
        <f t="shared" si="0"/>
        <v xml:space="preserve">MATTHEWS, JOHN ROY </v>
      </c>
      <c r="AE24" s="17"/>
      <c r="AF24" s="59"/>
    </row>
    <row r="25" spans="1:36" s="60" customFormat="1" ht="19.899999999999999" customHeight="1" x14ac:dyDescent="0.25">
      <c r="A25" s="47" t="s">
        <v>209</v>
      </c>
      <c r="B25" s="16"/>
      <c r="C25" s="138">
        <v>0</v>
      </c>
      <c r="D25" s="48"/>
      <c r="E25" s="17"/>
      <c r="F25" s="48"/>
      <c r="G25" s="17"/>
      <c r="H25" s="48"/>
      <c r="I25" s="17"/>
      <c r="J25" s="48"/>
      <c r="K25" s="17"/>
      <c r="L25" s="48"/>
      <c r="M25" s="17"/>
      <c r="N25" s="48"/>
      <c r="O25" s="17"/>
      <c r="P25" s="188"/>
      <c r="Q25" s="195"/>
      <c r="R25" s="48"/>
      <c r="S25" s="17"/>
      <c r="T25" s="48"/>
      <c r="U25" s="17"/>
      <c r="V25" s="16"/>
      <c r="W25" s="15"/>
      <c r="X25" s="17"/>
      <c r="Y25" s="16"/>
      <c r="Z25" s="15">
        <f>SUM(D25:X25)</f>
        <v>0</v>
      </c>
      <c r="AA25" s="25" cm="1">
        <f t="array" ref="AA25">SUM(LARGE(C25:W25,_xlfn.SEQUENCE(IF(COUNT(C25:W25)&lt;12,COUNT(C25:W25),12))))</f>
        <v>0</v>
      </c>
      <c r="AB25" s="15">
        <f>X25*1.5</f>
        <v>0</v>
      </c>
      <c r="AC25" s="17">
        <f>AA25+AB25</f>
        <v>0</v>
      </c>
      <c r="AD25" s="47" t="str">
        <f t="shared" si="0"/>
        <v>MORRIS, CARTER</v>
      </c>
      <c r="AE25" s="17"/>
      <c r="AF25" s="59"/>
    </row>
    <row r="26" spans="1:36" s="60" customFormat="1" ht="19.899999999999999" customHeight="1" x14ac:dyDescent="0.25">
      <c r="A26" s="47" t="s">
        <v>75</v>
      </c>
      <c r="B26" s="16"/>
      <c r="C26" s="138">
        <v>0</v>
      </c>
      <c r="D26" s="48">
        <v>54</v>
      </c>
      <c r="E26" s="17"/>
      <c r="F26" s="48">
        <v>64</v>
      </c>
      <c r="G26" s="17">
        <v>53</v>
      </c>
      <c r="H26" s="48">
        <v>74</v>
      </c>
      <c r="I26" s="17"/>
      <c r="J26" s="48">
        <v>53</v>
      </c>
      <c r="K26" s="17"/>
      <c r="L26" s="48">
        <v>63</v>
      </c>
      <c r="M26" s="17">
        <v>73</v>
      </c>
      <c r="N26" s="48"/>
      <c r="O26" s="17">
        <v>43</v>
      </c>
      <c r="P26" s="188">
        <v>53</v>
      </c>
      <c r="Q26" s="195">
        <v>63</v>
      </c>
      <c r="R26" s="48"/>
      <c r="S26" s="17"/>
      <c r="T26" s="48"/>
      <c r="U26" s="17"/>
      <c r="V26" s="16"/>
      <c r="W26" s="15"/>
      <c r="X26" s="17"/>
      <c r="Y26" s="16"/>
      <c r="Z26" s="15">
        <f t="shared" ref="Z26:Z29" si="19">SUM(D26:X26)</f>
        <v>593</v>
      </c>
      <c r="AA26" s="25" cm="1">
        <f t="array" ref="AA26">SUM(LARGE(C26:W26,_xlfn.SEQUENCE(IF(COUNT(C26:W26)&lt;12,COUNT(C26:W26),12))))</f>
        <v>593</v>
      </c>
      <c r="AB26" s="15">
        <f t="shared" ref="AB26:AB29" si="20">X26*1.5</f>
        <v>0</v>
      </c>
      <c r="AC26" s="17">
        <f t="shared" ref="AC26:AC29" si="21">AA26+AB26</f>
        <v>593</v>
      </c>
      <c r="AD26" s="47" t="str">
        <f t="shared" si="0"/>
        <v>RIVERA, JOEL</v>
      </c>
      <c r="AE26" s="17"/>
      <c r="AF26" s="59"/>
    </row>
    <row r="27" spans="1:36" ht="19.899999999999999" customHeight="1" x14ac:dyDescent="0.25">
      <c r="A27" s="47" t="s">
        <v>210</v>
      </c>
      <c r="B27" s="16"/>
      <c r="C27" s="138">
        <v>0</v>
      </c>
      <c r="D27" s="48"/>
      <c r="E27" s="17"/>
      <c r="F27" s="48"/>
      <c r="G27" s="17"/>
      <c r="H27" s="48"/>
      <c r="I27" s="17"/>
      <c r="J27" s="48"/>
      <c r="K27" s="17"/>
      <c r="L27" s="48"/>
      <c r="M27" s="17"/>
      <c r="N27" s="48"/>
      <c r="O27" s="17">
        <v>53</v>
      </c>
      <c r="P27" s="188">
        <v>43</v>
      </c>
      <c r="Q27" s="195"/>
      <c r="R27" s="48"/>
      <c r="S27" s="17"/>
      <c r="T27" s="48"/>
      <c r="U27" s="17"/>
      <c r="V27" s="16"/>
      <c r="W27" s="15"/>
      <c r="X27" s="17"/>
      <c r="Y27" s="16"/>
      <c r="Z27" s="15">
        <f t="shared" si="19"/>
        <v>96</v>
      </c>
      <c r="AA27" s="25" cm="1">
        <f t="array" ref="AA27">SUM(LARGE(C27:W27,_xlfn.SEQUENCE(IF(COUNT(C27:W27)&lt;12,COUNT(C27:W27),12))))</f>
        <v>96</v>
      </c>
      <c r="AB27" s="15">
        <f t="shared" si="20"/>
        <v>0</v>
      </c>
      <c r="AC27" s="17">
        <f t="shared" si="21"/>
        <v>96</v>
      </c>
      <c r="AD27" s="47" t="str">
        <f t="shared" si="0"/>
        <v>TIPPMANN, MATTHEW</v>
      </c>
      <c r="AE27" s="17"/>
      <c r="AF27" s="59"/>
      <c r="AG27" s="60"/>
      <c r="AH27" s="60"/>
      <c r="AI27" s="60"/>
      <c r="AJ27" s="60"/>
    </row>
    <row r="28" spans="1:36" s="60" customFormat="1" ht="19.899999999999999" customHeight="1" x14ac:dyDescent="0.25">
      <c r="A28" s="47" t="s">
        <v>118</v>
      </c>
      <c r="B28" s="16"/>
      <c r="C28" s="138">
        <v>0</v>
      </c>
      <c r="D28" s="48"/>
      <c r="E28" s="17">
        <v>73</v>
      </c>
      <c r="F28" s="48">
        <v>54</v>
      </c>
      <c r="G28" s="17"/>
      <c r="H28" s="48">
        <v>44</v>
      </c>
      <c r="I28" s="17">
        <v>24</v>
      </c>
      <c r="J28" s="48"/>
      <c r="K28" s="17"/>
      <c r="L28" s="48"/>
      <c r="M28" s="17">
        <v>43</v>
      </c>
      <c r="N28" s="48">
        <v>33</v>
      </c>
      <c r="O28" s="17"/>
      <c r="P28" s="188"/>
      <c r="Q28" s="195"/>
      <c r="R28" s="48"/>
      <c r="S28" s="17"/>
      <c r="T28" s="48"/>
      <c r="U28" s="17"/>
      <c r="V28" s="16"/>
      <c r="W28" s="15"/>
      <c r="X28" s="17"/>
      <c r="Y28" s="16"/>
      <c r="Z28" s="15">
        <f t="shared" si="19"/>
        <v>271</v>
      </c>
      <c r="AA28" s="25" cm="1">
        <f t="array" ref="AA28">SUM(LARGE(C28:W28,_xlfn.SEQUENCE(IF(COUNT(C28:W28)&lt;12,COUNT(C28:W28),12))))</f>
        <v>271</v>
      </c>
      <c r="AB28" s="15">
        <f t="shared" si="20"/>
        <v>0</v>
      </c>
      <c r="AC28" s="17">
        <f t="shared" si="21"/>
        <v>271</v>
      </c>
      <c r="AD28" s="47" t="str">
        <f t="shared" si="0"/>
        <v xml:space="preserve">TYLER, TRACE </v>
      </c>
      <c r="AE28" s="17"/>
      <c r="AF28" s="59"/>
    </row>
    <row r="29" spans="1:36" s="60" customFormat="1" ht="19.899999999999999" customHeight="1" x14ac:dyDescent="0.25">
      <c r="A29" s="47" t="s">
        <v>211</v>
      </c>
      <c r="B29" s="16"/>
      <c r="C29" s="138">
        <v>0</v>
      </c>
      <c r="D29" s="48"/>
      <c r="E29" s="17"/>
      <c r="F29" s="48"/>
      <c r="G29" s="17"/>
      <c r="H29" s="48"/>
      <c r="I29" s="17"/>
      <c r="J29" s="48"/>
      <c r="K29" s="17"/>
      <c r="L29" s="48"/>
      <c r="M29" s="17"/>
      <c r="N29" s="48"/>
      <c r="O29" s="17"/>
      <c r="P29" s="188"/>
      <c r="Q29" s="195"/>
      <c r="R29" s="48"/>
      <c r="S29" s="17"/>
      <c r="T29" s="48"/>
      <c r="U29" s="17"/>
      <c r="V29" s="16"/>
      <c r="W29" s="15"/>
      <c r="X29" s="17"/>
      <c r="Y29" s="16"/>
      <c r="Z29" s="15">
        <f t="shared" si="19"/>
        <v>0</v>
      </c>
      <c r="AA29" s="25" cm="1">
        <f t="array" ref="AA29">SUM(LARGE(C29:W29,_xlfn.SEQUENCE(IF(COUNT(C29:W29)&lt;12,COUNT(C29:W29),12))))</f>
        <v>0</v>
      </c>
      <c r="AB29" s="15">
        <f t="shared" si="20"/>
        <v>0</v>
      </c>
      <c r="AC29" s="17">
        <f t="shared" si="21"/>
        <v>0</v>
      </c>
      <c r="AD29" s="47" t="str">
        <f t="shared" si="0"/>
        <v>YODER, OWEN</v>
      </c>
      <c r="AE29" s="17"/>
      <c r="AF29" s="59"/>
    </row>
    <row r="30" spans="1:36" ht="19.899999999999999" hidden="1" customHeight="1" x14ac:dyDescent="0.25">
      <c r="A30" s="47" t="s">
        <v>251</v>
      </c>
      <c r="B30" s="16"/>
      <c r="C30" s="138">
        <v>0</v>
      </c>
      <c r="D30" s="48"/>
      <c r="E30" s="17"/>
      <c r="F30" s="48"/>
      <c r="G30" s="17"/>
      <c r="H30" s="48"/>
      <c r="I30" s="17"/>
      <c r="J30" s="48"/>
      <c r="K30" s="17"/>
      <c r="L30" s="48"/>
      <c r="M30" s="17"/>
      <c r="N30" s="48"/>
      <c r="O30" s="17"/>
      <c r="P30" s="188"/>
      <c r="Q30" s="195"/>
      <c r="R30" s="48"/>
      <c r="S30" s="17"/>
      <c r="T30" s="48"/>
      <c r="U30" s="17"/>
      <c r="V30" s="16"/>
      <c r="W30" s="15"/>
      <c r="X30" s="17"/>
      <c r="Y30" s="16"/>
      <c r="Z30" s="15">
        <f>SUM(D30:X30)</f>
        <v>0</v>
      </c>
      <c r="AA30" s="25" cm="1">
        <f t="array" ref="AA30">SUM(LARGE(C30:W30,_xlfn.SEQUENCE(IF(COUNT(C30:W30)&lt;12,COUNT(C30:W30),12))))</f>
        <v>0</v>
      </c>
      <c r="AB30" s="15">
        <f>X30*1.5</f>
        <v>0</v>
      </c>
      <c r="AC30" s="17">
        <f>AA30+AB30</f>
        <v>0</v>
      </c>
      <c r="AD30" s="47" t="str">
        <f t="shared" si="0"/>
        <v>NEW NAME 1</v>
      </c>
      <c r="AE30" s="164"/>
      <c r="AF30" s="59"/>
      <c r="AG30" s="60"/>
      <c r="AH30" s="60"/>
      <c r="AI30" s="60"/>
      <c r="AJ30" s="60"/>
    </row>
    <row r="31" spans="1:36" s="60" customFormat="1" ht="19.899999999999999" hidden="1" customHeight="1" x14ac:dyDescent="0.25">
      <c r="A31" s="47" t="s">
        <v>252</v>
      </c>
      <c r="B31" s="16"/>
      <c r="C31" s="138">
        <v>0</v>
      </c>
      <c r="D31" s="48"/>
      <c r="E31" s="17"/>
      <c r="F31" s="48"/>
      <c r="G31" s="17"/>
      <c r="H31" s="48"/>
      <c r="I31" s="17"/>
      <c r="J31" s="48"/>
      <c r="K31" s="17"/>
      <c r="L31" s="48"/>
      <c r="M31" s="17"/>
      <c r="N31" s="48"/>
      <c r="O31" s="17"/>
      <c r="P31" s="188"/>
      <c r="Q31" s="195"/>
      <c r="R31" s="48"/>
      <c r="S31" s="17"/>
      <c r="T31" s="48"/>
      <c r="U31" s="17"/>
      <c r="V31" s="16"/>
      <c r="W31" s="15"/>
      <c r="X31" s="17"/>
      <c r="Y31" s="16"/>
      <c r="Z31" s="15">
        <f t="shared" ref="Z31:Z33" si="22">SUM(D31:X31)</f>
        <v>0</v>
      </c>
      <c r="AA31" s="25" cm="1">
        <f t="array" ref="AA31">SUM(LARGE(C31:W31,_xlfn.SEQUENCE(IF(COUNT(C31:W31)&lt;12,COUNT(C31:W31),12))))</f>
        <v>0</v>
      </c>
      <c r="AB31" s="15">
        <f t="shared" ref="AB31:AB33" si="23">X31*1.5</f>
        <v>0</v>
      </c>
      <c r="AC31" s="17">
        <f t="shared" ref="AC31:AC33" si="24">AA31+AB31</f>
        <v>0</v>
      </c>
      <c r="AD31" s="47" t="str">
        <f t="shared" si="0"/>
        <v>NEW NAME 2</v>
      </c>
      <c r="AE31" s="17"/>
      <c r="AF31" s="59"/>
    </row>
    <row r="32" spans="1:36" s="60" customFormat="1" ht="19.899999999999999" hidden="1" customHeight="1" x14ac:dyDescent="0.25">
      <c r="A32" s="47" t="s">
        <v>253</v>
      </c>
      <c r="B32" s="16"/>
      <c r="C32" s="138">
        <v>0</v>
      </c>
      <c r="D32" s="48"/>
      <c r="E32" s="17"/>
      <c r="F32" s="48"/>
      <c r="G32" s="17"/>
      <c r="H32" s="48"/>
      <c r="I32" s="17"/>
      <c r="J32" s="48"/>
      <c r="K32" s="17"/>
      <c r="L32" s="48"/>
      <c r="M32" s="17"/>
      <c r="N32" s="48"/>
      <c r="O32" s="17"/>
      <c r="P32" s="188"/>
      <c r="Q32" s="195"/>
      <c r="R32" s="48"/>
      <c r="S32" s="17"/>
      <c r="T32" s="48"/>
      <c r="U32" s="17"/>
      <c r="V32" s="16"/>
      <c r="W32" s="15"/>
      <c r="X32" s="17"/>
      <c r="Y32" s="16"/>
      <c r="Z32" s="15">
        <f t="shared" si="22"/>
        <v>0</v>
      </c>
      <c r="AA32" s="25" cm="1">
        <f t="array" ref="AA32">SUM(LARGE(C32:W32,_xlfn.SEQUENCE(IF(COUNT(C32:W32)&lt;12,COUNT(C32:W32),12))))</f>
        <v>0</v>
      </c>
      <c r="AB32" s="15">
        <f t="shared" si="23"/>
        <v>0</v>
      </c>
      <c r="AC32" s="17">
        <f t="shared" si="24"/>
        <v>0</v>
      </c>
      <c r="AD32" s="47" t="str">
        <f t="shared" si="0"/>
        <v>NEW NAME 3</v>
      </c>
      <c r="AE32" s="17"/>
      <c r="AF32" s="59"/>
    </row>
    <row r="33" spans="1:38" s="60" customFormat="1" ht="19.899999999999999" hidden="1" customHeight="1" x14ac:dyDescent="0.25">
      <c r="A33" s="47" t="s">
        <v>254</v>
      </c>
      <c r="B33" s="16"/>
      <c r="C33" s="138">
        <v>0</v>
      </c>
      <c r="D33" s="48"/>
      <c r="E33" s="17"/>
      <c r="F33" s="48"/>
      <c r="G33" s="17"/>
      <c r="H33" s="48"/>
      <c r="I33" s="17"/>
      <c r="J33" s="48"/>
      <c r="K33" s="17"/>
      <c r="L33" s="48"/>
      <c r="M33" s="17"/>
      <c r="N33" s="48"/>
      <c r="O33" s="17"/>
      <c r="P33" s="188"/>
      <c r="Q33" s="195"/>
      <c r="R33" s="48"/>
      <c r="S33" s="17"/>
      <c r="T33" s="48"/>
      <c r="U33" s="17"/>
      <c r="V33" s="16"/>
      <c r="W33" s="15"/>
      <c r="X33" s="17"/>
      <c r="Y33" s="16"/>
      <c r="Z33" s="15">
        <f t="shared" si="22"/>
        <v>0</v>
      </c>
      <c r="AA33" s="25" cm="1">
        <f t="array" ref="AA33">SUM(LARGE(C33:W33,_xlfn.SEQUENCE(IF(COUNT(C33:W33)&lt;12,COUNT(C33:W33),12))))</f>
        <v>0</v>
      </c>
      <c r="AB33" s="15">
        <f t="shared" si="23"/>
        <v>0</v>
      </c>
      <c r="AC33" s="17">
        <f t="shared" si="24"/>
        <v>0</v>
      </c>
      <c r="AD33" s="47" t="str">
        <f t="shared" si="0"/>
        <v>NEW NAME 4</v>
      </c>
      <c r="AE33" s="17"/>
      <c r="AF33" s="59"/>
    </row>
    <row r="34" spans="1:38" s="60" customFormat="1" ht="19.899999999999999" hidden="1" customHeight="1" x14ac:dyDescent="0.25">
      <c r="A34" s="47" t="s">
        <v>255</v>
      </c>
      <c r="B34" s="16"/>
      <c r="C34" s="138">
        <v>0</v>
      </c>
      <c r="D34" s="48"/>
      <c r="E34" s="17"/>
      <c r="F34" s="48"/>
      <c r="G34" s="17"/>
      <c r="H34" s="48"/>
      <c r="I34" s="17"/>
      <c r="J34" s="48"/>
      <c r="K34" s="17"/>
      <c r="L34" s="48"/>
      <c r="M34" s="17"/>
      <c r="N34" s="48"/>
      <c r="O34" s="17"/>
      <c r="P34" s="188"/>
      <c r="Q34" s="195"/>
      <c r="R34" s="48"/>
      <c r="S34" s="17"/>
      <c r="T34" s="48"/>
      <c r="U34" s="17"/>
      <c r="V34" s="16"/>
      <c r="W34" s="15"/>
      <c r="X34" s="17"/>
      <c r="Y34" s="16"/>
      <c r="Z34" s="15">
        <f>SUM(D34:X34)</f>
        <v>0</v>
      </c>
      <c r="AA34" s="25" cm="1">
        <f t="array" ref="AA34">SUM(LARGE(C34:W34,_xlfn.SEQUENCE(IF(COUNT(C34:W34)&lt;12,COUNT(C34:W34),12))))</f>
        <v>0</v>
      </c>
      <c r="AB34" s="15">
        <f>X34*1.5</f>
        <v>0</v>
      </c>
      <c r="AC34" s="17">
        <f>AA34+AB34</f>
        <v>0</v>
      </c>
      <c r="AD34" s="47" t="s">
        <v>255</v>
      </c>
      <c r="AE34" s="17"/>
    </row>
    <row r="35" spans="1:38" s="60" customFormat="1" ht="19.899999999999999" customHeight="1" thickBot="1" x14ac:dyDescent="0.3">
      <c r="A35" s="20" t="s">
        <v>14</v>
      </c>
      <c r="B35" s="21"/>
      <c r="C35" s="16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87"/>
      <c r="Q35" s="194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21"/>
      <c r="AD35" s="21" t="s">
        <v>84</v>
      </c>
      <c r="AE35" s="17"/>
      <c r="AG35" s="60" t="s">
        <v>270</v>
      </c>
    </row>
    <row r="36" spans="1:38" s="60" customFormat="1" ht="19.899999999999999" customHeight="1" x14ac:dyDescent="0.25">
      <c r="A36" s="47" t="s">
        <v>27</v>
      </c>
      <c r="B36" s="16"/>
      <c r="C36" s="138">
        <v>0</v>
      </c>
      <c r="D36" s="48">
        <f>'Jr Girls'!D169</f>
        <v>0</v>
      </c>
      <c r="E36" s="17">
        <f>'Jr Girls'!E169</f>
        <v>0</v>
      </c>
      <c r="F36" s="48">
        <f>'Jr Girls'!F169</f>
        <v>43</v>
      </c>
      <c r="G36" s="17">
        <f>'Jr Girls'!G169</f>
        <v>0</v>
      </c>
      <c r="H36" s="48">
        <f>'Jr Girls'!H169</f>
        <v>0</v>
      </c>
      <c r="I36" s="17">
        <f>'Jr Girls'!I169</f>
        <v>32</v>
      </c>
      <c r="J36" s="48">
        <f>'Jr Girls'!J169</f>
        <v>62</v>
      </c>
      <c r="K36" s="17">
        <f>'Jr Girls'!K169</f>
        <v>0</v>
      </c>
      <c r="L36" s="48">
        <f>'Jr Girls'!L169</f>
        <v>0</v>
      </c>
      <c r="M36" s="17">
        <f>'Jr Girls'!M169</f>
        <v>0</v>
      </c>
      <c r="N36" s="48">
        <f>'Jr Girls'!N169</f>
        <v>0</v>
      </c>
      <c r="O36" s="17">
        <f>'Jr Girls'!O169</f>
        <v>0</v>
      </c>
      <c r="P36" s="188">
        <f>'Jr Girls'!P169</f>
        <v>0</v>
      </c>
      <c r="Q36" s="195">
        <f>'Jr Girls'!Q169</f>
        <v>0</v>
      </c>
      <c r="R36" s="48">
        <f>'Jr Girls'!R169</f>
        <v>0</v>
      </c>
      <c r="S36" s="17">
        <f>'Jr Girls'!S169</f>
        <v>0</v>
      </c>
      <c r="T36" s="48">
        <f>'Jr Girls'!T169</f>
        <v>0</v>
      </c>
      <c r="U36" s="17">
        <f>'Jr Girls'!U169</f>
        <v>0</v>
      </c>
      <c r="V36" s="16"/>
      <c r="W36" s="15">
        <f>'Jr Girls'!W169</f>
        <v>0</v>
      </c>
      <c r="X36" s="17">
        <f>'Jr Girls'!X169</f>
        <v>0</v>
      </c>
      <c r="Y36" s="16"/>
      <c r="Z36" s="15">
        <f>SUM(D36:X36)</f>
        <v>137</v>
      </c>
      <c r="AA36" s="25" cm="1">
        <f t="array" ref="AA36">SUM(LARGE(C36:W36,_xlfn.SEQUENCE(IF(COUNT(C36:W36)&lt;12,COUNT(C36:W36),12))))</f>
        <v>137</v>
      </c>
      <c r="AB36" s="15">
        <f>X36*1.5</f>
        <v>0</v>
      </c>
      <c r="AC36" s="17">
        <f>AA36+AB36</f>
        <v>137</v>
      </c>
      <c r="AD36" s="47" t="str">
        <f t="shared" ref="AD36:AD63" si="25">A36</f>
        <v>BAHR, ANDREW</v>
      </c>
      <c r="AE36" s="17"/>
      <c r="AF36" s="157"/>
      <c r="AG36" s="119" t="s">
        <v>129</v>
      </c>
      <c r="AH36" s="158"/>
      <c r="AI36" s="158"/>
      <c r="AJ36" s="159"/>
      <c r="AK36" s="121">
        <f>SUM(D36:X104)</f>
        <v>6694</v>
      </c>
      <c r="AL36" s="122">
        <f>SUM('Jr Girls'!D129:X197)</f>
        <v>6844</v>
      </c>
    </row>
    <row r="37" spans="1:38" s="60" customFormat="1" ht="19.899999999999999" customHeight="1" thickBot="1" x14ac:dyDescent="0.3">
      <c r="A37" s="47" t="s">
        <v>206</v>
      </c>
      <c r="B37" s="16"/>
      <c r="C37" s="138">
        <v>0</v>
      </c>
      <c r="D37" s="48">
        <f>'Jr Girls'!D170</f>
        <v>0</v>
      </c>
      <c r="E37" s="17">
        <f>'Jr Girls'!E170</f>
        <v>0</v>
      </c>
      <c r="F37" s="48">
        <f>'Jr Girls'!F170</f>
        <v>0</v>
      </c>
      <c r="G37" s="17">
        <f>'Jr Girls'!G170</f>
        <v>0</v>
      </c>
      <c r="H37" s="48">
        <f>'Jr Girls'!H170</f>
        <v>0</v>
      </c>
      <c r="I37" s="17">
        <f>'Jr Girls'!I170</f>
        <v>0</v>
      </c>
      <c r="J37" s="48">
        <f>'Jr Girls'!J170</f>
        <v>0</v>
      </c>
      <c r="K37" s="17">
        <f>'Jr Girls'!K170</f>
        <v>0</v>
      </c>
      <c r="L37" s="48">
        <f>'Jr Girls'!L170</f>
        <v>0</v>
      </c>
      <c r="M37" s="17">
        <f>'Jr Girls'!M170</f>
        <v>0</v>
      </c>
      <c r="N37" s="48">
        <f>'Jr Girls'!N170</f>
        <v>0</v>
      </c>
      <c r="O37" s="17">
        <f>'Jr Girls'!O170</f>
        <v>0</v>
      </c>
      <c r="P37" s="188">
        <f>'Jr Girls'!P170</f>
        <v>0</v>
      </c>
      <c r="Q37" s="195">
        <f>'Jr Girls'!Q170</f>
        <v>0</v>
      </c>
      <c r="R37" s="48">
        <f>'Jr Girls'!R170</f>
        <v>0</v>
      </c>
      <c r="S37" s="17">
        <f>'Jr Girls'!S170</f>
        <v>0</v>
      </c>
      <c r="T37" s="48">
        <f>'Jr Girls'!T170</f>
        <v>0</v>
      </c>
      <c r="U37" s="17">
        <f>'Jr Girls'!U170</f>
        <v>0</v>
      </c>
      <c r="V37" s="16"/>
      <c r="W37" s="15">
        <f>'Jr Girls'!W170</f>
        <v>0</v>
      </c>
      <c r="X37" s="17">
        <f>'Jr Girls'!X170</f>
        <v>0</v>
      </c>
      <c r="Y37" s="16"/>
      <c r="Z37" s="15">
        <f t="shared" ref="Z37" si="26">SUM(D37:X37)</f>
        <v>0</v>
      </c>
      <c r="AA37" s="25" cm="1">
        <f t="array" ref="AA37">SUM(LARGE(C37:W37,_xlfn.SEQUENCE(IF(COUNT(C37:W37)&lt;12,COUNT(C37:W37),12))))</f>
        <v>0</v>
      </c>
      <c r="AB37" s="15">
        <f t="shared" ref="AB37" si="27">X37*1.5</f>
        <v>0</v>
      </c>
      <c r="AC37" s="17">
        <f t="shared" ref="AC37" si="28">AA37+AB37</f>
        <v>0</v>
      </c>
      <c r="AD37" s="47" t="str">
        <f t="shared" si="25"/>
        <v>BAHR, CALEB</v>
      </c>
      <c r="AE37" s="17"/>
      <c r="AF37" s="160"/>
      <c r="AG37" s="120" t="s">
        <v>268</v>
      </c>
      <c r="AH37" s="161"/>
      <c r="AI37" s="161"/>
      <c r="AJ37" s="162"/>
      <c r="AK37" s="60" t="s">
        <v>135</v>
      </c>
      <c r="AL37" s="60" t="s">
        <v>136</v>
      </c>
    </row>
    <row r="38" spans="1:38" s="60" customFormat="1" ht="19.899999999999999" customHeight="1" x14ac:dyDescent="0.25">
      <c r="A38" s="47" t="s">
        <v>193</v>
      </c>
      <c r="B38" s="16"/>
      <c r="C38" s="138">
        <v>0</v>
      </c>
      <c r="D38" s="48">
        <f>'Jr Girls'!D171</f>
        <v>0</v>
      </c>
      <c r="E38" s="17">
        <f>'Jr Girls'!E171</f>
        <v>0</v>
      </c>
      <c r="F38" s="48">
        <f>'Jr Girls'!F171</f>
        <v>0</v>
      </c>
      <c r="G38" s="17">
        <f>'Jr Girls'!G171</f>
        <v>0</v>
      </c>
      <c r="H38" s="48">
        <f>'Jr Girls'!H171</f>
        <v>0</v>
      </c>
      <c r="I38" s="17">
        <f>'Jr Girls'!I171</f>
        <v>32</v>
      </c>
      <c r="J38" s="48">
        <f>'Jr Girls'!J171</f>
        <v>0</v>
      </c>
      <c r="K38" s="17">
        <f>'Jr Girls'!K171</f>
        <v>0</v>
      </c>
      <c r="L38" s="48">
        <f>'Jr Girls'!L171</f>
        <v>0</v>
      </c>
      <c r="M38" s="17">
        <f>'Jr Girls'!M171</f>
        <v>0</v>
      </c>
      <c r="N38" s="48">
        <f>'Jr Girls'!N171</f>
        <v>0</v>
      </c>
      <c r="O38" s="17">
        <f>'Jr Girls'!O171</f>
        <v>0</v>
      </c>
      <c r="P38" s="188">
        <f>'Jr Girls'!P171</f>
        <v>0</v>
      </c>
      <c r="Q38" s="195">
        <f>'Jr Girls'!Q171</f>
        <v>0</v>
      </c>
      <c r="R38" s="48">
        <f>'Jr Girls'!R171</f>
        <v>0</v>
      </c>
      <c r="S38" s="17">
        <f>'Jr Girls'!S171</f>
        <v>0</v>
      </c>
      <c r="T38" s="48">
        <f>'Jr Girls'!T171</f>
        <v>0</v>
      </c>
      <c r="U38" s="17">
        <f>'Jr Girls'!U171</f>
        <v>0</v>
      </c>
      <c r="V38" s="16"/>
      <c r="W38" s="15">
        <f>'Jr Girls'!W171</f>
        <v>0</v>
      </c>
      <c r="X38" s="17">
        <f>'Jr Girls'!X171</f>
        <v>0</v>
      </c>
      <c r="Y38" s="16"/>
      <c r="Z38" s="15">
        <f>SUM(D38:X38)</f>
        <v>32</v>
      </c>
      <c r="AA38" s="25" cm="1">
        <f t="array" ref="AA38">SUM(LARGE(C38:W38,_xlfn.SEQUENCE(IF(COUNT(C38:W38)&lt;12,COUNT(C38:W38),12))))</f>
        <v>32</v>
      </c>
      <c r="AB38" s="15">
        <f>X38*1.5</f>
        <v>0</v>
      </c>
      <c r="AC38" s="17">
        <f>AA38+AB38</f>
        <v>32</v>
      </c>
      <c r="AD38" s="47" t="str">
        <f t="shared" si="25"/>
        <v>BAHR, LEVI</v>
      </c>
      <c r="AE38" s="17"/>
      <c r="AF38" s="59"/>
    </row>
    <row r="39" spans="1:38" s="60" customFormat="1" ht="19.899999999999999" customHeight="1" x14ac:dyDescent="0.25">
      <c r="A39" s="47" t="s">
        <v>143</v>
      </c>
      <c r="B39" s="16"/>
      <c r="C39" s="138">
        <v>0</v>
      </c>
      <c r="D39" s="48">
        <f>'Jr Girls'!D172</f>
        <v>0</v>
      </c>
      <c r="E39" s="17">
        <f>'Jr Girls'!E172</f>
        <v>0</v>
      </c>
      <c r="F39" s="48">
        <f>'Jr Girls'!F172</f>
        <v>0</v>
      </c>
      <c r="G39" s="17">
        <f>'Jr Girls'!G172</f>
        <v>0</v>
      </c>
      <c r="H39" s="48">
        <f>'Jr Girls'!H172</f>
        <v>0</v>
      </c>
      <c r="I39" s="17">
        <f>'Jr Girls'!I172</f>
        <v>0</v>
      </c>
      <c r="J39" s="48">
        <f>'Jr Girls'!J172</f>
        <v>0</v>
      </c>
      <c r="K39" s="17">
        <f>'Jr Girls'!K172</f>
        <v>0</v>
      </c>
      <c r="L39" s="48">
        <f>'Jr Girls'!L172</f>
        <v>0</v>
      </c>
      <c r="M39" s="17">
        <f>'Jr Girls'!M172</f>
        <v>0</v>
      </c>
      <c r="N39" s="48">
        <f>'Jr Girls'!N172</f>
        <v>0</v>
      </c>
      <c r="O39" s="17">
        <f>'Jr Girls'!O172</f>
        <v>0</v>
      </c>
      <c r="P39" s="188">
        <f>'Jr Girls'!P172</f>
        <v>0</v>
      </c>
      <c r="Q39" s="195">
        <f>'Jr Girls'!Q172</f>
        <v>0</v>
      </c>
      <c r="R39" s="48">
        <f>'Jr Girls'!R172</f>
        <v>0</v>
      </c>
      <c r="S39" s="17">
        <f>'Jr Girls'!S172</f>
        <v>0</v>
      </c>
      <c r="T39" s="48">
        <f>'Jr Girls'!T172</f>
        <v>0</v>
      </c>
      <c r="U39" s="17">
        <f>'Jr Girls'!U172</f>
        <v>0</v>
      </c>
      <c r="V39" s="16"/>
      <c r="W39" s="15">
        <f>'Jr Girls'!W172</f>
        <v>0</v>
      </c>
      <c r="X39" s="17">
        <f>'Jr Girls'!X172</f>
        <v>0</v>
      </c>
      <c r="Y39" s="16"/>
      <c r="Z39" s="15">
        <f t="shared" ref="Z39:Z42" si="29">SUM(D39:X39)</f>
        <v>0</v>
      </c>
      <c r="AA39" s="25" cm="1">
        <f t="array" ref="AA39">SUM(LARGE(C39:W39,_xlfn.SEQUENCE(IF(COUNT(C39:W39)&lt;12,COUNT(C39:W39),12))))</f>
        <v>0</v>
      </c>
      <c r="AB39" s="15">
        <f t="shared" ref="AB39:AB42" si="30">X39*1.5</f>
        <v>0</v>
      </c>
      <c r="AC39" s="17">
        <f t="shared" ref="AC39:AC42" si="31">AA39+AB39</f>
        <v>0</v>
      </c>
      <c r="AD39" s="47" t="str">
        <f t="shared" si="25"/>
        <v>BEACH, TROY</v>
      </c>
      <c r="AE39" s="17"/>
      <c r="AF39" s="59"/>
    </row>
    <row r="40" spans="1:38" s="60" customFormat="1" ht="19.899999999999999" customHeight="1" x14ac:dyDescent="0.25">
      <c r="A40" s="47" t="s">
        <v>194</v>
      </c>
      <c r="B40" s="16"/>
      <c r="C40" s="138">
        <v>0</v>
      </c>
      <c r="D40" s="48">
        <f>'Jr Girls'!D173</f>
        <v>0</v>
      </c>
      <c r="E40" s="17">
        <f>'Jr Girls'!E173</f>
        <v>0</v>
      </c>
      <c r="F40" s="48">
        <f>'Jr Girls'!F173</f>
        <v>0</v>
      </c>
      <c r="G40" s="17">
        <f>'Jr Girls'!G173</f>
        <v>0</v>
      </c>
      <c r="H40" s="48">
        <f>'Jr Girls'!H173</f>
        <v>0</v>
      </c>
      <c r="I40" s="17">
        <f>'Jr Girls'!I173</f>
        <v>0</v>
      </c>
      <c r="J40" s="48">
        <f>'Jr Girls'!J173</f>
        <v>0</v>
      </c>
      <c r="K40" s="17">
        <f>'Jr Girls'!K173</f>
        <v>0</v>
      </c>
      <c r="L40" s="48">
        <f>'Jr Girls'!L173</f>
        <v>0</v>
      </c>
      <c r="M40" s="17">
        <f>'Jr Girls'!M173</f>
        <v>0</v>
      </c>
      <c r="N40" s="48">
        <f>'Jr Girls'!N173</f>
        <v>0</v>
      </c>
      <c r="O40" s="17">
        <f>'Jr Girls'!O173</f>
        <v>0</v>
      </c>
      <c r="P40" s="188">
        <f>'Jr Girls'!P173</f>
        <v>0</v>
      </c>
      <c r="Q40" s="195">
        <f>'Jr Girls'!Q173</f>
        <v>0</v>
      </c>
      <c r="R40" s="48">
        <f>'Jr Girls'!R173</f>
        <v>0</v>
      </c>
      <c r="S40" s="17">
        <f>'Jr Girls'!S173</f>
        <v>0</v>
      </c>
      <c r="T40" s="48">
        <f>'Jr Girls'!T173</f>
        <v>0</v>
      </c>
      <c r="U40" s="17">
        <f>'Jr Girls'!U173</f>
        <v>0</v>
      </c>
      <c r="V40" s="16"/>
      <c r="W40" s="15">
        <f>'Jr Girls'!W173</f>
        <v>0</v>
      </c>
      <c r="X40" s="17">
        <f>'Jr Girls'!X173</f>
        <v>0</v>
      </c>
      <c r="Y40" s="16"/>
      <c r="Z40" s="15">
        <f t="shared" si="29"/>
        <v>0</v>
      </c>
      <c r="AA40" s="25" cm="1">
        <f t="array" ref="AA40">SUM(LARGE(C40:W40,_xlfn.SEQUENCE(IF(COUNT(C40:W40)&lt;12,COUNT(C40:W40),12))))</f>
        <v>0</v>
      </c>
      <c r="AB40" s="15">
        <f t="shared" si="30"/>
        <v>0</v>
      </c>
      <c r="AC40" s="17">
        <f t="shared" si="31"/>
        <v>0</v>
      </c>
      <c r="AD40" s="47" t="str">
        <f t="shared" si="25"/>
        <v>BECKER, CALEB</v>
      </c>
      <c r="AE40" s="17"/>
      <c r="AF40" s="59"/>
    </row>
    <row r="41" spans="1:38" s="60" customFormat="1" ht="19.899999999999999" customHeight="1" x14ac:dyDescent="0.25">
      <c r="A41" s="47" t="s">
        <v>207</v>
      </c>
      <c r="B41" s="16"/>
      <c r="C41" s="138">
        <v>0</v>
      </c>
      <c r="D41" s="48">
        <f>'Jr Girls'!D174</f>
        <v>0</v>
      </c>
      <c r="E41" s="17">
        <f>'Jr Girls'!E174</f>
        <v>0</v>
      </c>
      <c r="F41" s="48">
        <f>'Jr Girls'!F174</f>
        <v>0</v>
      </c>
      <c r="G41" s="17">
        <f>'Jr Girls'!G174</f>
        <v>0</v>
      </c>
      <c r="H41" s="48">
        <f>'Jr Girls'!H174</f>
        <v>0</v>
      </c>
      <c r="I41" s="17">
        <f>'Jr Girls'!I174</f>
        <v>0</v>
      </c>
      <c r="J41" s="48">
        <f>'Jr Girls'!J174</f>
        <v>0</v>
      </c>
      <c r="K41" s="17">
        <f>'Jr Girls'!K174</f>
        <v>0</v>
      </c>
      <c r="L41" s="48">
        <f>'Jr Girls'!L174</f>
        <v>0</v>
      </c>
      <c r="M41" s="17">
        <f>'Jr Girls'!M174</f>
        <v>0</v>
      </c>
      <c r="N41" s="48">
        <f>'Jr Girls'!N174</f>
        <v>0</v>
      </c>
      <c r="O41" s="17">
        <f>'Jr Girls'!O174</f>
        <v>0</v>
      </c>
      <c r="P41" s="188">
        <f>'Jr Girls'!P174</f>
        <v>0</v>
      </c>
      <c r="Q41" s="195">
        <f>'Jr Girls'!Q174</f>
        <v>0</v>
      </c>
      <c r="R41" s="48">
        <f>'Jr Girls'!R174</f>
        <v>0</v>
      </c>
      <c r="S41" s="17">
        <f>'Jr Girls'!S174</f>
        <v>0</v>
      </c>
      <c r="T41" s="48">
        <f>'Jr Girls'!T174</f>
        <v>0</v>
      </c>
      <c r="U41" s="17">
        <f>'Jr Girls'!U174</f>
        <v>0</v>
      </c>
      <c r="V41" s="16"/>
      <c r="W41" s="15">
        <f>'Jr Girls'!W174</f>
        <v>0</v>
      </c>
      <c r="X41" s="17">
        <f>'Jr Girls'!X174</f>
        <v>0</v>
      </c>
      <c r="Y41" s="16"/>
      <c r="Z41" s="15">
        <f t="shared" si="29"/>
        <v>0</v>
      </c>
      <c r="AA41" s="25" cm="1">
        <f t="array" ref="AA41">SUM(LARGE(C41:W41,_xlfn.SEQUENCE(IF(COUNT(C41:W41)&lt;12,COUNT(C41:W41),12))))</f>
        <v>0</v>
      </c>
      <c r="AB41" s="15">
        <f t="shared" si="30"/>
        <v>0</v>
      </c>
      <c r="AC41" s="17">
        <f t="shared" si="31"/>
        <v>0</v>
      </c>
      <c r="AD41" s="47" t="str">
        <f t="shared" si="25"/>
        <v>BECKER, COLT</v>
      </c>
      <c r="AE41" s="17"/>
      <c r="AF41" s="59"/>
    </row>
    <row r="42" spans="1:38" s="60" customFormat="1" ht="19.899999999999999" customHeight="1" x14ac:dyDescent="0.25">
      <c r="A42" s="47" t="s">
        <v>28</v>
      </c>
      <c r="B42" s="16"/>
      <c r="C42" s="138">
        <v>0</v>
      </c>
      <c r="D42" s="48">
        <f>'Jr Girls'!D175</f>
        <v>0</v>
      </c>
      <c r="E42" s="17">
        <f>'Jr Girls'!E175</f>
        <v>0</v>
      </c>
      <c r="F42" s="48">
        <f>'Jr Girls'!F175</f>
        <v>73</v>
      </c>
      <c r="G42" s="17">
        <f>'Jr Girls'!G175</f>
        <v>42</v>
      </c>
      <c r="H42" s="48">
        <f>'Jr Girls'!H175</f>
        <v>13</v>
      </c>
      <c r="I42" s="17">
        <f>'Jr Girls'!I175</f>
        <v>0</v>
      </c>
      <c r="J42" s="48">
        <f>'Jr Girls'!J175</f>
        <v>52</v>
      </c>
      <c r="K42" s="17">
        <f>'Jr Girls'!K175</f>
        <v>0</v>
      </c>
      <c r="L42" s="48">
        <f>'Jr Girls'!L175</f>
        <v>0</v>
      </c>
      <c r="M42" s="17">
        <f>'Jr Girls'!M175</f>
        <v>32</v>
      </c>
      <c r="N42" s="48">
        <f>'Jr Girls'!N175</f>
        <v>0</v>
      </c>
      <c r="O42" s="17">
        <f>'Jr Girls'!O175</f>
        <v>32</v>
      </c>
      <c r="P42" s="188">
        <f>'Jr Girls'!P175</f>
        <v>0</v>
      </c>
      <c r="Q42" s="195">
        <f>'Jr Girls'!Q175</f>
        <v>32</v>
      </c>
      <c r="R42" s="48">
        <f>'Jr Girls'!R175</f>
        <v>0</v>
      </c>
      <c r="S42" s="17">
        <f>'Jr Girls'!S175</f>
        <v>0</v>
      </c>
      <c r="T42" s="48">
        <f>'Jr Girls'!T175</f>
        <v>0</v>
      </c>
      <c r="U42" s="17">
        <f>'Jr Girls'!U175</f>
        <v>0</v>
      </c>
      <c r="V42" s="16"/>
      <c r="W42" s="15">
        <f>'Jr Girls'!W175</f>
        <v>0</v>
      </c>
      <c r="X42" s="17">
        <f>'Jr Girls'!X175</f>
        <v>0</v>
      </c>
      <c r="Y42" s="16"/>
      <c r="Z42" s="15">
        <f t="shared" si="29"/>
        <v>276</v>
      </c>
      <c r="AA42" s="25" cm="1">
        <f t="array" ref="AA42">SUM(LARGE(C42:W42,_xlfn.SEQUENCE(IF(COUNT(C42:W42)&lt;12,COUNT(C42:W42),12))))</f>
        <v>276</v>
      </c>
      <c r="AB42" s="15">
        <f t="shared" si="30"/>
        <v>0</v>
      </c>
      <c r="AC42" s="17">
        <f t="shared" si="31"/>
        <v>276</v>
      </c>
      <c r="AD42" s="47" t="str">
        <f t="shared" si="25"/>
        <v>BECKER, KENT</v>
      </c>
      <c r="AE42" s="17"/>
      <c r="AF42" s="59"/>
    </row>
    <row r="43" spans="1:38" s="60" customFormat="1" ht="19.899999999999999" customHeight="1" x14ac:dyDescent="0.25">
      <c r="A43" s="47" t="s">
        <v>107</v>
      </c>
      <c r="B43" s="16"/>
      <c r="C43" s="138">
        <v>0</v>
      </c>
      <c r="D43" s="48">
        <f>'Jr Girls'!D176</f>
        <v>0</v>
      </c>
      <c r="E43" s="17">
        <f>'Jr Girls'!E176</f>
        <v>0</v>
      </c>
      <c r="F43" s="48">
        <f>'Jr Girls'!F176</f>
        <v>0</v>
      </c>
      <c r="G43" s="17">
        <f>'Jr Girls'!G176</f>
        <v>0</v>
      </c>
      <c r="H43" s="48">
        <f>'Jr Girls'!H176</f>
        <v>0</v>
      </c>
      <c r="I43" s="17">
        <f>'Jr Girls'!I176</f>
        <v>0</v>
      </c>
      <c r="J43" s="48">
        <f>'Jr Girls'!J176</f>
        <v>0</v>
      </c>
      <c r="K43" s="17">
        <f>'Jr Girls'!K176</f>
        <v>0</v>
      </c>
      <c r="L43" s="48">
        <f>'Jr Girls'!L176</f>
        <v>0</v>
      </c>
      <c r="M43" s="17">
        <f>'Jr Girls'!M176</f>
        <v>0</v>
      </c>
      <c r="N43" s="48">
        <f>'Jr Girls'!N176</f>
        <v>0</v>
      </c>
      <c r="O43" s="17">
        <f>'Jr Girls'!O176</f>
        <v>0</v>
      </c>
      <c r="P43" s="188">
        <f>'Jr Girls'!P176</f>
        <v>0</v>
      </c>
      <c r="Q43" s="195">
        <f>'Jr Girls'!Q176</f>
        <v>0</v>
      </c>
      <c r="R43" s="48">
        <f>'Jr Girls'!R176</f>
        <v>0</v>
      </c>
      <c r="S43" s="17">
        <f>'Jr Girls'!S176</f>
        <v>0</v>
      </c>
      <c r="T43" s="48">
        <f>'Jr Girls'!T176</f>
        <v>0</v>
      </c>
      <c r="U43" s="17">
        <f>'Jr Girls'!U176</f>
        <v>0</v>
      </c>
      <c r="V43" s="16"/>
      <c r="W43" s="15">
        <f>'Jr Girls'!W176</f>
        <v>0</v>
      </c>
      <c r="X43" s="17">
        <f>'Jr Girls'!X176</f>
        <v>0</v>
      </c>
      <c r="Y43" s="16"/>
      <c r="Z43" s="15">
        <f>SUM(D43:X43)</f>
        <v>0</v>
      </c>
      <c r="AA43" s="25" cm="1">
        <f t="array" ref="AA43">SUM(LARGE(C43:W43,_xlfn.SEQUENCE(IF(COUNT(C43:W43)&lt;12,COUNT(C43:W43),12))))</f>
        <v>0</v>
      </c>
      <c r="AB43" s="15">
        <f>X43*1.5</f>
        <v>0</v>
      </c>
      <c r="AC43" s="17">
        <f>AA43+AB43</f>
        <v>0</v>
      </c>
      <c r="AD43" s="47" t="str">
        <f t="shared" si="25"/>
        <v>BUCHOLTZ, WYATT</v>
      </c>
      <c r="AE43" s="17"/>
      <c r="AF43" s="59"/>
    </row>
    <row r="44" spans="1:38" s="60" customFormat="1" ht="19.899999999999999" customHeight="1" x14ac:dyDescent="0.25">
      <c r="A44" s="47" t="s">
        <v>30</v>
      </c>
      <c r="B44" s="16"/>
      <c r="C44" s="138">
        <v>0</v>
      </c>
      <c r="D44" s="48">
        <v>72</v>
      </c>
      <c r="E44" s="17">
        <f>'Jr Girls'!E177</f>
        <v>22</v>
      </c>
      <c r="F44" s="48">
        <v>13</v>
      </c>
      <c r="G44" s="17">
        <v>32</v>
      </c>
      <c r="H44" s="48">
        <f>'Jr Girls'!H177</f>
        <v>23</v>
      </c>
      <c r="I44" s="17">
        <f>'Jr Girls'!I177</f>
        <v>62</v>
      </c>
      <c r="J44" s="48">
        <f>'Jr Girls'!J177</f>
        <v>0</v>
      </c>
      <c r="K44" s="17">
        <f>'Jr Girls'!K177</f>
        <v>62</v>
      </c>
      <c r="L44" s="48">
        <f>'Jr Girls'!L177</f>
        <v>0</v>
      </c>
      <c r="M44" s="17">
        <f>'Jr Girls'!M177</f>
        <v>42</v>
      </c>
      <c r="N44" s="48">
        <f>'Jr Girls'!N177</f>
        <v>72</v>
      </c>
      <c r="O44" s="17">
        <f>'Jr Girls'!O177</f>
        <v>72</v>
      </c>
      <c r="P44" s="188">
        <f>'Jr Girls'!P177</f>
        <v>0</v>
      </c>
      <c r="Q44" s="195">
        <f>'Jr Girls'!Q177</f>
        <v>62</v>
      </c>
      <c r="R44" s="48">
        <f>'Jr Girls'!R177</f>
        <v>0</v>
      </c>
      <c r="S44" s="17">
        <f>'Jr Girls'!S177</f>
        <v>0</v>
      </c>
      <c r="T44" s="48">
        <f>'Jr Girls'!T177</f>
        <v>0</v>
      </c>
      <c r="U44" s="17">
        <f>'Jr Girls'!U177</f>
        <v>0</v>
      </c>
      <c r="V44" s="16"/>
      <c r="W44" s="15">
        <f>'Jr Girls'!W177</f>
        <v>0</v>
      </c>
      <c r="X44" s="17">
        <f>'Jr Girls'!X177</f>
        <v>0</v>
      </c>
      <c r="Y44" s="16"/>
      <c r="Z44" s="15">
        <f t="shared" ref="Z44:Z46" si="32">SUM(D44:X44)</f>
        <v>534</v>
      </c>
      <c r="AA44" s="25" cm="1">
        <f t="array" ref="AA44">SUM(LARGE(C44:W44,_xlfn.SEQUENCE(IF(COUNT(C44:W44)&lt;12,COUNT(C44:W44),12))))</f>
        <v>534</v>
      </c>
      <c r="AB44" s="15">
        <f t="shared" ref="AB44:AB46" si="33">X44*1.5</f>
        <v>0</v>
      </c>
      <c r="AC44" s="17">
        <f t="shared" ref="AC44:AC46" si="34">AA44+AB44</f>
        <v>534</v>
      </c>
      <c r="AD44" s="47" t="str">
        <f t="shared" si="25"/>
        <v>CATENARO, REECE</v>
      </c>
      <c r="AE44" s="17"/>
      <c r="AF44" s="59"/>
    </row>
    <row r="45" spans="1:38" s="60" customFormat="1" ht="19.899999999999999" customHeight="1" x14ac:dyDescent="0.25">
      <c r="A45" s="47" t="s">
        <v>31</v>
      </c>
      <c r="B45" s="16"/>
      <c r="C45" s="138">
        <v>0</v>
      </c>
      <c r="D45" s="48">
        <v>72</v>
      </c>
      <c r="E45" s="17">
        <f>'Jr Girls'!E178</f>
        <v>22</v>
      </c>
      <c r="F45" s="48">
        <v>13</v>
      </c>
      <c r="G45" s="17">
        <v>32</v>
      </c>
      <c r="H45" s="48">
        <f>'Jr Girls'!H178</f>
        <v>23</v>
      </c>
      <c r="I45" s="17">
        <f>'Jr Girls'!I178</f>
        <v>62</v>
      </c>
      <c r="J45" s="48">
        <f>'Jr Girls'!J178</f>
        <v>0</v>
      </c>
      <c r="K45" s="17">
        <f>'Jr Girls'!K178</f>
        <v>62</v>
      </c>
      <c r="L45" s="48">
        <f>'Jr Girls'!L178</f>
        <v>0</v>
      </c>
      <c r="M45" s="17">
        <f>'Jr Girls'!M178</f>
        <v>42</v>
      </c>
      <c r="N45" s="48">
        <f>'Jr Girls'!N178</f>
        <v>72</v>
      </c>
      <c r="O45" s="17">
        <f>'Jr Girls'!O178</f>
        <v>72</v>
      </c>
      <c r="P45" s="188">
        <f>'Jr Girls'!P178</f>
        <v>0</v>
      </c>
      <c r="Q45" s="195">
        <f>'Jr Girls'!Q178</f>
        <v>62</v>
      </c>
      <c r="R45" s="48">
        <f>'Jr Girls'!R178</f>
        <v>0</v>
      </c>
      <c r="S45" s="17">
        <f>'Jr Girls'!S178</f>
        <v>0</v>
      </c>
      <c r="T45" s="48">
        <f>'Jr Girls'!T178</f>
        <v>0</v>
      </c>
      <c r="U45" s="17">
        <f>'Jr Girls'!U178</f>
        <v>0</v>
      </c>
      <c r="V45" s="16"/>
      <c r="W45" s="15">
        <f>'Jr Girls'!W178</f>
        <v>0</v>
      </c>
      <c r="X45" s="17">
        <f>'Jr Girls'!X178</f>
        <v>0</v>
      </c>
      <c r="Y45" s="16"/>
      <c r="Z45" s="15">
        <f t="shared" si="32"/>
        <v>534</v>
      </c>
      <c r="AA45" s="25" cm="1">
        <f t="array" ref="AA45">SUM(LARGE(C45:W45,_xlfn.SEQUENCE(IF(COUNT(C45:W45)&lt;12,COUNT(C45:W45),12))))</f>
        <v>534</v>
      </c>
      <c r="AB45" s="15">
        <f t="shared" si="33"/>
        <v>0</v>
      </c>
      <c r="AC45" s="17">
        <f t="shared" si="34"/>
        <v>534</v>
      </c>
      <c r="AD45" s="47" t="str">
        <f t="shared" si="25"/>
        <v xml:space="preserve">CRAWFORD, DOUGLAS </v>
      </c>
      <c r="AE45" s="17"/>
      <c r="AF45" s="59"/>
    </row>
    <row r="46" spans="1:38" s="60" customFormat="1" ht="19.899999999999999" customHeight="1" x14ac:dyDescent="0.25">
      <c r="A46" s="47" t="s">
        <v>122</v>
      </c>
      <c r="B46" s="16"/>
      <c r="C46" s="138">
        <v>0</v>
      </c>
      <c r="D46" s="48">
        <f>'Jr Girls'!D179</f>
        <v>0</v>
      </c>
      <c r="E46" s="17">
        <f>'Jr Girls'!E179</f>
        <v>0</v>
      </c>
      <c r="F46" s="48">
        <f>'Jr Girls'!F179</f>
        <v>0</v>
      </c>
      <c r="G46" s="17">
        <f>'Jr Girls'!G179</f>
        <v>0</v>
      </c>
      <c r="H46" s="48">
        <f>'Jr Girls'!H179</f>
        <v>0</v>
      </c>
      <c r="I46" s="17">
        <f>'Jr Girls'!I179</f>
        <v>0</v>
      </c>
      <c r="J46" s="48">
        <f>'Jr Girls'!J179</f>
        <v>0</v>
      </c>
      <c r="K46" s="17">
        <f>'Jr Girls'!K179</f>
        <v>0</v>
      </c>
      <c r="L46" s="48">
        <f>'Jr Girls'!L179</f>
        <v>0</v>
      </c>
      <c r="M46" s="17">
        <f>'Jr Girls'!M179</f>
        <v>0</v>
      </c>
      <c r="N46" s="48">
        <f>'Jr Girls'!N179</f>
        <v>0</v>
      </c>
      <c r="O46" s="17">
        <f>'Jr Girls'!O179</f>
        <v>0</v>
      </c>
      <c r="P46" s="188">
        <f>'Jr Girls'!P179</f>
        <v>0</v>
      </c>
      <c r="Q46" s="195">
        <f>'Jr Girls'!Q179</f>
        <v>0</v>
      </c>
      <c r="R46" s="48">
        <f>'Jr Girls'!R179</f>
        <v>0</v>
      </c>
      <c r="S46" s="17">
        <f>'Jr Girls'!S179</f>
        <v>0</v>
      </c>
      <c r="T46" s="48">
        <f>'Jr Girls'!T179</f>
        <v>0</v>
      </c>
      <c r="U46" s="17">
        <f>'Jr Girls'!U179</f>
        <v>0</v>
      </c>
      <c r="V46" s="16"/>
      <c r="W46" s="15">
        <f>'Jr Girls'!W179</f>
        <v>0</v>
      </c>
      <c r="X46" s="17">
        <f>'Jr Girls'!X179</f>
        <v>0</v>
      </c>
      <c r="Y46" s="16"/>
      <c r="Z46" s="15">
        <f t="shared" si="32"/>
        <v>0</v>
      </c>
      <c r="AA46" s="25" cm="1">
        <f t="array" ref="AA46">SUM(LARGE(C46:W46,_xlfn.SEQUENCE(IF(COUNT(C46:W46)&lt;12,COUNT(C46:W46),12))))</f>
        <v>0</v>
      </c>
      <c r="AB46" s="15">
        <f t="shared" si="33"/>
        <v>0</v>
      </c>
      <c r="AC46" s="17">
        <f t="shared" si="34"/>
        <v>0</v>
      </c>
      <c r="AD46" s="47" t="str">
        <f t="shared" si="25"/>
        <v>FULLHART, WYATT</v>
      </c>
      <c r="AE46" s="17"/>
      <c r="AF46" s="59"/>
    </row>
    <row r="47" spans="1:38" s="60" customFormat="1" ht="19.899999999999999" customHeight="1" x14ac:dyDescent="0.25">
      <c r="A47" s="47" t="s">
        <v>262</v>
      </c>
      <c r="B47" s="16"/>
      <c r="C47" s="138">
        <v>0</v>
      </c>
      <c r="D47" s="48">
        <f>'Jr Girls'!D180</f>
        <v>0</v>
      </c>
      <c r="E47" s="17">
        <f>'Jr Girls'!E180</f>
        <v>0</v>
      </c>
      <c r="F47" s="48">
        <f>'Jr Girls'!F180</f>
        <v>0</v>
      </c>
      <c r="G47" s="17">
        <f>'Jr Girls'!G180</f>
        <v>0</v>
      </c>
      <c r="H47" s="48">
        <f>'Jr Girls'!H180</f>
        <v>0</v>
      </c>
      <c r="I47" s="17">
        <f>'Jr Girls'!I180</f>
        <v>0</v>
      </c>
      <c r="J47" s="48">
        <f>'Jr Girls'!J180</f>
        <v>0</v>
      </c>
      <c r="K47" s="17">
        <f>'Jr Girls'!K180</f>
        <v>0</v>
      </c>
      <c r="L47" s="48">
        <f>'Jr Girls'!L180</f>
        <v>0</v>
      </c>
      <c r="M47" s="17">
        <f>'Jr Girls'!M180</f>
        <v>0</v>
      </c>
      <c r="N47" s="48">
        <f>'Jr Girls'!N180</f>
        <v>0</v>
      </c>
      <c r="O47" s="17">
        <f>'Jr Girls'!O180</f>
        <v>0</v>
      </c>
      <c r="P47" s="188">
        <f>'Jr Girls'!P180</f>
        <v>0</v>
      </c>
      <c r="Q47" s="195">
        <f>'Jr Girls'!Q180</f>
        <v>0</v>
      </c>
      <c r="R47" s="48">
        <f>'Jr Girls'!R180</f>
        <v>0</v>
      </c>
      <c r="S47" s="17">
        <f>'Jr Girls'!S180</f>
        <v>0</v>
      </c>
      <c r="T47" s="48">
        <f>'Jr Girls'!T180</f>
        <v>0</v>
      </c>
      <c r="U47" s="17">
        <f>'Jr Girls'!U180</f>
        <v>0</v>
      </c>
      <c r="V47" s="16"/>
      <c r="W47" s="15">
        <f>'Jr Girls'!W180</f>
        <v>0</v>
      </c>
      <c r="X47" s="17">
        <f>'Jr Girls'!X180</f>
        <v>0</v>
      </c>
      <c r="Y47" s="16"/>
      <c r="Z47" s="48">
        <f>SUM(D47:X47)</f>
        <v>0</v>
      </c>
      <c r="AA47" s="25" cm="1">
        <f t="array" ref="AA47">SUM(LARGE(C47:W47,_xlfn.SEQUENCE(IF(COUNT(C47:W47)&lt;12,COUNT(C47:W47),12))))</f>
        <v>0</v>
      </c>
      <c r="AB47" s="15">
        <f>X47*1.5</f>
        <v>0</v>
      </c>
      <c r="AC47" s="17">
        <f>AA47+AB47</f>
        <v>0</v>
      </c>
      <c r="AD47" s="47" t="str">
        <f t="shared" si="25"/>
        <v>HARDEN, LUKE</v>
      </c>
      <c r="AE47" s="17"/>
      <c r="AF47" s="59"/>
    </row>
    <row r="48" spans="1:38" ht="19.899999999999999" customHeight="1" x14ac:dyDescent="0.25">
      <c r="A48" s="47" t="s">
        <v>208</v>
      </c>
      <c r="B48" s="16"/>
      <c r="C48" s="138">
        <v>0</v>
      </c>
      <c r="D48" s="48">
        <f>'Jr Girls'!D181</f>
        <v>0</v>
      </c>
      <c r="E48" s="17">
        <f>'Jr Girls'!E181</f>
        <v>0</v>
      </c>
      <c r="F48" s="48">
        <f>'Jr Girls'!F181</f>
        <v>0</v>
      </c>
      <c r="G48" s="17">
        <f>'Jr Girls'!G181</f>
        <v>0</v>
      </c>
      <c r="H48" s="48">
        <f>'Jr Girls'!H181</f>
        <v>0</v>
      </c>
      <c r="I48" s="17">
        <f>'Jr Girls'!I181</f>
        <v>0</v>
      </c>
      <c r="J48" s="48">
        <f>'Jr Girls'!J181</f>
        <v>0</v>
      </c>
      <c r="K48" s="17">
        <f>'Jr Girls'!K181</f>
        <v>0</v>
      </c>
      <c r="L48" s="48">
        <f>'Jr Girls'!L181</f>
        <v>0</v>
      </c>
      <c r="M48" s="17">
        <f>'Jr Girls'!M181</f>
        <v>0</v>
      </c>
      <c r="N48" s="48">
        <f>'Jr Girls'!N181</f>
        <v>0</v>
      </c>
      <c r="O48" s="17">
        <f>'Jr Girls'!O181</f>
        <v>0</v>
      </c>
      <c r="P48" s="188">
        <f>'Jr Girls'!P181</f>
        <v>0</v>
      </c>
      <c r="Q48" s="195">
        <f>'Jr Girls'!Q181</f>
        <v>0</v>
      </c>
      <c r="R48" s="48">
        <f>'Jr Girls'!R181</f>
        <v>0</v>
      </c>
      <c r="S48" s="17">
        <f>'Jr Girls'!S181</f>
        <v>0</v>
      </c>
      <c r="T48" s="48">
        <f>'Jr Girls'!T181</f>
        <v>0</v>
      </c>
      <c r="U48" s="17">
        <f>'Jr Girls'!U181</f>
        <v>0</v>
      </c>
      <c r="V48" s="16"/>
      <c r="W48" s="15">
        <f>'Jr Girls'!W181</f>
        <v>0</v>
      </c>
      <c r="X48" s="17">
        <f>'Jr Girls'!X181</f>
        <v>0</v>
      </c>
      <c r="Y48" s="16"/>
      <c r="Z48" s="15">
        <f t="shared" ref="Z48:Z50" si="35">SUM(D48:X48)</f>
        <v>0</v>
      </c>
      <c r="AA48" s="25" cm="1">
        <f t="array" ref="AA48">SUM(LARGE(C48:W48,_xlfn.SEQUENCE(IF(COUNT(C48:W48)&lt;12,COUNT(C48:W48),12))))</f>
        <v>0</v>
      </c>
      <c r="AB48" s="15">
        <f t="shared" ref="AB48:AB50" si="36">X48*1.5</f>
        <v>0</v>
      </c>
      <c r="AC48" s="17">
        <f t="shared" ref="AC48:AC50" si="37">AA48+AB48</f>
        <v>0</v>
      </c>
      <c r="AD48" s="47" t="str">
        <f t="shared" si="25"/>
        <v>HART, BEN</v>
      </c>
      <c r="AE48" s="17"/>
    </row>
    <row r="49" spans="1:37" s="60" customFormat="1" ht="19.899999999999999" customHeight="1" x14ac:dyDescent="0.25">
      <c r="A49" s="47" t="s">
        <v>117</v>
      </c>
      <c r="B49" s="16"/>
      <c r="C49" s="138">
        <v>0</v>
      </c>
      <c r="D49" s="48">
        <f>'Jr Girls'!D182</f>
        <v>0</v>
      </c>
      <c r="E49" s="17">
        <f>'Jr Girls'!E182</f>
        <v>12</v>
      </c>
      <c r="F49" s="48">
        <f>'Jr Girls'!F182</f>
        <v>53</v>
      </c>
      <c r="G49" s="17">
        <v>72</v>
      </c>
      <c r="H49" s="48">
        <f>'Jr Girls'!H182</f>
        <v>33</v>
      </c>
      <c r="I49" s="17">
        <f>'Jr Girls'!I182</f>
        <v>12</v>
      </c>
      <c r="J49" s="48">
        <f>'Jr Girls'!J182</f>
        <v>0</v>
      </c>
      <c r="K49" s="17">
        <f>'Jr Girls'!K182</f>
        <v>32</v>
      </c>
      <c r="L49" s="48">
        <f>'Jr Girls'!L182</f>
        <v>0</v>
      </c>
      <c r="M49" s="17">
        <f>'Jr Girls'!M182</f>
        <v>72</v>
      </c>
      <c r="N49" s="48">
        <f>'Jr Girls'!N182</f>
        <v>0</v>
      </c>
      <c r="O49" s="17">
        <f>'Jr Girls'!O182</f>
        <v>52</v>
      </c>
      <c r="P49" s="188">
        <f>'Jr Girls'!P182</f>
        <v>52</v>
      </c>
      <c r="Q49" s="195">
        <f>'Jr Girls'!Q182</f>
        <v>42</v>
      </c>
      <c r="R49" s="48">
        <f>'Jr Girls'!R182</f>
        <v>0</v>
      </c>
      <c r="S49" s="17">
        <f>'Jr Girls'!S182</f>
        <v>0</v>
      </c>
      <c r="T49" s="48">
        <f>'Jr Girls'!T182</f>
        <v>0</v>
      </c>
      <c r="U49" s="17">
        <f>'Jr Girls'!U182</f>
        <v>0</v>
      </c>
      <c r="V49" s="16"/>
      <c r="W49" s="15">
        <f>'Jr Girls'!W182</f>
        <v>0</v>
      </c>
      <c r="X49" s="17">
        <f>'Jr Girls'!X182</f>
        <v>0</v>
      </c>
      <c r="Y49" s="16"/>
      <c r="Z49" s="15">
        <f t="shared" si="35"/>
        <v>432</v>
      </c>
      <c r="AA49" s="25" cm="1">
        <f t="array" ref="AA49">SUM(LARGE(C49:W49,_xlfn.SEQUENCE(IF(COUNT(C49:W49)&lt;12,COUNT(C49:W49),12))))</f>
        <v>432</v>
      </c>
      <c r="AB49" s="15">
        <f t="shared" si="36"/>
        <v>0</v>
      </c>
      <c r="AC49" s="17">
        <f t="shared" si="37"/>
        <v>432</v>
      </c>
      <c r="AD49" s="47" t="str">
        <f t="shared" si="25"/>
        <v xml:space="preserve">HOBBS, GABRIEL </v>
      </c>
      <c r="AE49" s="17"/>
      <c r="AF49" s="59"/>
    </row>
    <row r="50" spans="1:37" s="60" customFormat="1" ht="19.899999999999999" customHeight="1" x14ac:dyDescent="0.25">
      <c r="A50" s="47" t="s">
        <v>33</v>
      </c>
      <c r="B50" s="16"/>
      <c r="C50" s="138">
        <v>0</v>
      </c>
      <c r="D50" s="48">
        <f>'Jr Girls'!D183</f>
        <v>0</v>
      </c>
      <c r="E50" s="17">
        <f>'Jr Girls'!E183</f>
        <v>0</v>
      </c>
      <c r="F50" s="48">
        <f>'Jr Girls'!F183</f>
        <v>0</v>
      </c>
      <c r="G50" s="17">
        <f>'Jr Girls'!G183</f>
        <v>62</v>
      </c>
      <c r="H50" s="48">
        <f>'Jr Girls'!H183</f>
        <v>0</v>
      </c>
      <c r="I50" s="17">
        <f>'Jr Girls'!I183</f>
        <v>22</v>
      </c>
      <c r="J50" s="48">
        <f>'Jr Girls'!J183</f>
        <v>0</v>
      </c>
      <c r="K50" s="17">
        <f>'Jr Girls'!K183</f>
        <v>72</v>
      </c>
      <c r="L50" s="48">
        <f>'Jr Girls'!L183</f>
        <v>72</v>
      </c>
      <c r="M50" s="17">
        <f>'Jr Girls'!M183</f>
        <v>22</v>
      </c>
      <c r="N50" s="48">
        <f>'Jr Girls'!N183</f>
        <v>0</v>
      </c>
      <c r="O50" s="17">
        <f>'Jr Girls'!O183</f>
        <v>0</v>
      </c>
      <c r="P50" s="188">
        <f>'Jr Girls'!P183</f>
        <v>62</v>
      </c>
      <c r="Q50" s="195">
        <f>'Jr Girls'!Q183</f>
        <v>72</v>
      </c>
      <c r="R50" s="48">
        <f>'Jr Girls'!R183</f>
        <v>0</v>
      </c>
      <c r="S50" s="17">
        <f>'Jr Girls'!S183</f>
        <v>0</v>
      </c>
      <c r="T50" s="48">
        <f>'Jr Girls'!T183</f>
        <v>0</v>
      </c>
      <c r="U50" s="17">
        <f>'Jr Girls'!U183</f>
        <v>0</v>
      </c>
      <c r="V50" s="16"/>
      <c r="W50" s="15">
        <f>'Jr Girls'!W183</f>
        <v>0</v>
      </c>
      <c r="X50" s="17">
        <f>'Jr Girls'!X183</f>
        <v>0</v>
      </c>
      <c r="Y50" s="16"/>
      <c r="Z50" s="15">
        <f t="shared" si="35"/>
        <v>384</v>
      </c>
      <c r="AA50" s="25" cm="1">
        <f t="array" ref="AA50">SUM(LARGE(C50:W50,_xlfn.SEQUENCE(IF(COUNT(C50:W50)&lt;12,COUNT(C50:W50),12))))</f>
        <v>384</v>
      </c>
      <c r="AB50" s="15">
        <f t="shared" si="36"/>
        <v>0</v>
      </c>
      <c r="AC50" s="17">
        <f t="shared" si="37"/>
        <v>384</v>
      </c>
      <c r="AD50" s="47" t="str">
        <f t="shared" si="25"/>
        <v>HOEKWATER, COLBY</v>
      </c>
      <c r="AE50" s="17"/>
      <c r="AF50" s="59"/>
    </row>
    <row r="51" spans="1:37" s="60" customFormat="1" ht="19.899999999999999" customHeight="1" x14ac:dyDescent="0.25">
      <c r="A51" s="47" t="s">
        <v>34</v>
      </c>
      <c r="B51" s="16"/>
      <c r="C51" s="138">
        <v>0</v>
      </c>
      <c r="D51" s="48">
        <f>'Jr Girls'!D184</f>
        <v>0</v>
      </c>
      <c r="E51" s="17">
        <f>'Jr Girls'!E184</f>
        <v>0</v>
      </c>
      <c r="F51" s="48">
        <f>'Jr Girls'!F184</f>
        <v>0</v>
      </c>
      <c r="G51" s="17">
        <f>'Jr Girls'!G184</f>
        <v>62</v>
      </c>
      <c r="H51" s="48">
        <f>'Jr Girls'!H184</f>
        <v>0</v>
      </c>
      <c r="I51" s="17">
        <f>'Jr Girls'!I184</f>
        <v>22</v>
      </c>
      <c r="J51" s="48">
        <f>'Jr Girls'!J184</f>
        <v>0</v>
      </c>
      <c r="K51" s="17">
        <f>'Jr Girls'!K184</f>
        <v>72</v>
      </c>
      <c r="L51" s="48">
        <f>'Jr Girls'!L184</f>
        <v>72</v>
      </c>
      <c r="M51" s="17">
        <f>'Jr Girls'!M184</f>
        <v>22</v>
      </c>
      <c r="N51" s="48">
        <f>'Jr Girls'!N184</f>
        <v>0</v>
      </c>
      <c r="O51" s="17">
        <f>'Jr Girls'!O184</f>
        <v>0</v>
      </c>
      <c r="P51" s="188">
        <f>'Jr Girls'!P184</f>
        <v>62</v>
      </c>
      <c r="Q51" s="195">
        <f>'Jr Girls'!Q184</f>
        <v>72</v>
      </c>
      <c r="R51" s="48">
        <f>'Jr Girls'!R184</f>
        <v>0</v>
      </c>
      <c r="S51" s="17">
        <f>'Jr Girls'!S184</f>
        <v>0</v>
      </c>
      <c r="T51" s="48">
        <f>'Jr Girls'!T184</f>
        <v>0</v>
      </c>
      <c r="U51" s="17">
        <f>'Jr Girls'!U184</f>
        <v>0</v>
      </c>
      <c r="V51" s="16"/>
      <c r="W51" s="15">
        <f>'Jr Girls'!W184</f>
        <v>0</v>
      </c>
      <c r="X51" s="17">
        <f>'Jr Girls'!X184</f>
        <v>0</v>
      </c>
      <c r="Y51" s="16"/>
      <c r="Z51" s="15">
        <f>SUM(D51:X51)</f>
        <v>384</v>
      </c>
      <c r="AA51" s="25" cm="1">
        <f t="array" ref="AA51">SUM(LARGE(C51:W51,_xlfn.SEQUENCE(IF(COUNT(C51:W51)&lt;12,COUNT(C51:W51),12))))</f>
        <v>384</v>
      </c>
      <c r="AB51" s="15">
        <f>X51*1.5</f>
        <v>0</v>
      </c>
      <c r="AC51" s="17">
        <f>AA51+AB51</f>
        <v>384</v>
      </c>
      <c r="AD51" s="47" t="str">
        <f t="shared" si="25"/>
        <v xml:space="preserve">HOEKWATER, LARAMIE </v>
      </c>
      <c r="AE51" s="17"/>
      <c r="AF51" s="59"/>
    </row>
    <row r="52" spans="1:37" s="60" customFormat="1" ht="19.899999999999999" customHeight="1" x14ac:dyDescent="0.25">
      <c r="A52" s="47" t="s">
        <v>93</v>
      </c>
      <c r="B52" s="16"/>
      <c r="C52" s="138">
        <v>0</v>
      </c>
      <c r="D52" s="48">
        <f>'Jr Girls'!D185</f>
        <v>0</v>
      </c>
      <c r="E52" s="17">
        <f>'Jr Girls'!E185</f>
        <v>12</v>
      </c>
      <c r="F52" s="48">
        <f>'Jr Girls'!F185</f>
        <v>53</v>
      </c>
      <c r="G52" s="17">
        <v>72</v>
      </c>
      <c r="H52" s="48">
        <f>'Jr Girls'!H185</f>
        <v>33</v>
      </c>
      <c r="I52" s="17">
        <f>'Jr Girls'!I185</f>
        <v>12</v>
      </c>
      <c r="J52" s="48">
        <f>'Jr Girls'!J185</f>
        <v>0</v>
      </c>
      <c r="K52" s="17">
        <f>'Jr Girls'!K185</f>
        <v>32</v>
      </c>
      <c r="L52" s="48">
        <f>'Jr Girls'!L185</f>
        <v>0</v>
      </c>
      <c r="M52" s="17">
        <f>'Jr Girls'!M185</f>
        <v>72</v>
      </c>
      <c r="N52" s="48">
        <f>'Jr Girls'!N185</f>
        <v>0</v>
      </c>
      <c r="O52" s="17">
        <f>'Jr Girls'!O185</f>
        <v>52</v>
      </c>
      <c r="P52" s="188">
        <f>'Jr Girls'!P185</f>
        <v>52</v>
      </c>
      <c r="Q52" s="195">
        <f>'Jr Girls'!Q185</f>
        <v>42</v>
      </c>
      <c r="R52" s="48">
        <f>'Jr Girls'!R185</f>
        <v>0</v>
      </c>
      <c r="S52" s="17">
        <f>'Jr Girls'!S185</f>
        <v>0</v>
      </c>
      <c r="T52" s="48">
        <f>'Jr Girls'!T185</f>
        <v>0</v>
      </c>
      <c r="U52" s="17">
        <f>'Jr Girls'!U185</f>
        <v>0</v>
      </c>
      <c r="V52" s="16"/>
      <c r="W52" s="15">
        <f>'Jr Girls'!W185</f>
        <v>0</v>
      </c>
      <c r="X52" s="17">
        <f>'Jr Girls'!X185</f>
        <v>0</v>
      </c>
      <c r="Y52" s="16"/>
      <c r="Z52" s="15">
        <f t="shared" ref="Z52" si="38">SUM(D52:X52)</f>
        <v>432</v>
      </c>
      <c r="AA52" s="25" cm="1">
        <f t="array" ref="AA52">SUM(LARGE(C52:W52,_xlfn.SEQUENCE(IF(COUNT(C52:W52)&lt;12,COUNT(C52:W52),12))))</f>
        <v>432</v>
      </c>
      <c r="AB52" s="15">
        <f t="shared" ref="AB52" si="39">X52*1.5</f>
        <v>0</v>
      </c>
      <c r="AC52" s="17">
        <f t="shared" ref="AC52" si="40">AA52+AB52</f>
        <v>432</v>
      </c>
      <c r="AD52" s="47" t="str">
        <f t="shared" si="25"/>
        <v>HOEKWATER, LEVI</v>
      </c>
      <c r="AE52" s="17"/>
      <c r="AF52" s="59"/>
    </row>
    <row r="53" spans="1:37" s="64" customFormat="1" ht="19.899999999999999" customHeight="1" x14ac:dyDescent="0.25">
      <c r="A53" s="47" t="s">
        <v>263</v>
      </c>
      <c r="B53" s="16"/>
      <c r="C53" s="138">
        <v>0</v>
      </c>
      <c r="D53" s="48">
        <f>'Jr Girls'!D186</f>
        <v>0</v>
      </c>
      <c r="E53" s="17">
        <f>'Jr Girls'!E186</f>
        <v>62</v>
      </c>
      <c r="F53" s="48">
        <f>'Jr Girls'!F186</f>
        <v>0</v>
      </c>
      <c r="G53" s="17">
        <v>0</v>
      </c>
      <c r="H53" s="48">
        <f>'Jr Girls'!H186</f>
        <v>0</v>
      </c>
      <c r="I53" s="17">
        <f>'Jr Girls'!I186</f>
        <v>0</v>
      </c>
      <c r="J53" s="48">
        <f>'Jr Girls'!J186</f>
        <v>0</v>
      </c>
      <c r="K53" s="17">
        <f>'Jr Girls'!K186</f>
        <v>0</v>
      </c>
      <c r="L53" s="48">
        <f>'Jr Girls'!L186</f>
        <v>0</v>
      </c>
      <c r="M53" s="17">
        <f>'Jr Girls'!M186</f>
        <v>0</v>
      </c>
      <c r="N53" s="48">
        <f>'Jr Girls'!N186</f>
        <v>62</v>
      </c>
      <c r="O53" s="17">
        <f>'Jr Girls'!O186</f>
        <v>0</v>
      </c>
      <c r="P53" s="188">
        <f>'Jr Girls'!P186</f>
        <v>0</v>
      </c>
      <c r="Q53" s="195">
        <f>'Jr Girls'!Q186</f>
        <v>0</v>
      </c>
      <c r="R53" s="48">
        <f>'Jr Girls'!R186</f>
        <v>0</v>
      </c>
      <c r="S53" s="17">
        <f>'Jr Girls'!S186</f>
        <v>0</v>
      </c>
      <c r="T53" s="48">
        <f>'Jr Girls'!T186</f>
        <v>0</v>
      </c>
      <c r="U53" s="17">
        <f>'Jr Girls'!U186</f>
        <v>0</v>
      </c>
      <c r="V53" s="16"/>
      <c r="W53" s="15">
        <f>'Jr Girls'!W186</f>
        <v>0</v>
      </c>
      <c r="X53" s="17">
        <f>'Jr Girls'!X186</f>
        <v>0</v>
      </c>
      <c r="Y53" s="16"/>
      <c r="Z53" s="15">
        <f>SUM(D53:X53)</f>
        <v>124</v>
      </c>
      <c r="AA53" s="25" cm="1">
        <f t="array" ref="AA53">SUM(LARGE(C53:W53,_xlfn.SEQUENCE(IF(COUNT(C53:W53)&lt;12,COUNT(C53:W53),12))))</f>
        <v>124</v>
      </c>
      <c r="AB53" s="15">
        <f>X53*1.5</f>
        <v>0</v>
      </c>
      <c r="AC53" s="17">
        <f>AA53+AB53</f>
        <v>124</v>
      </c>
      <c r="AD53" s="47" t="str">
        <f t="shared" si="25"/>
        <v>HOEKWATER, TATE</v>
      </c>
      <c r="AE53" s="17"/>
      <c r="AF53" s="46"/>
    </row>
    <row r="54" spans="1:37" s="60" customFormat="1" ht="19.899999999999999" customHeight="1" x14ac:dyDescent="0.25">
      <c r="A54" s="47" t="s">
        <v>98</v>
      </c>
      <c r="B54" s="16"/>
      <c r="C54" s="138">
        <v>0</v>
      </c>
      <c r="D54" s="48">
        <f>'Jr Girls'!D187</f>
        <v>0</v>
      </c>
      <c r="E54" s="17">
        <f>'Jr Girls'!E187</f>
        <v>62</v>
      </c>
      <c r="F54" s="48">
        <f>'Jr Girls'!F187</f>
        <v>0</v>
      </c>
      <c r="G54" s="17">
        <v>0</v>
      </c>
      <c r="H54" s="48">
        <f>'Jr Girls'!H187</f>
        <v>0</v>
      </c>
      <c r="I54" s="17">
        <f>'Jr Girls'!I187</f>
        <v>0</v>
      </c>
      <c r="J54" s="48">
        <f>'Jr Girls'!J187</f>
        <v>0</v>
      </c>
      <c r="K54" s="17">
        <f>'Jr Girls'!K187</f>
        <v>0</v>
      </c>
      <c r="L54" s="48">
        <f>'Jr Girls'!L187</f>
        <v>0</v>
      </c>
      <c r="M54" s="17">
        <f>'Jr Girls'!M187</f>
        <v>0</v>
      </c>
      <c r="N54" s="48">
        <f>'Jr Girls'!N187</f>
        <v>62</v>
      </c>
      <c r="O54" s="17">
        <f>'Jr Girls'!O187</f>
        <v>0</v>
      </c>
      <c r="P54" s="188">
        <f>'Jr Girls'!P187</f>
        <v>0</v>
      </c>
      <c r="Q54" s="195">
        <f>'Jr Girls'!Q187</f>
        <v>0</v>
      </c>
      <c r="R54" s="48">
        <f>'Jr Girls'!R187</f>
        <v>0</v>
      </c>
      <c r="S54" s="17">
        <f>'Jr Girls'!S187</f>
        <v>0</v>
      </c>
      <c r="T54" s="48">
        <f>'Jr Girls'!T187</f>
        <v>0</v>
      </c>
      <c r="U54" s="17">
        <f>'Jr Girls'!U187</f>
        <v>0</v>
      </c>
      <c r="V54" s="16"/>
      <c r="W54" s="15">
        <f>'Jr Girls'!W187</f>
        <v>0</v>
      </c>
      <c r="X54" s="17">
        <f>'Jr Girls'!X187</f>
        <v>0</v>
      </c>
      <c r="Y54" s="16"/>
      <c r="Z54" s="15">
        <f t="shared" ref="Z54" si="41">SUM(D54:X54)</f>
        <v>124</v>
      </c>
      <c r="AA54" s="25" cm="1">
        <f t="array" ref="AA54">SUM(LARGE(C54:W54,_xlfn.SEQUENCE(IF(COUNT(C54:W54)&lt;12,COUNT(C54:W54),12))))</f>
        <v>124</v>
      </c>
      <c r="AB54" s="15">
        <f t="shared" ref="AB54" si="42">X54*1.5</f>
        <v>0</v>
      </c>
      <c r="AC54" s="17">
        <f t="shared" ref="AC54" si="43">AA54+AB54</f>
        <v>124</v>
      </c>
      <c r="AD54" s="47" t="str">
        <f t="shared" si="25"/>
        <v xml:space="preserve">MATTHEWS, JOHN ROY </v>
      </c>
      <c r="AE54" s="17"/>
      <c r="AF54" s="59"/>
    </row>
    <row r="55" spans="1:37" s="60" customFormat="1" ht="19.899999999999999" customHeight="1" x14ac:dyDescent="0.25">
      <c r="A55" s="47" t="s">
        <v>209</v>
      </c>
      <c r="B55" s="16"/>
      <c r="C55" s="138">
        <v>0</v>
      </c>
      <c r="D55" s="48">
        <f>'Jr Girls'!D188</f>
        <v>0</v>
      </c>
      <c r="E55" s="17">
        <f>'Jr Girls'!E188</f>
        <v>0</v>
      </c>
      <c r="F55" s="48">
        <f>'Jr Girls'!F188</f>
        <v>0</v>
      </c>
      <c r="G55" s="17">
        <f>'Jr Girls'!G188</f>
        <v>0</v>
      </c>
      <c r="H55" s="48">
        <f>'Jr Girls'!H188</f>
        <v>0</v>
      </c>
      <c r="I55" s="17">
        <f>'Jr Girls'!I188</f>
        <v>0</v>
      </c>
      <c r="J55" s="48">
        <f>'Jr Girls'!J188</f>
        <v>0</v>
      </c>
      <c r="K55" s="17">
        <f>'Jr Girls'!K188</f>
        <v>0</v>
      </c>
      <c r="L55" s="48">
        <f>'Jr Girls'!L188</f>
        <v>0</v>
      </c>
      <c r="M55" s="17">
        <f>'Jr Girls'!M188</f>
        <v>0</v>
      </c>
      <c r="N55" s="48">
        <f>'Jr Girls'!N188</f>
        <v>0</v>
      </c>
      <c r="O55" s="17">
        <f>'Jr Girls'!O188</f>
        <v>0</v>
      </c>
      <c r="P55" s="188">
        <f>'Jr Girls'!P188</f>
        <v>0</v>
      </c>
      <c r="Q55" s="195">
        <f>'Jr Girls'!Q188</f>
        <v>0</v>
      </c>
      <c r="R55" s="48">
        <f>'Jr Girls'!R188</f>
        <v>0</v>
      </c>
      <c r="S55" s="17">
        <f>'Jr Girls'!S188</f>
        <v>0</v>
      </c>
      <c r="T55" s="48">
        <f>'Jr Girls'!T188</f>
        <v>0</v>
      </c>
      <c r="U55" s="17">
        <f>'Jr Girls'!U188</f>
        <v>0</v>
      </c>
      <c r="V55" s="16"/>
      <c r="W55" s="15">
        <f>'Jr Girls'!W188</f>
        <v>0</v>
      </c>
      <c r="X55" s="17">
        <f>'Jr Girls'!X188</f>
        <v>0</v>
      </c>
      <c r="Y55" s="16"/>
      <c r="Z55" s="15">
        <f>SUM(D55:X55)</f>
        <v>0</v>
      </c>
      <c r="AA55" s="25" cm="1">
        <f t="array" ref="AA55">SUM(LARGE(C55:W55,_xlfn.SEQUENCE(IF(COUNT(C55:W55)&lt;12,COUNT(C55:W55),12))))</f>
        <v>0</v>
      </c>
      <c r="AB55" s="15">
        <f>X55*1.5</f>
        <v>0</v>
      </c>
      <c r="AC55" s="17">
        <f>AA55+AB55</f>
        <v>0</v>
      </c>
      <c r="AD55" s="47" t="str">
        <f t="shared" si="25"/>
        <v>MORRIS, CARTER</v>
      </c>
      <c r="AE55" s="17"/>
      <c r="AF55" s="59"/>
    </row>
    <row r="56" spans="1:37" s="60" customFormat="1" ht="19.899999999999999" customHeight="1" x14ac:dyDescent="0.25">
      <c r="A56" s="47" t="s">
        <v>75</v>
      </c>
      <c r="B56" s="16"/>
      <c r="C56" s="138">
        <v>0</v>
      </c>
      <c r="D56" s="48">
        <f>'Jr Girls'!D189</f>
        <v>0</v>
      </c>
      <c r="E56" s="17">
        <f>'Jr Girls'!E189</f>
        <v>52</v>
      </c>
      <c r="F56" s="48">
        <f>'Jr Girls'!F189</f>
        <v>63</v>
      </c>
      <c r="G56" s="17">
        <v>0</v>
      </c>
      <c r="H56" s="48">
        <f>'Jr Girls'!H189</f>
        <v>53</v>
      </c>
      <c r="I56" s="17">
        <f>'Jr Girls'!I189</f>
        <v>72</v>
      </c>
      <c r="J56" s="48">
        <f>'Jr Girls'!J189</f>
        <v>0</v>
      </c>
      <c r="K56" s="17">
        <f>'Jr Girls'!K189</f>
        <v>52</v>
      </c>
      <c r="L56" s="48">
        <f>'Jr Girls'!L189</f>
        <v>62</v>
      </c>
      <c r="M56" s="17">
        <f>'Jr Girls'!M189</f>
        <v>52</v>
      </c>
      <c r="N56" s="48">
        <f>'Jr Girls'!N189</f>
        <v>0</v>
      </c>
      <c r="O56" s="17">
        <f>'Jr Girls'!O189</f>
        <v>62</v>
      </c>
      <c r="P56" s="188">
        <f>'Jr Girls'!P189</f>
        <v>72</v>
      </c>
      <c r="Q56" s="195">
        <f>'Jr Girls'!Q189</f>
        <v>0</v>
      </c>
      <c r="R56" s="48">
        <f>'Jr Girls'!R189</f>
        <v>0</v>
      </c>
      <c r="S56" s="17">
        <f>'Jr Girls'!S189</f>
        <v>0</v>
      </c>
      <c r="T56" s="48">
        <f>'Jr Girls'!T189</f>
        <v>0</v>
      </c>
      <c r="U56" s="17">
        <f>'Jr Girls'!U189</f>
        <v>0</v>
      </c>
      <c r="V56" s="16"/>
      <c r="W56" s="15">
        <f>'Jr Girls'!W189</f>
        <v>0</v>
      </c>
      <c r="X56" s="17">
        <f>'Jr Girls'!X189</f>
        <v>0</v>
      </c>
      <c r="Y56" s="16"/>
      <c r="Z56" s="15">
        <f t="shared" ref="Z56:Z59" si="44">SUM(D56:X56)</f>
        <v>540</v>
      </c>
      <c r="AA56" s="25" cm="1">
        <f t="array" ref="AA56">SUM(LARGE(C56:W56,_xlfn.SEQUENCE(IF(COUNT(C56:W56)&lt;12,COUNT(C56:W56),12))))</f>
        <v>540</v>
      </c>
      <c r="AB56" s="15">
        <f t="shared" ref="AB56:AB59" si="45">X56*1.5</f>
        <v>0</v>
      </c>
      <c r="AC56" s="17">
        <f t="shared" ref="AC56:AC59" si="46">AA56+AB56</f>
        <v>540</v>
      </c>
      <c r="AD56" s="47" t="str">
        <f t="shared" si="25"/>
        <v>RIVERA, JOEL</v>
      </c>
      <c r="AE56" s="17"/>
      <c r="AF56" s="59"/>
    </row>
    <row r="57" spans="1:37" ht="19.899999999999999" customHeight="1" x14ac:dyDescent="0.25">
      <c r="A57" s="47" t="s">
        <v>210</v>
      </c>
      <c r="B57" s="16"/>
      <c r="C57" s="138">
        <v>0</v>
      </c>
      <c r="D57" s="48">
        <f>'Jr Girls'!D190</f>
        <v>0</v>
      </c>
      <c r="E57" s="17">
        <f>'Jr Girls'!E190</f>
        <v>0</v>
      </c>
      <c r="F57" s="48">
        <f>'Jr Girls'!F190</f>
        <v>0</v>
      </c>
      <c r="G57" s="17">
        <f>'Jr Girls'!G190</f>
        <v>0</v>
      </c>
      <c r="H57" s="48">
        <f>'Jr Girls'!H190</f>
        <v>53</v>
      </c>
      <c r="I57" s="17">
        <f>'Jr Girls'!I190</f>
        <v>0</v>
      </c>
      <c r="J57" s="48">
        <f>'Jr Girls'!J190</f>
        <v>0</v>
      </c>
      <c r="K57" s="17">
        <f>'Jr Girls'!K190</f>
        <v>0</v>
      </c>
      <c r="L57" s="48">
        <f>'Jr Girls'!L190</f>
        <v>62</v>
      </c>
      <c r="M57" s="17">
        <f>'Jr Girls'!M190</f>
        <v>0</v>
      </c>
      <c r="N57" s="48">
        <f>'Jr Girls'!N190</f>
        <v>0</v>
      </c>
      <c r="O57" s="17">
        <f>'Jr Girls'!O190</f>
        <v>62</v>
      </c>
      <c r="P57" s="188">
        <f>'Jr Girls'!P190</f>
        <v>0</v>
      </c>
      <c r="Q57" s="195">
        <f>'Jr Girls'!Q190</f>
        <v>0</v>
      </c>
      <c r="R57" s="48">
        <f>'Jr Girls'!R190</f>
        <v>0</v>
      </c>
      <c r="S57" s="17">
        <f>'Jr Girls'!S190</f>
        <v>0</v>
      </c>
      <c r="T57" s="48">
        <f>'Jr Girls'!T190</f>
        <v>0</v>
      </c>
      <c r="U57" s="17">
        <f>'Jr Girls'!U190</f>
        <v>0</v>
      </c>
      <c r="V57" s="16"/>
      <c r="W57" s="15">
        <f>'Jr Girls'!W190</f>
        <v>0</v>
      </c>
      <c r="X57" s="17">
        <f>'Jr Girls'!X190</f>
        <v>0</v>
      </c>
      <c r="Y57" s="16"/>
      <c r="Z57" s="15">
        <f t="shared" si="44"/>
        <v>177</v>
      </c>
      <c r="AA57" s="25" cm="1">
        <f t="array" ref="AA57">SUM(LARGE(C57:W57,_xlfn.SEQUENCE(IF(COUNT(C57:W57)&lt;12,COUNT(C57:W57),12))))</f>
        <v>177</v>
      </c>
      <c r="AB57" s="15">
        <f t="shared" si="45"/>
        <v>0</v>
      </c>
      <c r="AC57" s="17">
        <f t="shared" si="46"/>
        <v>177</v>
      </c>
      <c r="AD57" s="47" t="str">
        <f t="shared" si="25"/>
        <v>TIPPMANN, MATTHEW</v>
      </c>
      <c r="AE57" s="17"/>
      <c r="AF57" s="59"/>
      <c r="AG57" s="60"/>
      <c r="AH57" s="60"/>
      <c r="AI57" s="60"/>
      <c r="AJ57" s="60"/>
      <c r="AK57" s="60"/>
    </row>
    <row r="58" spans="1:37" s="60" customFormat="1" ht="19.899999999999999" customHeight="1" x14ac:dyDescent="0.25">
      <c r="A58" s="47" t="s">
        <v>118</v>
      </c>
      <c r="B58" s="16"/>
      <c r="C58" s="138">
        <v>0</v>
      </c>
      <c r="D58" s="48">
        <f>'Jr Girls'!D191</f>
        <v>0</v>
      </c>
      <c r="E58" s="17">
        <f>'Jr Girls'!E191</f>
        <v>32</v>
      </c>
      <c r="F58" s="48">
        <f>'Jr Girls'!F191</f>
        <v>0</v>
      </c>
      <c r="G58" s="17">
        <v>0</v>
      </c>
      <c r="H58" s="48">
        <f>'Jr Girls'!H191</f>
        <v>63</v>
      </c>
      <c r="I58" s="17">
        <f>'Jr Girls'!I191</f>
        <v>0</v>
      </c>
      <c r="J58" s="48">
        <f>'Jr Girls'!J191</f>
        <v>0</v>
      </c>
      <c r="K58" s="17">
        <f>'Jr Girls'!K191</f>
        <v>0</v>
      </c>
      <c r="L58" s="48">
        <f>'Jr Girls'!L191</f>
        <v>42</v>
      </c>
      <c r="M58" s="17">
        <f>'Jr Girls'!M191</f>
        <v>0</v>
      </c>
      <c r="N58" s="48">
        <f>'Jr Girls'!N191</f>
        <v>0</v>
      </c>
      <c r="O58" s="17">
        <f>'Jr Girls'!O191</f>
        <v>0</v>
      </c>
      <c r="P58" s="188">
        <f>'Jr Girls'!P191</f>
        <v>0</v>
      </c>
      <c r="Q58" s="195">
        <f>'Jr Girls'!Q191</f>
        <v>0</v>
      </c>
      <c r="R58" s="48">
        <f>'Jr Girls'!R191</f>
        <v>0</v>
      </c>
      <c r="S58" s="17">
        <f>'Jr Girls'!S191</f>
        <v>0</v>
      </c>
      <c r="T58" s="48">
        <f>'Jr Girls'!T191</f>
        <v>0</v>
      </c>
      <c r="U58" s="17">
        <f>'Jr Girls'!U191</f>
        <v>0</v>
      </c>
      <c r="V58" s="16"/>
      <c r="W58" s="15">
        <f>'Jr Girls'!W191</f>
        <v>0</v>
      </c>
      <c r="X58" s="17">
        <f>'Jr Girls'!X191</f>
        <v>0</v>
      </c>
      <c r="Y58" s="16"/>
      <c r="Z58" s="15">
        <f t="shared" si="44"/>
        <v>137</v>
      </c>
      <c r="AA58" s="25" cm="1">
        <f t="array" ref="AA58">SUM(LARGE(C58:W58,_xlfn.SEQUENCE(IF(COUNT(C58:W58)&lt;12,COUNT(C58:W58),12))))</f>
        <v>137</v>
      </c>
      <c r="AB58" s="15">
        <f t="shared" si="45"/>
        <v>0</v>
      </c>
      <c r="AC58" s="17">
        <f t="shared" si="46"/>
        <v>137</v>
      </c>
      <c r="AD58" s="47" t="str">
        <f t="shared" si="25"/>
        <v xml:space="preserve">TYLER, TRACE </v>
      </c>
      <c r="AE58" s="17"/>
      <c r="AF58" s="59"/>
    </row>
    <row r="59" spans="1:37" s="60" customFormat="1" ht="19.899999999999999" customHeight="1" x14ac:dyDescent="0.25">
      <c r="A59" s="47" t="s">
        <v>211</v>
      </c>
      <c r="B59" s="16"/>
      <c r="C59" s="138">
        <v>0</v>
      </c>
      <c r="D59" s="48">
        <f>'Jr Girls'!D192</f>
        <v>0</v>
      </c>
      <c r="E59" s="17">
        <f>'Jr Girls'!E192</f>
        <v>52</v>
      </c>
      <c r="F59" s="48">
        <v>63</v>
      </c>
      <c r="G59" s="17"/>
      <c r="H59" s="48">
        <v>0</v>
      </c>
      <c r="I59" s="17">
        <f>'Jr Girls'!I192</f>
        <v>72</v>
      </c>
      <c r="J59" s="48">
        <f>'Jr Girls'!J192</f>
        <v>0</v>
      </c>
      <c r="K59" s="17">
        <f>'Jr Girls'!K192</f>
        <v>52</v>
      </c>
      <c r="L59" s="48">
        <f>'Jr Girls'!L192</f>
        <v>0</v>
      </c>
      <c r="M59" s="17">
        <f>'Jr Girls'!M192</f>
        <v>52</v>
      </c>
      <c r="N59" s="48">
        <f>'Jr Girls'!N192</f>
        <v>0</v>
      </c>
      <c r="O59" s="17">
        <f>'Jr Girls'!O192</f>
        <v>0</v>
      </c>
      <c r="P59" s="188">
        <f>'Jr Girls'!P192</f>
        <v>72</v>
      </c>
      <c r="Q59" s="195">
        <f>'Jr Girls'!Q192</f>
        <v>0</v>
      </c>
      <c r="R59" s="48">
        <f>'Jr Girls'!R192</f>
        <v>0</v>
      </c>
      <c r="S59" s="17">
        <f>'Jr Girls'!S192</f>
        <v>0</v>
      </c>
      <c r="T59" s="48">
        <f>'Jr Girls'!T192</f>
        <v>0</v>
      </c>
      <c r="U59" s="17">
        <f>'Jr Girls'!U192</f>
        <v>0</v>
      </c>
      <c r="V59" s="16"/>
      <c r="W59" s="15">
        <f>'Jr Girls'!W192</f>
        <v>0</v>
      </c>
      <c r="X59" s="17">
        <f>'Jr Girls'!X192</f>
        <v>0</v>
      </c>
      <c r="Y59" s="16"/>
      <c r="Z59" s="15">
        <f t="shared" si="44"/>
        <v>363</v>
      </c>
      <c r="AA59" s="25" cm="1">
        <f t="array" ref="AA59">SUM(LARGE(C59:W59,_xlfn.SEQUENCE(IF(COUNT(C59:W59)&lt;12,COUNT(C59:W59),12))))</f>
        <v>363</v>
      </c>
      <c r="AB59" s="15">
        <f t="shared" si="45"/>
        <v>0</v>
      </c>
      <c r="AC59" s="17">
        <f t="shared" si="46"/>
        <v>363</v>
      </c>
      <c r="AD59" s="47" t="str">
        <f t="shared" si="25"/>
        <v>YODER, OWEN</v>
      </c>
      <c r="AE59" s="17"/>
      <c r="AF59" s="59"/>
    </row>
    <row r="60" spans="1:37" ht="19.899999999999999" hidden="1" customHeight="1" x14ac:dyDescent="0.25">
      <c r="A60" s="47" t="s">
        <v>251</v>
      </c>
      <c r="B60" s="16"/>
      <c r="C60" s="138">
        <v>0</v>
      </c>
      <c r="D60" s="48">
        <f>'Jr Girls'!D193</f>
        <v>0</v>
      </c>
      <c r="E60" s="17">
        <f>'Jr Girls'!E193</f>
        <v>0</v>
      </c>
      <c r="F60" s="48">
        <f>'Jr Girls'!F193</f>
        <v>0</v>
      </c>
      <c r="G60" s="17">
        <f>'Jr Girls'!G193</f>
        <v>0</v>
      </c>
      <c r="H60" s="48">
        <f>'Jr Girls'!H193</f>
        <v>0</v>
      </c>
      <c r="I60" s="17">
        <f>'Jr Girls'!I193</f>
        <v>0</v>
      </c>
      <c r="J60" s="48">
        <f>'Jr Girls'!J193</f>
        <v>0</v>
      </c>
      <c r="K60" s="17">
        <f>'Jr Girls'!K193</f>
        <v>0</v>
      </c>
      <c r="L60" s="48">
        <f>'Jr Girls'!L193</f>
        <v>0</v>
      </c>
      <c r="M60" s="17">
        <f>'Jr Girls'!M193</f>
        <v>0</v>
      </c>
      <c r="N60" s="48">
        <f>'Jr Girls'!N193</f>
        <v>0</v>
      </c>
      <c r="O60" s="17">
        <f>'Jr Girls'!O193</f>
        <v>0</v>
      </c>
      <c r="P60" s="188">
        <f>'Jr Girls'!P193</f>
        <v>0</v>
      </c>
      <c r="Q60" s="195">
        <f>'Jr Girls'!Q193</f>
        <v>0</v>
      </c>
      <c r="R60" s="48">
        <f>'Jr Girls'!R193</f>
        <v>0</v>
      </c>
      <c r="S60" s="17">
        <f>'Jr Girls'!S193</f>
        <v>0</v>
      </c>
      <c r="T60" s="48">
        <f>'Jr Girls'!T193</f>
        <v>0</v>
      </c>
      <c r="U60" s="17">
        <f>'Jr Girls'!U193</f>
        <v>0</v>
      </c>
      <c r="V60" s="16"/>
      <c r="W60" s="15">
        <f>'Jr Girls'!W193</f>
        <v>0</v>
      </c>
      <c r="X60" s="17">
        <f>'Jr Girls'!X193</f>
        <v>0</v>
      </c>
      <c r="Y60" s="16"/>
      <c r="Z60" s="15">
        <f>SUM(D60:X60)</f>
        <v>0</v>
      </c>
      <c r="AA60" s="25" cm="1">
        <f t="array" ref="AA60">SUM(LARGE(C60:W60,_xlfn.SEQUENCE(IF(COUNT(C60:W60)&lt;12,COUNT(C60:W60),12))))</f>
        <v>0</v>
      </c>
      <c r="AB60" s="15">
        <f>X60*1.5</f>
        <v>0</v>
      </c>
      <c r="AC60" s="17">
        <f>AA60+AB60</f>
        <v>0</v>
      </c>
      <c r="AD60" s="47" t="str">
        <f t="shared" si="25"/>
        <v>NEW NAME 1</v>
      </c>
      <c r="AE60" s="17"/>
      <c r="AF60" s="59"/>
      <c r="AG60" s="60"/>
      <c r="AH60" s="60"/>
      <c r="AI60" s="60"/>
      <c r="AJ60" s="60"/>
      <c r="AK60" s="60"/>
    </row>
    <row r="61" spans="1:37" s="60" customFormat="1" ht="19.899999999999999" hidden="1" customHeight="1" x14ac:dyDescent="0.25">
      <c r="A61" s="47" t="s">
        <v>252</v>
      </c>
      <c r="B61" s="16"/>
      <c r="C61" s="138">
        <v>0</v>
      </c>
      <c r="D61" s="48">
        <f>'Jr Girls'!D194</f>
        <v>0</v>
      </c>
      <c r="E61" s="17">
        <f>'Jr Girls'!E194</f>
        <v>0</v>
      </c>
      <c r="F61" s="48">
        <f>'Jr Girls'!F194</f>
        <v>0</v>
      </c>
      <c r="G61" s="17">
        <f>'Jr Girls'!G194</f>
        <v>0</v>
      </c>
      <c r="H61" s="48">
        <f>'Jr Girls'!H194</f>
        <v>0</v>
      </c>
      <c r="I61" s="17">
        <f>'Jr Girls'!I194</f>
        <v>0</v>
      </c>
      <c r="J61" s="48">
        <f>'Jr Girls'!J194</f>
        <v>0</v>
      </c>
      <c r="K61" s="17">
        <f>'Jr Girls'!K194</f>
        <v>0</v>
      </c>
      <c r="L61" s="48">
        <f>'Jr Girls'!L194</f>
        <v>0</v>
      </c>
      <c r="M61" s="17">
        <f>'Jr Girls'!M194</f>
        <v>0</v>
      </c>
      <c r="N61" s="48">
        <f>'Jr Girls'!N194</f>
        <v>0</v>
      </c>
      <c r="O61" s="17">
        <f>'Jr Girls'!O194</f>
        <v>0</v>
      </c>
      <c r="P61" s="188">
        <f>'Jr Girls'!P194</f>
        <v>0</v>
      </c>
      <c r="Q61" s="195">
        <f>'Jr Girls'!Q194</f>
        <v>0</v>
      </c>
      <c r="R61" s="48">
        <f>'Jr Girls'!R194</f>
        <v>0</v>
      </c>
      <c r="S61" s="17">
        <f>'Jr Girls'!S194</f>
        <v>0</v>
      </c>
      <c r="T61" s="48">
        <f>'Jr Girls'!T194</f>
        <v>0</v>
      </c>
      <c r="U61" s="17">
        <f>'Jr Girls'!U194</f>
        <v>0</v>
      </c>
      <c r="V61" s="16"/>
      <c r="W61" s="15">
        <f>'Jr Girls'!W194</f>
        <v>0</v>
      </c>
      <c r="X61" s="17">
        <f>'Jr Girls'!X194</f>
        <v>0</v>
      </c>
      <c r="Y61" s="16"/>
      <c r="Z61" s="15">
        <f t="shared" ref="Z61:Z63" si="47">SUM(D61:X61)</f>
        <v>0</v>
      </c>
      <c r="AA61" s="25" cm="1">
        <f t="array" ref="AA61">SUM(LARGE(C61:W61,_xlfn.SEQUENCE(IF(COUNT(C61:W61)&lt;12,COUNT(C61:W61),12))))</f>
        <v>0</v>
      </c>
      <c r="AB61" s="15">
        <f t="shared" ref="AB61:AB63" si="48">X61*1.5</f>
        <v>0</v>
      </c>
      <c r="AC61" s="17">
        <f t="shared" ref="AC61:AC63" si="49">AA61+AB61</f>
        <v>0</v>
      </c>
      <c r="AD61" s="47" t="str">
        <f t="shared" si="25"/>
        <v>NEW NAME 2</v>
      </c>
      <c r="AE61" s="17"/>
      <c r="AF61" s="59"/>
    </row>
    <row r="62" spans="1:37" s="60" customFormat="1" ht="19.899999999999999" hidden="1" customHeight="1" x14ac:dyDescent="0.25">
      <c r="A62" s="47" t="s">
        <v>253</v>
      </c>
      <c r="B62" s="16"/>
      <c r="C62" s="138">
        <v>0</v>
      </c>
      <c r="D62" s="48">
        <f>'Jr Girls'!D195</f>
        <v>0</v>
      </c>
      <c r="E62" s="17">
        <f>'Jr Girls'!E195</f>
        <v>0</v>
      </c>
      <c r="F62" s="48">
        <f>'Jr Girls'!F195</f>
        <v>0</v>
      </c>
      <c r="G62" s="17">
        <f>'Jr Girls'!G195</f>
        <v>0</v>
      </c>
      <c r="H62" s="48">
        <f>'Jr Girls'!H195</f>
        <v>0</v>
      </c>
      <c r="I62" s="17">
        <f>'Jr Girls'!I195</f>
        <v>0</v>
      </c>
      <c r="J62" s="48">
        <f>'Jr Girls'!J195</f>
        <v>0</v>
      </c>
      <c r="K62" s="17">
        <f>'Jr Girls'!K195</f>
        <v>0</v>
      </c>
      <c r="L62" s="48">
        <f>'Jr Girls'!L195</f>
        <v>0</v>
      </c>
      <c r="M62" s="17">
        <f>'Jr Girls'!M195</f>
        <v>0</v>
      </c>
      <c r="N62" s="48">
        <f>'Jr Girls'!N195</f>
        <v>0</v>
      </c>
      <c r="O62" s="17">
        <f>'Jr Girls'!O195</f>
        <v>0</v>
      </c>
      <c r="P62" s="188">
        <f>'Jr Girls'!P195</f>
        <v>0</v>
      </c>
      <c r="Q62" s="195">
        <f>'Jr Girls'!Q195</f>
        <v>0</v>
      </c>
      <c r="R62" s="48">
        <f>'Jr Girls'!R195</f>
        <v>0</v>
      </c>
      <c r="S62" s="17">
        <f>'Jr Girls'!S195</f>
        <v>0</v>
      </c>
      <c r="T62" s="48">
        <f>'Jr Girls'!T195</f>
        <v>0</v>
      </c>
      <c r="U62" s="17">
        <f>'Jr Girls'!U195</f>
        <v>0</v>
      </c>
      <c r="V62" s="16"/>
      <c r="W62" s="15">
        <f>'Jr Girls'!W195</f>
        <v>0</v>
      </c>
      <c r="X62" s="17">
        <f>'Jr Girls'!X195</f>
        <v>0</v>
      </c>
      <c r="Y62" s="16"/>
      <c r="Z62" s="15">
        <f t="shared" si="47"/>
        <v>0</v>
      </c>
      <c r="AA62" s="25" cm="1">
        <f t="array" ref="AA62">SUM(LARGE(C62:W62,_xlfn.SEQUENCE(IF(COUNT(C62:W62)&lt;12,COUNT(C62:W62),12))))</f>
        <v>0</v>
      </c>
      <c r="AB62" s="15">
        <f t="shared" si="48"/>
        <v>0</v>
      </c>
      <c r="AC62" s="17">
        <f t="shared" si="49"/>
        <v>0</v>
      </c>
      <c r="AD62" s="47" t="str">
        <f t="shared" si="25"/>
        <v>NEW NAME 3</v>
      </c>
      <c r="AE62" s="17"/>
      <c r="AF62" s="59"/>
    </row>
    <row r="63" spans="1:37" s="60" customFormat="1" ht="19.899999999999999" hidden="1" customHeight="1" x14ac:dyDescent="0.25">
      <c r="A63" s="47" t="s">
        <v>254</v>
      </c>
      <c r="B63" s="16"/>
      <c r="C63" s="138">
        <v>0</v>
      </c>
      <c r="D63" s="48">
        <f>'Jr Girls'!D196</f>
        <v>0</v>
      </c>
      <c r="E63" s="17">
        <f>'Jr Girls'!E196</f>
        <v>0</v>
      </c>
      <c r="F63" s="48">
        <f>'Jr Girls'!F196</f>
        <v>0</v>
      </c>
      <c r="G63" s="17">
        <f>'Jr Girls'!G196</f>
        <v>0</v>
      </c>
      <c r="H63" s="48">
        <f>'Jr Girls'!H196</f>
        <v>0</v>
      </c>
      <c r="I63" s="17">
        <f>'Jr Girls'!I196</f>
        <v>0</v>
      </c>
      <c r="J63" s="48">
        <f>'Jr Girls'!J196</f>
        <v>0</v>
      </c>
      <c r="K63" s="17">
        <f>'Jr Girls'!K196</f>
        <v>0</v>
      </c>
      <c r="L63" s="48">
        <f>'Jr Girls'!L196</f>
        <v>0</v>
      </c>
      <c r="M63" s="17">
        <f>'Jr Girls'!M196</f>
        <v>0</v>
      </c>
      <c r="N63" s="48">
        <f>'Jr Girls'!N196</f>
        <v>0</v>
      </c>
      <c r="O63" s="17">
        <f>'Jr Girls'!O196</f>
        <v>0</v>
      </c>
      <c r="P63" s="188">
        <f>'Jr Girls'!P196</f>
        <v>0</v>
      </c>
      <c r="Q63" s="195">
        <f>'Jr Girls'!Q196</f>
        <v>0</v>
      </c>
      <c r="R63" s="48">
        <f>'Jr Girls'!R196</f>
        <v>0</v>
      </c>
      <c r="S63" s="17">
        <f>'Jr Girls'!S196</f>
        <v>0</v>
      </c>
      <c r="T63" s="48">
        <f>'Jr Girls'!T196</f>
        <v>0</v>
      </c>
      <c r="U63" s="17">
        <f>'Jr Girls'!U196</f>
        <v>0</v>
      </c>
      <c r="V63" s="16"/>
      <c r="W63" s="15">
        <f>'Jr Girls'!W196</f>
        <v>0</v>
      </c>
      <c r="X63" s="17">
        <f>'Jr Girls'!X196</f>
        <v>0</v>
      </c>
      <c r="Y63" s="16"/>
      <c r="Z63" s="15">
        <f t="shared" si="47"/>
        <v>0</v>
      </c>
      <c r="AA63" s="25" cm="1">
        <f t="array" ref="AA63">SUM(LARGE(C63:W63,_xlfn.SEQUENCE(IF(COUNT(C63:W63)&lt;12,COUNT(C63:W63),12))))</f>
        <v>0</v>
      </c>
      <c r="AB63" s="15">
        <f t="shared" si="48"/>
        <v>0</v>
      </c>
      <c r="AC63" s="17">
        <f t="shared" si="49"/>
        <v>0</v>
      </c>
      <c r="AD63" s="47" t="str">
        <f t="shared" si="25"/>
        <v>NEW NAME 4</v>
      </c>
      <c r="AE63" s="17"/>
      <c r="AF63" s="59"/>
    </row>
    <row r="64" spans="1:37" s="132" customFormat="1" ht="19.899999999999999" hidden="1" customHeight="1" thickBot="1" x14ac:dyDescent="0.3">
      <c r="A64" s="112" t="s">
        <v>255</v>
      </c>
      <c r="B64" s="114"/>
      <c r="C64" s="140">
        <v>0</v>
      </c>
      <c r="D64" s="115">
        <f>'Jr Girls'!D197</f>
        <v>0</v>
      </c>
      <c r="E64" s="113">
        <f>'Jr Girls'!E197</f>
        <v>0</v>
      </c>
      <c r="F64" s="115">
        <f>'Jr Girls'!F197</f>
        <v>0</v>
      </c>
      <c r="G64" s="113">
        <f>'Jr Girls'!G197</f>
        <v>0</v>
      </c>
      <c r="H64" s="115">
        <f>'Jr Girls'!H197</f>
        <v>0</v>
      </c>
      <c r="I64" s="113">
        <f>'Jr Girls'!I197</f>
        <v>0</v>
      </c>
      <c r="J64" s="115">
        <f>'Jr Girls'!J197</f>
        <v>0</v>
      </c>
      <c r="K64" s="113">
        <f>'Jr Girls'!K197</f>
        <v>0</v>
      </c>
      <c r="L64" s="115">
        <f>'Jr Girls'!L197</f>
        <v>0</v>
      </c>
      <c r="M64" s="113">
        <f>'Jr Girls'!M197</f>
        <v>0</v>
      </c>
      <c r="N64" s="115">
        <f>'Jr Girls'!N197</f>
        <v>0</v>
      </c>
      <c r="O64" s="113">
        <f>'Jr Girls'!O197</f>
        <v>0</v>
      </c>
      <c r="P64" s="189">
        <f>'Jr Girls'!P197</f>
        <v>0</v>
      </c>
      <c r="Q64" s="196">
        <f>'Jr Girls'!Q197</f>
        <v>0</v>
      </c>
      <c r="R64" s="115">
        <f>'Jr Girls'!R197</f>
        <v>0</v>
      </c>
      <c r="S64" s="113">
        <f>'Jr Girls'!S197</f>
        <v>0</v>
      </c>
      <c r="T64" s="115">
        <f>'Jr Girls'!T197</f>
        <v>0</v>
      </c>
      <c r="U64" s="113">
        <f>'Jr Girls'!U197</f>
        <v>0</v>
      </c>
      <c r="V64" s="114"/>
      <c r="W64" s="116">
        <f>'Jr Girls'!W197</f>
        <v>0</v>
      </c>
      <c r="X64" s="113">
        <f>'Jr Girls'!X197</f>
        <v>0</v>
      </c>
      <c r="Y64" s="114"/>
      <c r="Z64" s="116">
        <f>SUM(D64:X64)</f>
        <v>0</v>
      </c>
      <c r="AA64" s="116" cm="1">
        <f t="array" ref="AA64">SUM(LARGE(C64:W64,_xlfn.SEQUENCE(IF(COUNT(C64:W64)&lt;12,COUNT(C64:W64),12))))</f>
        <v>0</v>
      </c>
      <c r="AB64" s="116">
        <f>X64*1.5</f>
        <v>0</v>
      </c>
      <c r="AC64" s="113">
        <f>AA64+AB64</f>
        <v>0</v>
      </c>
      <c r="AD64" s="112" t="s">
        <v>255</v>
      </c>
      <c r="AE64" s="113"/>
      <c r="AF64" s="131"/>
    </row>
    <row r="65" spans="1:32" s="60" customFormat="1" ht="19.899999999999999" customHeight="1" x14ac:dyDescent="0.25">
      <c r="A65" s="47" t="s">
        <v>38</v>
      </c>
      <c r="B65" s="50"/>
      <c r="C65" s="138">
        <v>0</v>
      </c>
      <c r="D65" s="48">
        <f>'Jr Girls'!D129</f>
        <v>0</v>
      </c>
      <c r="E65" s="17">
        <f>'Jr Girls'!E129</f>
        <v>0</v>
      </c>
      <c r="F65" s="48">
        <f>'Jr Girls'!F129</f>
        <v>0</v>
      </c>
      <c r="G65" s="17">
        <f>'Jr Girls'!G129</f>
        <v>0</v>
      </c>
      <c r="H65" s="48">
        <f>'Jr Girls'!H129</f>
        <v>0</v>
      </c>
      <c r="I65" s="17">
        <f>'Jr Girls'!I129</f>
        <v>0</v>
      </c>
      <c r="J65" s="48">
        <f>'Jr Girls'!J129</f>
        <v>0</v>
      </c>
      <c r="K65" s="17">
        <f>'Jr Girls'!K129</f>
        <v>0</v>
      </c>
      <c r="L65" s="48">
        <f>'Jr Girls'!L129</f>
        <v>0</v>
      </c>
      <c r="M65" s="17">
        <f>'Jr Girls'!M129</f>
        <v>0</v>
      </c>
      <c r="N65" s="48">
        <f>'Jr Girls'!N129</f>
        <v>0</v>
      </c>
      <c r="O65" s="17">
        <f>'Jr Girls'!O129</f>
        <v>0</v>
      </c>
      <c r="P65" s="188">
        <f>'Jr Girls'!P129</f>
        <v>0</v>
      </c>
      <c r="Q65" s="195">
        <f>'Jr Girls'!Q129</f>
        <v>0</v>
      </c>
      <c r="R65" s="48">
        <f>'Jr Girls'!R129</f>
        <v>0</v>
      </c>
      <c r="S65" s="17">
        <f>'Jr Girls'!S129</f>
        <v>0</v>
      </c>
      <c r="T65" s="48">
        <f>'Jr Girls'!T129</f>
        <v>0</v>
      </c>
      <c r="U65" s="17">
        <f>'Jr Girls'!U129</f>
        <v>0</v>
      </c>
      <c r="V65" s="16"/>
      <c r="W65" s="15">
        <f>'Jr Girls'!W129</f>
        <v>0</v>
      </c>
      <c r="X65" s="17">
        <f>'Jr Girls'!X129</f>
        <v>0</v>
      </c>
      <c r="Y65" s="16"/>
      <c r="Z65" s="15">
        <f t="shared" ref="Z65:Z87" si="50">SUM(D65:X65)</f>
        <v>0</v>
      </c>
      <c r="AA65" s="15" cm="1">
        <f t="array" ref="AA65">SUM(LARGE(C65:W65,_xlfn.SEQUENCE(IF(COUNT(C65:W65)&lt;12,COUNT(C65:W65),12))))</f>
        <v>0</v>
      </c>
      <c r="AB65" s="15">
        <f>X65*1.5</f>
        <v>0</v>
      </c>
      <c r="AC65" s="17">
        <f>AA65+AB65</f>
        <v>0</v>
      </c>
      <c r="AD65" s="47" t="str">
        <f>A65</f>
        <v xml:space="preserve">ADRIAN, JUNE </v>
      </c>
      <c r="AE65" s="17"/>
      <c r="AF65" s="59"/>
    </row>
    <row r="66" spans="1:32" s="60" customFormat="1" ht="19.899999999999999" customHeight="1" x14ac:dyDescent="0.25">
      <c r="A66" s="47" t="s">
        <v>203</v>
      </c>
      <c r="B66" s="50"/>
      <c r="C66" s="138">
        <v>0</v>
      </c>
      <c r="D66" s="48">
        <f>'Jr Girls'!D130</f>
        <v>0</v>
      </c>
      <c r="E66" s="17">
        <f>'Jr Girls'!E130</f>
        <v>0</v>
      </c>
      <c r="F66" s="48">
        <f>'Jr Girls'!F130</f>
        <v>0</v>
      </c>
      <c r="G66" s="17">
        <f>'Jr Girls'!G130</f>
        <v>0</v>
      </c>
      <c r="H66" s="48">
        <f>'Jr Girls'!H130</f>
        <v>0</v>
      </c>
      <c r="I66" s="17">
        <f>'Jr Girls'!I130</f>
        <v>0</v>
      </c>
      <c r="J66" s="48">
        <f>'Jr Girls'!J130</f>
        <v>0</v>
      </c>
      <c r="K66" s="17">
        <f>'Jr Girls'!K130</f>
        <v>0</v>
      </c>
      <c r="L66" s="48">
        <f>'Jr Girls'!L130</f>
        <v>0</v>
      </c>
      <c r="M66" s="17">
        <f>'Jr Girls'!M130</f>
        <v>0</v>
      </c>
      <c r="N66" s="48">
        <f>'Jr Girls'!N130</f>
        <v>0</v>
      </c>
      <c r="O66" s="17">
        <f>'Jr Girls'!O130</f>
        <v>0</v>
      </c>
      <c r="P66" s="188">
        <f>'Jr Girls'!P130</f>
        <v>0</v>
      </c>
      <c r="Q66" s="195">
        <f>'Jr Girls'!Q130</f>
        <v>0</v>
      </c>
      <c r="R66" s="48">
        <f>'Jr Girls'!R130</f>
        <v>0</v>
      </c>
      <c r="S66" s="17">
        <f>'Jr Girls'!S130</f>
        <v>0</v>
      </c>
      <c r="T66" s="48">
        <f>'Jr Girls'!T130</f>
        <v>0</v>
      </c>
      <c r="U66" s="17">
        <f>'Jr Girls'!U130</f>
        <v>0</v>
      </c>
      <c r="V66" s="16"/>
      <c r="W66" s="15">
        <f>'Jr Girls'!W130</f>
        <v>0</v>
      </c>
      <c r="X66" s="17">
        <f>'Jr Girls'!X130</f>
        <v>0</v>
      </c>
      <c r="Y66" s="16"/>
      <c r="Z66" s="25">
        <f t="shared" si="50"/>
        <v>0</v>
      </c>
      <c r="AA66" s="25" cm="1">
        <f t="array" ref="AA66">SUM(LARGE(C66:W66,_xlfn.SEQUENCE(IF(COUNT(C66:W66)&lt;12,COUNT(C66:W66),12))))</f>
        <v>0</v>
      </c>
      <c r="AB66" s="15">
        <f t="shared" ref="AB66:AB87" si="51">X66*1.5</f>
        <v>0</v>
      </c>
      <c r="AC66" s="17">
        <f t="shared" ref="AC66:AC87" si="52">AA66+AB66</f>
        <v>0</v>
      </c>
      <c r="AD66" s="47" t="str">
        <f t="shared" ref="AD66:AD104" si="53">A66</f>
        <v>BUCHOLTZ, MACKENZIE</v>
      </c>
      <c r="AE66" s="17"/>
      <c r="AF66" s="59"/>
    </row>
    <row r="67" spans="1:32" s="60" customFormat="1" ht="19.899999999999999" customHeight="1" x14ac:dyDescent="0.25">
      <c r="A67" s="47" t="s">
        <v>40</v>
      </c>
      <c r="B67" s="50"/>
      <c r="C67" s="138">
        <v>0</v>
      </c>
      <c r="D67" s="48">
        <f>'Jr Girls'!D131</f>
        <v>0</v>
      </c>
      <c r="E67" s="17">
        <f>'Jr Girls'!E131</f>
        <v>0</v>
      </c>
      <c r="F67" s="48">
        <f>'Jr Girls'!F131</f>
        <v>43</v>
      </c>
      <c r="G67" s="17">
        <f>'Jr Girls'!G131</f>
        <v>0</v>
      </c>
      <c r="H67" s="48">
        <f>'Jr Girls'!H131</f>
        <v>0</v>
      </c>
      <c r="I67" s="17">
        <f>'Jr Girls'!I131</f>
        <v>0</v>
      </c>
      <c r="J67" s="48">
        <f>'Jr Girls'!J131</f>
        <v>62</v>
      </c>
      <c r="K67" s="17">
        <f>'Jr Girls'!K131</f>
        <v>0</v>
      </c>
      <c r="L67" s="48">
        <f>'Jr Girls'!L131</f>
        <v>0</v>
      </c>
      <c r="M67" s="17">
        <f>'Jr Girls'!M131</f>
        <v>0</v>
      </c>
      <c r="N67" s="48">
        <f>'Jr Girls'!N131</f>
        <v>0</v>
      </c>
      <c r="O67" s="17">
        <f>'Jr Girls'!O131</f>
        <v>0</v>
      </c>
      <c r="P67" s="188">
        <f>'Jr Girls'!P131</f>
        <v>0</v>
      </c>
      <c r="Q67" s="195">
        <f>'Jr Girls'!Q131</f>
        <v>0</v>
      </c>
      <c r="R67" s="48">
        <f>'Jr Girls'!R131</f>
        <v>0</v>
      </c>
      <c r="S67" s="17">
        <f>'Jr Girls'!S131</f>
        <v>0</v>
      </c>
      <c r="T67" s="48">
        <f>'Jr Girls'!T131</f>
        <v>0</v>
      </c>
      <c r="U67" s="17">
        <f>'Jr Girls'!U131</f>
        <v>0</v>
      </c>
      <c r="V67" s="16"/>
      <c r="W67" s="15">
        <f>'Jr Girls'!W131</f>
        <v>0</v>
      </c>
      <c r="X67" s="17">
        <f>'Jr Girls'!X131</f>
        <v>0</v>
      </c>
      <c r="Y67" s="16"/>
      <c r="Z67" s="25">
        <f t="shared" si="50"/>
        <v>105</v>
      </c>
      <c r="AA67" s="25" cm="1">
        <f t="array" ref="AA67">SUM(LARGE(C67:W67,_xlfn.SEQUENCE(IF(COUNT(C67:W67)&lt;12,COUNT(C67:W67),12))))</f>
        <v>105</v>
      </c>
      <c r="AB67" s="15">
        <f t="shared" si="51"/>
        <v>0</v>
      </c>
      <c r="AC67" s="17">
        <f t="shared" si="52"/>
        <v>105</v>
      </c>
      <c r="AD67" s="47" t="str">
        <f t="shared" si="53"/>
        <v>BUCHOLTZ, OLIVIA</v>
      </c>
      <c r="AE67" s="17"/>
    </row>
    <row r="68" spans="1:32" s="60" customFormat="1" ht="19.899999999999999" customHeight="1" x14ac:dyDescent="0.25">
      <c r="A68" s="47" t="s">
        <v>92</v>
      </c>
      <c r="B68" s="50"/>
      <c r="C68" s="138">
        <v>0</v>
      </c>
      <c r="D68" s="48">
        <f>'Jr Girls'!D132</f>
        <v>0</v>
      </c>
      <c r="E68" s="17">
        <f>'Jr Girls'!E132</f>
        <v>0</v>
      </c>
      <c r="F68" s="48">
        <f>'Jr Girls'!F132</f>
        <v>0</v>
      </c>
      <c r="G68" s="17">
        <f>'Jr Girls'!G132</f>
        <v>0</v>
      </c>
      <c r="H68" s="48">
        <f>'Jr Girls'!H132</f>
        <v>0</v>
      </c>
      <c r="I68" s="17">
        <f>'Jr Girls'!I132</f>
        <v>0</v>
      </c>
      <c r="J68" s="48">
        <f>'Jr Girls'!J132</f>
        <v>0</v>
      </c>
      <c r="K68" s="17">
        <f>'Jr Girls'!K132</f>
        <v>0</v>
      </c>
      <c r="L68" s="48">
        <f>'Jr Girls'!L132</f>
        <v>0</v>
      </c>
      <c r="M68" s="17">
        <f>'Jr Girls'!M132</f>
        <v>0</v>
      </c>
      <c r="N68" s="48">
        <f>'Jr Girls'!N132</f>
        <v>0</v>
      </c>
      <c r="O68" s="17">
        <f>'Jr Girls'!O132</f>
        <v>0</v>
      </c>
      <c r="P68" s="188">
        <f>'Jr Girls'!P132</f>
        <v>0</v>
      </c>
      <c r="Q68" s="195">
        <f>'Jr Girls'!Q132</f>
        <v>0</v>
      </c>
      <c r="R68" s="48">
        <f>'Jr Girls'!R132</f>
        <v>0</v>
      </c>
      <c r="S68" s="17">
        <f>'Jr Girls'!S132</f>
        <v>0</v>
      </c>
      <c r="T68" s="48">
        <f>'Jr Girls'!T132</f>
        <v>0</v>
      </c>
      <c r="U68" s="17">
        <f>'Jr Girls'!U132</f>
        <v>0</v>
      </c>
      <c r="V68" s="16"/>
      <c r="W68" s="15">
        <f>'Jr Girls'!W132</f>
        <v>0</v>
      </c>
      <c r="X68" s="17">
        <f>'Jr Girls'!X132</f>
        <v>0</v>
      </c>
      <c r="Y68" s="16"/>
      <c r="Z68" s="25">
        <f t="shared" si="50"/>
        <v>0</v>
      </c>
      <c r="AA68" s="25" cm="1">
        <f t="array" ref="AA68">SUM(LARGE(C68:W68,_xlfn.SEQUENCE(IF(COUNT(C68:W68)&lt;12,COUNT(C68:W68),12))))</f>
        <v>0</v>
      </c>
      <c r="AB68" s="15">
        <f t="shared" si="51"/>
        <v>0</v>
      </c>
      <c r="AC68" s="17">
        <f t="shared" si="52"/>
        <v>0</v>
      </c>
      <c r="AD68" s="47" t="str">
        <f t="shared" si="53"/>
        <v>CARHART, PYPER</v>
      </c>
      <c r="AE68" s="17"/>
    </row>
    <row r="69" spans="1:32" s="60" customFormat="1" ht="19.899999999999999" customHeight="1" x14ac:dyDescent="0.25">
      <c r="A69" s="47" t="s">
        <v>144</v>
      </c>
      <c r="B69" s="50"/>
      <c r="C69" s="138">
        <v>0</v>
      </c>
      <c r="D69" s="48">
        <f>'Jr Girls'!D133</f>
        <v>0</v>
      </c>
      <c r="E69" s="17">
        <f>'Jr Girls'!E133</f>
        <v>0</v>
      </c>
      <c r="F69" s="48">
        <f>'Jr Girls'!F133</f>
        <v>0</v>
      </c>
      <c r="G69" s="17">
        <f>'Jr Girls'!G133</f>
        <v>0</v>
      </c>
      <c r="H69" s="48">
        <f>'Jr Girls'!H133</f>
        <v>0</v>
      </c>
      <c r="I69" s="17">
        <f>'Jr Girls'!I133</f>
        <v>0</v>
      </c>
      <c r="J69" s="48">
        <f>'Jr Girls'!J133</f>
        <v>0</v>
      </c>
      <c r="K69" s="17">
        <f>'Jr Girls'!K133</f>
        <v>0</v>
      </c>
      <c r="L69" s="48">
        <f>'Jr Girls'!L133</f>
        <v>0</v>
      </c>
      <c r="M69" s="17">
        <f>'Jr Girls'!M133</f>
        <v>0</v>
      </c>
      <c r="N69" s="48">
        <f>'Jr Girls'!N133</f>
        <v>0</v>
      </c>
      <c r="O69" s="17">
        <f>'Jr Girls'!O133</f>
        <v>0</v>
      </c>
      <c r="P69" s="188">
        <f>'Jr Girls'!P133</f>
        <v>0</v>
      </c>
      <c r="Q69" s="195">
        <f>'Jr Girls'!Q133</f>
        <v>0</v>
      </c>
      <c r="R69" s="48">
        <f>'Jr Girls'!R133</f>
        <v>0</v>
      </c>
      <c r="S69" s="17">
        <f>'Jr Girls'!S133</f>
        <v>0</v>
      </c>
      <c r="T69" s="48">
        <f>'Jr Girls'!T133</f>
        <v>0</v>
      </c>
      <c r="U69" s="17">
        <f>'Jr Girls'!U133</f>
        <v>0</v>
      </c>
      <c r="V69" s="16"/>
      <c r="W69" s="15">
        <f>'Jr Girls'!W133</f>
        <v>0</v>
      </c>
      <c r="X69" s="17">
        <f>'Jr Girls'!X133</f>
        <v>0</v>
      </c>
      <c r="Y69" s="16"/>
      <c r="Z69" s="25">
        <f t="shared" si="50"/>
        <v>0</v>
      </c>
      <c r="AA69" s="25" cm="1">
        <f t="array" ref="AA69">SUM(LARGE(C69:W69,_xlfn.SEQUENCE(IF(COUNT(C69:W69)&lt;12,COUNT(C69:W69),12))))</f>
        <v>0</v>
      </c>
      <c r="AB69" s="15">
        <f t="shared" si="51"/>
        <v>0</v>
      </c>
      <c r="AC69" s="17">
        <f t="shared" si="52"/>
        <v>0</v>
      </c>
      <c r="AD69" s="47" t="str">
        <f t="shared" si="53"/>
        <v>CUMMINGS, NATALIE</v>
      </c>
      <c r="AE69" s="17"/>
    </row>
    <row r="70" spans="1:32" s="60" customFormat="1" ht="19.899999999999999" customHeight="1" x14ac:dyDescent="0.25">
      <c r="A70" s="47" t="s">
        <v>217</v>
      </c>
      <c r="B70" s="50"/>
      <c r="C70" s="138">
        <v>0</v>
      </c>
      <c r="D70" s="48">
        <f>'Jr Girls'!D134</f>
        <v>0</v>
      </c>
      <c r="E70" s="17">
        <f>'Jr Girls'!E134</f>
        <v>0</v>
      </c>
      <c r="F70" s="48">
        <f>'Jr Girls'!F134</f>
        <v>0</v>
      </c>
      <c r="G70" s="17">
        <f>'Jr Girls'!G134</f>
        <v>0</v>
      </c>
      <c r="H70" s="48">
        <f>'Jr Girls'!H134</f>
        <v>0</v>
      </c>
      <c r="I70" s="17">
        <f>'Jr Girls'!I134</f>
        <v>0</v>
      </c>
      <c r="J70" s="48">
        <f>'Jr Girls'!J134</f>
        <v>0</v>
      </c>
      <c r="K70" s="17">
        <f>'Jr Girls'!K134</f>
        <v>0</v>
      </c>
      <c r="L70" s="48">
        <f>'Jr Girls'!L134</f>
        <v>0</v>
      </c>
      <c r="M70" s="17">
        <f>'Jr Girls'!M134</f>
        <v>0</v>
      </c>
      <c r="N70" s="48">
        <f>'Jr Girls'!N134</f>
        <v>0</v>
      </c>
      <c r="O70" s="17">
        <f>'Jr Girls'!O134</f>
        <v>0</v>
      </c>
      <c r="P70" s="188">
        <f>'Jr Girls'!P134</f>
        <v>0</v>
      </c>
      <c r="Q70" s="195">
        <f>'Jr Girls'!Q134</f>
        <v>0</v>
      </c>
      <c r="R70" s="48">
        <f>'Jr Girls'!R134</f>
        <v>0</v>
      </c>
      <c r="S70" s="17">
        <f>'Jr Girls'!S134</f>
        <v>0</v>
      </c>
      <c r="T70" s="48">
        <f>'Jr Girls'!T134</f>
        <v>0</v>
      </c>
      <c r="U70" s="17">
        <f>'Jr Girls'!U134</f>
        <v>0</v>
      </c>
      <c r="V70" s="16"/>
      <c r="W70" s="15">
        <f>'Jr Girls'!W134</f>
        <v>0</v>
      </c>
      <c r="X70" s="17">
        <f>'Jr Girls'!X134</f>
        <v>0</v>
      </c>
      <c r="Y70" s="16"/>
      <c r="Z70" s="25">
        <f t="shared" si="50"/>
        <v>0</v>
      </c>
      <c r="AA70" s="25" cm="1">
        <f t="array" ref="AA70">SUM(LARGE(C70:W70,_xlfn.SEQUENCE(IF(COUNT(C70:W70)&lt;12,COUNT(C70:W70),12))))</f>
        <v>0</v>
      </c>
      <c r="AB70" s="15">
        <f t="shared" si="51"/>
        <v>0</v>
      </c>
      <c r="AC70" s="17">
        <f t="shared" si="52"/>
        <v>0</v>
      </c>
      <c r="AD70" s="47" t="str">
        <f t="shared" si="53"/>
        <v>CURNS, MYLEE</v>
      </c>
      <c r="AE70" s="17"/>
    </row>
    <row r="71" spans="1:32" s="60" customFormat="1" ht="19.899999999999999" customHeight="1" x14ac:dyDescent="0.25">
      <c r="A71" s="47" t="s">
        <v>204</v>
      </c>
      <c r="B71" s="50"/>
      <c r="C71" s="138">
        <v>0</v>
      </c>
      <c r="D71" s="48">
        <f>'Jr Girls'!D135</f>
        <v>0</v>
      </c>
      <c r="E71" s="17">
        <f>'Jr Girls'!E135</f>
        <v>0</v>
      </c>
      <c r="F71" s="48">
        <f>'Jr Girls'!F135</f>
        <v>0</v>
      </c>
      <c r="G71" s="17">
        <f>'Jr Girls'!G135</f>
        <v>0</v>
      </c>
      <c r="H71" s="48">
        <f>'Jr Girls'!H135</f>
        <v>0</v>
      </c>
      <c r="I71" s="17">
        <f>'Jr Girls'!I135</f>
        <v>0</v>
      </c>
      <c r="J71" s="48">
        <f>'Jr Girls'!J135</f>
        <v>0</v>
      </c>
      <c r="K71" s="17">
        <f>'Jr Girls'!K135</f>
        <v>0</v>
      </c>
      <c r="L71" s="48">
        <f>'Jr Girls'!L135</f>
        <v>0</v>
      </c>
      <c r="M71" s="17">
        <f>'Jr Girls'!M135</f>
        <v>0</v>
      </c>
      <c r="N71" s="48">
        <f>'Jr Girls'!N135</f>
        <v>0</v>
      </c>
      <c r="O71" s="17">
        <f>'Jr Girls'!O135</f>
        <v>0</v>
      </c>
      <c r="P71" s="188">
        <f>'Jr Girls'!P135</f>
        <v>0</v>
      </c>
      <c r="Q71" s="195">
        <f>'Jr Girls'!Q135</f>
        <v>0</v>
      </c>
      <c r="R71" s="48">
        <f>'Jr Girls'!R135</f>
        <v>0</v>
      </c>
      <c r="S71" s="17">
        <f>'Jr Girls'!S135</f>
        <v>0</v>
      </c>
      <c r="T71" s="48">
        <f>'Jr Girls'!T135</f>
        <v>0</v>
      </c>
      <c r="U71" s="17">
        <f>'Jr Girls'!U135</f>
        <v>0</v>
      </c>
      <c r="V71" s="16"/>
      <c r="W71" s="15">
        <f>'Jr Girls'!W135</f>
        <v>0</v>
      </c>
      <c r="X71" s="17">
        <f>'Jr Girls'!X135</f>
        <v>0</v>
      </c>
      <c r="Y71" s="16"/>
      <c r="Z71" s="25">
        <f t="shared" si="50"/>
        <v>0</v>
      </c>
      <c r="AA71" s="25" cm="1">
        <f t="array" ref="AA71">SUM(LARGE(C71:W71,_xlfn.SEQUENCE(IF(COUNT(C71:W71)&lt;12,COUNT(C71:W71),12))))</f>
        <v>0</v>
      </c>
      <c r="AB71" s="15">
        <f t="shared" si="51"/>
        <v>0</v>
      </c>
      <c r="AC71" s="17">
        <f t="shared" si="52"/>
        <v>0</v>
      </c>
      <c r="AD71" s="47" t="str">
        <f t="shared" si="53"/>
        <v>DAVIS, AVERIE</v>
      </c>
      <c r="AE71" s="17"/>
    </row>
    <row r="72" spans="1:32" s="60" customFormat="1" ht="19.899999999999999" customHeight="1" x14ac:dyDescent="0.25">
      <c r="A72" s="47" t="s">
        <v>42</v>
      </c>
      <c r="B72" s="50"/>
      <c r="C72" s="138">
        <v>0</v>
      </c>
      <c r="D72" s="48">
        <f>'Jr Girls'!D136</f>
        <v>0</v>
      </c>
      <c r="E72" s="17">
        <f>'Jr Girls'!E136</f>
        <v>0</v>
      </c>
      <c r="F72" s="48">
        <f>'Jr Girls'!F136</f>
        <v>0</v>
      </c>
      <c r="G72" s="17">
        <f>'Jr Girls'!G136</f>
        <v>0</v>
      </c>
      <c r="H72" s="48">
        <f>'Jr Girls'!H136</f>
        <v>0</v>
      </c>
      <c r="I72" s="17">
        <f>'Jr Girls'!I136</f>
        <v>0</v>
      </c>
      <c r="J72" s="48">
        <f>'Jr Girls'!J136</f>
        <v>0</v>
      </c>
      <c r="K72" s="17">
        <f>'Jr Girls'!K136</f>
        <v>0</v>
      </c>
      <c r="L72" s="48">
        <f>'Jr Girls'!L136</f>
        <v>0</v>
      </c>
      <c r="M72" s="17">
        <f>'Jr Girls'!M136</f>
        <v>0</v>
      </c>
      <c r="N72" s="48">
        <f>'Jr Girls'!N136</f>
        <v>0</v>
      </c>
      <c r="O72" s="17">
        <f>'Jr Girls'!O136</f>
        <v>0</v>
      </c>
      <c r="P72" s="188">
        <f>'Jr Girls'!P136</f>
        <v>0</v>
      </c>
      <c r="Q72" s="195">
        <f>'Jr Girls'!Q136</f>
        <v>0</v>
      </c>
      <c r="R72" s="48">
        <f>'Jr Girls'!R136</f>
        <v>0</v>
      </c>
      <c r="S72" s="17">
        <f>'Jr Girls'!S136</f>
        <v>0</v>
      </c>
      <c r="T72" s="48">
        <f>'Jr Girls'!T136</f>
        <v>0</v>
      </c>
      <c r="U72" s="17">
        <f>'Jr Girls'!U136</f>
        <v>0</v>
      </c>
      <c r="V72" s="16"/>
      <c r="W72" s="15">
        <f>'Jr Girls'!W136</f>
        <v>0</v>
      </c>
      <c r="X72" s="17">
        <f>'Jr Girls'!X136</f>
        <v>0</v>
      </c>
      <c r="Y72" s="16"/>
      <c r="Z72" s="25">
        <f t="shared" si="50"/>
        <v>0</v>
      </c>
      <c r="AA72" s="25" cm="1">
        <f t="array" ref="AA72">SUM(LARGE(C72:W72,_xlfn.SEQUENCE(IF(COUNT(C72:W72)&lt;12,COUNT(C72:W72),12))))</f>
        <v>0</v>
      </c>
      <c r="AB72" s="15">
        <f t="shared" si="51"/>
        <v>0</v>
      </c>
      <c r="AC72" s="17">
        <f t="shared" si="52"/>
        <v>0</v>
      </c>
      <c r="AD72" s="47" t="str">
        <f t="shared" si="53"/>
        <v>DAVIS, GRACE</v>
      </c>
      <c r="AE72" s="17"/>
    </row>
    <row r="73" spans="1:32" s="60" customFormat="1" ht="19.899999999999999" customHeight="1" x14ac:dyDescent="0.25">
      <c r="A73" s="47" t="s">
        <v>137</v>
      </c>
      <c r="B73" s="50"/>
      <c r="C73" s="138">
        <v>0</v>
      </c>
      <c r="D73" s="48">
        <f>'Jr Girls'!D137</f>
        <v>0</v>
      </c>
      <c r="E73" s="17">
        <f>'Jr Girls'!E137</f>
        <v>0</v>
      </c>
      <c r="F73" s="48">
        <f>'Jr Girls'!F137</f>
        <v>0</v>
      </c>
      <c r="G73" s="17">
        <f>'Jr Girls'!G137</f>
        <v>0</v>
      </c>
      <c r="H73" s="48">
        <f>'Jr Girls'!H137</f>
        <v>0</v>
      </c>
      <c r="I73" s="17">
        <f>'Jr Girls'!I137</f>
        <v>0</v>
      </c>
      <c r="J73" s="48">
        <f>'Jr Girls'!J137</f>
        <v>0</v>
      </c>
      <c r="K73" s="17">
        <f>'Jr Girls'!K137</f>
        <v>0</v>
      </c>
      <c r="L73" s="48">
        <f>'Jr Girls'!L137</f>
        <v>0</v>
      </c>
      <c r="M73" s="17">
        <f>'Jr Girls'!M137</f>
        <v>0</v>
      </c>
      <c r="N73" s="48">
        <f>'Jr Girls'!N137</f>
        <v>0</v>
      </c>
      <c r="O73" s="17">
        <f>'Jr Girls'!O137</f>
        <v>0</v>
      </c>
      <c r="P73" s="188">
        <f>'Jr Girls'!P137</f>
        <v>0</v>
      </c>
      <c r="Q73" s="195">
        <f>'Jr Girls'!Q137</f>
        <v>0</v>
      </c>
      <c r="R73" s="48">
        <f>'Jr Girls'!R137</f>
        <v>0</v>
      </c>
      <c r="S73" s="17">
        <f>'Jr Girls'!S137</f>
        <v>0</v>
      </c>
      <c r="T73" s="48">
        <f>'Jr Girls'!T137</f>
        <v>0</v>
      </c>
      <c r="U73" s="17">
        <f>'Jr Girls'!U137</f>
        <v>0</v>
      </c>
      <c r="V73" s="16"/>
      <c r="W73" s="15">
        <f>'Jr Girls'!W137</f>
        <v>0</v>
      </c>
      <c r="X73" s="17">
        <f>'Jr Girls'!X137</f>
        <v>0</v>
      </c>
      <c r="Y73" s="16"/>
      <c r="Z73" s="25">
        <f t="shared" si="50"/>
        <v>0</v>
      </c>
      <c r="AA73" s="25" cm="1">
        <f t="array" ref="AA73">SUM(LARGE(C73:W73,_xlfn.SEQUENCE(IF(COUNT(C73:W73)&lt;12,COUNT(C73:W73),12))))</f>
        <v>0</v>
      </c>
      <c r="AB73" s="15">
        <f t="shared" si="51"/>
        <v>0</v>
      </c>
      <c r="AC73" s="17">
        <f t="shared" si="52"/>
        <v>0</v>
      </c>
      <c r="AD73" s="47" t="str">
        <f t="shared" si="53"/>
        <v>DEFEVER, BAILEY</v>
      </c>
      <c r="AE73" s="17"/>
    </row>
    <row r="74" spans="1:32" ht="19.899999999999999" customHeight="1" x14ac:dyDescent="0.25">
      <c r="A74" s="47" t="s">
        <v>43</v>
      </c>
      <c r="B74" s="50"/>
      <c r="C74" s="138">
        <v>0</v>
      </c>
      <c r="D74" s="48">
        <f>'Jr Girls'!D138</f>
        <v>62</v>
      </c>
      <c r="E74" s="17">
        <f>'Jr Girls'!E138</f>
        <v>42</v>
      </c>
      <c r="F74" s="48">
        <v>0</v>
      </c>
      <c r="G74" s="17">
        <v>0</v>
      </c>
      <c r="H74" s="48">
        <f>'Jr Girls'!H138</f>
        <v>73</v>
      </c>
      <c r="I74" s="17">
        <f>'Jr Girls'!I138</f>
        <v>42</v>
      </c>
      <c r="J74" s="48">
        <f>'Jr Girls'!J138</f>
        <v>72</v>
      </c>
      <c r="K74" s="17">
        <f>'Jr Girls'!K138</f>
        <v>0</v>
      </c>
      <c r="L74" s="48">
        <f>'Jr Girls'!L138</f>
        <v>52</v>
      </c>
      <c r="M74" s="17">
        <f>'Jr Girls'!M138</f>
        <v>62</v>
      </c>
      <c r="N74" s="48">
        <f>'Jr Girls'!N138</f>
        <v>0</v>
      </c>
      <c r="O74" s="17">
        <f>'Jr Girls'!O138</f>
        <v>0</v>
      </c>
      <c r="P74" s="188">
        <f>'Jr Girls'!P138</f>
        <v>42</v>
      </c>
      <c r="Q74" s="195">
        <f>'Jr Girls'!Q138</f>
        <v>0</v>
      </c>
      <c r="R74" s="48">
        <f>'Jr Girls'!R138</f>
        <v>0</v>
      </c>
      <c r="S74" s="17">
        <f>'Jr Girls'!S138</f>
        <v>0</v>
      </c>
      <c r="T74" s="48">
        <f>'Jr Girls'!T138</f>
        <v>0</v>
      </c>
      <c r="U74" s="17">
        <f>'Jr Girls'!U138</f>
        <v>0</v>
      </c>
      <c r="V74" s="16"/>
      <c r="W74" s="15">
        <f>'Jr Girls'!W138</f>
        <v>0</v>
      </c>
      <c r="X74" s="17">
        <f>'Jr Girls'!X138</f>
        <v>0</v>
      </c>
      <c r="Y74" s="16"/>
      <c r="Z74" s="25">
        <f t="shared" si="50"/>
        <v>447</v>
      </c>
      <c r="AA74" s="25" cm="1">
        <f t="array" ref="AA74">SUM(LARGE(C74:W74,_xlfn.SEQUENCE(IF(COUNT(C74:W74)&lt;12,COUNT(C74:W74),12))))</f>
        <v>447</v>
      </c>
      <c r="AB74" s="15">
        <f t="shared" si="51"/>
        <v>0</v>
      </c>
      <c r="AC74" s="17">
        <f t="shared" si="52"/>
        <v>447</v>
      </c>
      <c r="AD74" s="47" t="str">
        <f t="shared" si="53"/>
        <v>HOEKWATER, BRISTOL</v>
      </c>
      <c r="AE74" s="17"/>
      <c r="AF74" s="11"/>
    </row>
    <row r="75" spans="1:32" ht="19.899999999999999" customHeight="1" x14ac:dyDescent="0.25">
      <c r="A75" s="47" t="s">
        <v>95</v>
      </c>
      <c r="B75" s="50"/>
      <c r="C75" s="138">
        <v>0</v>
      </c>
      <c r="D75" s="48">
        <f>'Jr Girls'!D139</f>
        <v>0</v>
      </c>
      <c r="E75" s="17">
        <f>'Jr Girls'!E139</f>
        <v>0</v>
      </c>
      <c r="F75" s="48">
        <f>'Jr Girls'!F139</f>
        <v>0</v>
      </c>
      <c r="G75" s="17">
        <f>'Jr Girls'!G139</f>
        <v>0</v>
      </c>
      <c r="H75" s="48">
        <f>'Jr Girls'!H139</f>
        <v>0</v>
      </c>
      <c r="I75" s="17">
        <f>'Jr Girls'!I139</f>
        <v>0</v>
      </c>
      <c r="J75" s="48">
        <f>'Jr Girls'!J139</f>
        <v>0</v>
      </c>
      <c r="K75" s="17">
        <f>'Jr Girls'!K139</f>
        <v>0</v>
      </c>
      <c r="L75" s="48">
        <f>'Jr Girls'!L139</f>
        <v>0</v>
      </c>
      <c r="M75" s="17">
        <f>'Jr Girls'!M139</f>
        <v>0</v>
      </c>
      <c r="N75" s="48">
        <f>'Jr Girls'!N139</f>
        <v>0</v>
      </c>
      <c r="O75" s="17">
        <f>'Jr Girls'!O139</f>
        <v>0</v>
      </c>
      <c r="P75" s="188">
        <f>'Jr Girls'!P139</f>
        <v>0</v>
      </c>
      <c r="Q75" s="195">
        <f>'Jr Girls'!Q139</f>
        <v>0</v>
      </c>
      <c r="R75" s="48">
        <f>'Jr Girls'!R139</f>
        <v>0</v>
      </c>
      <c r="S75" s="17">
        <f>'Jr Girls'!S139</f>
        <v>0</v>
      </c>
      <c r="T75" s="48">
        <f>'Jr Girls'!T139</f>
        <v>0</v>
      </c>
      <c r="U75" s="17">
        <f>'Jr Girls'!U139</f>
        <v>0</v>
      </c>
      <c r="V75" s="16"/>
      <c r="W75" s="15">
        <f>'Jr Girls'!W139</f>
        <v>0</v>
      </c>
      <c r="X75" s="17">
        <f>'Jr Girls'!X139</f>
        <v>0</v>
      </c>
      <c r="Y75" s="16"/>
      <c r="Z75" s="25">
        <f t="shared" si="50"/>
        <v>0</v>
      </c>
      <c r="AA75" s="25" cm="1">
        <f t="array" ref="AA75">SUM(LARGE(C75:W75,_xlfn.SEQUENCE(IF(COUNT(C75:W75)&lt;12,COUNT(C75:W75),12))))</f>
        <v>0</v>
      </c>
      <c r="AB75" s="15">
        <f t="shared" si="51"/>
        <v>0</v>
      </c>
      <c r="AC75" s="17">
        <f t="shared" si="52"/>
        <v>0</v>
      </c>
      <c r="AD75" s="47" t="str">
        <f t="shared" si="53"/>
        <v xml:space="preserve">HOEKWATER, RYLIE  </v>
      </c>
      <c r="AE75" s="17"/>
      <c r="AF75" s="11"/>
    </row>
    <row r="76" spans="1:32" ht="19.899999999999999" customHeight="1" x14ac:dyDescent="0.25">
      <c r="A76" s="47" t="s">
        <v>45</v>
      </c>
      <c r="B76" s="50"/>
      <c r="C76" s="138">
        <v>0</v>
      </c>
      <c r="D76" s="48">
        <f>'Jr Girls'!D140</f>
        <v>0</v>
      </c>
      <c r="E76" s="17">
        <f>'Jr Girls'!E140</f>
        <v>0</v>
      </c>
      <c r="F76" s="48">
        <f>'Jr Girls'!F140</f>
        <v>73</v>
      </c>
      <c r="G76" s="17">
        <f>'Jr Girls'!G140</f>
        <v>42</v>
      </c>
      <c r="H76" s="48">
        <f>'Jr Girls'!H140</f>
        <v>13</v>
      </c>
      <c r="I76" s="17">
        <f>'Jr Girls'!I140</f>
        <v>0</v>
      </c>
      <c r="J76" s="48">
        <f>'Jr Girls'!J140</f>
        <v>52</v>
      </c>
      <c r="K76" s="17">
        <f>'Jr Girls'!K140</f>
        <v>0</v>
      </c>
      <c r="L76" s="48">
        <f>'Jr Girls'!L140</f>
        <v>0</v>
      </c>
      <c r="M76" s="17">
        <f>'Jr Girls'!M140</f>
        <v>32</v>
      </c>
      <c r="N76" s="48">
        <f>'Jr Girls'!N140</f>
        <v>0</v>
      </c>
      <c r="O76" s="17">
        <f>'Jr Girls'!O140</f>
        <v>32</v>
      </c>
      <c r="P76" s="188">
        <f>'Jr Girls'!P140</f>
        <v>0</v>
      </c>
      <c r="Q76" s="195">
        <f>'Jr Girls'!Q140</f>
        <v>32</v>
      </c>
      <c r="R76" s="48">
        <f>'Jr Girls'!R140</f>
        <v>0</v>
      </c>
      <c r="S76" s="17">
        <f>'Jr Girls'!S140</f>
        <v>0</v>
      </c>
      <c r="T76" s="48">
        <f>'Jr Girls'!T140</f>
        <v>0</v>
      </c>
      <c r="U76" s="17">
        <f>'Jr Girls'!U140</f>
        <v>0</v>
      </c>
      <c r="V76" s="16"/>
      <c r="W76" s="15">
        <f>'Jr Girls'!W140</f>
        <v>0</v>
      </c>
      <c r="X76" s="17">
        <f>'Jr Girls'!X140</f>
        <v>0</v>
      </c>
      <c r="Y76" s="16"/>
      <c r="Z76" s="25">
        <f t="shared" si="50"/>
        <v>276</v>
      </c>
      <c r="AA76" s="25" cm="1">
        <f t="array" ref="AA76">SUM(LARGE(C76:W76,_xlfn.SEQUENCE(IF(COUNT(C76:W76)&lt;12,COUNT(C76:W76),12))))</f>
        <v>276</v>
      </c>
      <c r="AB76" s="15">
        <f t="shared" si="51"/>
        <v>0</v>
      </c>
      <c r="AC76" s="17">
        <f t="shared" si="52"/>
        <v>276</v>
      </c>
      <c r="AD76" s="47" t="str">
        <f t="shared" si="53"/>
        <v xml:space="preserve">KIRKPATRICK, KENZIE </v>
      </c>
      <c r="AE76" s="17"/>
      <c r="AF76" s="11"/>
    </row>
    <row r="77" spans="1:32" s="60" customFormat="1" ht="19.899999999999999" customHeight="1" x14ac:dyDescent="0.25">
      <c r="A77" s="47" t="s">
        <v>96</v>
      </c>
      <c r="B77" s="50"/>
      <c r="C77" s="138">
        <v>0</v>
      </c>
      <c r="D77" s="48">
        <f>'Jr Girls'!D141</f>
        <v>0</v>
      </c>
      <c r="E77" s="17">
        <f>'Jr Girls'!E141</f>
        <v>0</v>
      </c>
      <c r="F77" s="48">
        <f>'Jr Girls'!F141</f>
        <v>0</v>
      </c>
      <c r="G77" s="17">
        <f>'Jr Girls'!G141</f>
        <v>0</v>
      </c>
      <c r="H77" s="48">
        <f>'Jr Girls'!H141</f>
        <v>0</v>
      </c>
      <c r="I77" s="17">
        <f>'Jr Girls'!I141</f>
        <v>0</v>
      </c>
      <c r="J77" s="48">
        <f>'Jr Girls'!J141</f>
        <v>0</v>
      </c>
      <c r="K77" s="17">
        <f>'Jr Girls'!K141</f>
        <v>0</v>
      </c>
      <c r="L77" s="48">
        <f>'Jr Girls'!L141</f>
        <v>0</v>
      </c>
      <c r="M77" s="17">
        <f>'Jr Girls'!M141</f>
        <v>0</v>
      </c>
      <c r="N77" s="48">
        <f>'Jr Girls'!N141</f>
        <v>0</v>
      </c>
      <c r="O77" s="17">
        <f>'Jr Girls'!O141</f>
        <v>0</v>
      </c>
      <c r="P77" s="188">
        <f>'Jr Girls'!P141</f>
        <v>0</v>
      </c>
      <c r="Q77" s="195">
        <f>'Jr Girls'!Q141</f>
        <v>0</v>
      </c>
      <c r="R77" s="48">
        <f>'Jr Girls'!R141</f>
        <v>0</v>
      </c>
      <c r="S77" s="17">
        <f>'Jr Girls'!S141</f>
        <v>0</v>
      </c>
      <c r="T77" s="48">
        <f>'Jr Girls'!T141</f>
        <v>0</v>
      </c>
      <c r="U77" s="17">
        <f>'Jr Girls'!U141</f>
        <v>0</v>
      </c>
      <c r="V77" s="16"/>
      <c r="W77" s="15">
        <f>'Jr Girls'!W141</f>
        <v>0</v>
      </c>
      <c r="X77" s="17">
        <f>'Jr Girls'!X141</f>
        <v>0</v>
      </c>
      <c r="Y77" s="16"/>
      <c r="Z77" s="25">
        <f t="shared" si="50"/>
        <v>0</v>
      </c>
      <c r="AA77" s="25" cm="1">
        <f t="array" ref="AA77">SUM(LARGE(C77:W77,_xlfn.SEQUENCE(IF(COUNT(C77:W77)&lt;12,COUNT(C77:W77),12))))</f>
        <v>0</v>
      </c>
      <c r="AB77" s="15">
        <f t="shared" si="51"/>
        <v>0</v>
      </c>
      <c r="AC77" s="17">
        <f t="shared" si="52"/>
        <v>0</v>
      </c>
      <c r="AD77" s="47" t="str">
        <f t="shared" si="53"/>
        <v xml:space="preserve">KOEHN, ISABELL </v>
      </c>
      <c r="AE77" s="17"/>
    </row>
    <row r="78" spans="1:32" s="60" customFormat="1" ht="19.899999999999999" customHeight="1" x14ac:dyDescent="0.25">
      <c r="A78" s="47" t="s">
        <v>123</v>
      </c>
      <c r="B78" s="50"/>
      <c r="C78" s="138">
        <v>0</v>
      </c>
      <c r="D78" s="48">
        <f>'Jr Girls'!D142</f>
        <v>0</v>
      </c>
      <c r="E78" s="17">
        <f>'Jr Girls'!E142</f>
        <v>0</v>
      </c>
      <c r="F78" s="48">
        <f>'Jr Girls'!F142</f>
        <v>0</v>
      </c>
      <c r="G78" s="17">
        <f>'Jr Girls'!G142</f>
        <v>0</v>
      </c>
      <c r="H78" s="48">
        <f>'Jr Girls'!H142</f>
        <v>0</v>
      </c>
      <c r="I78" s="17">
        <f>'Jr Girls'!I142</f>
        <v>0</v>
      </c>
      <c r="J78" s="48">
        <f>'Jr Girls'!J142</f>
        <v>0</v>
      </c>
      <c r="K78" s="17">
        <f>'Jr Girls'!K142</f>
        <v>0</v>
      </c>
      <c r="L78" s="48">
        <f>'Jr Girls'!L142</f>
        <v>0</v>
      </c>
      <c r="M78" s="17">
        <f>'Jr Girls'!M142</f>
        <v>0</v>
      </c>
      <c r="N78" s="48">
        <f>'Jr Girls'!N142</f>
        <v>0</v>
      </c>
      <c r="O78" s="17">
        <f>'Jr Girls'!O142</f>
        <v>0</v>
      </c>
      <c r="P78" s="188">
        <f>'Jr Girls'!P142</f>
        <v>0</v>
      </c>
      <c r="Q78" s="195">
        <f>'Jr Girls'!Q142</f>
        <v>0</v>
      </c>
      <c r="R78" s="48">
        <f>'Jr Girls'!R142</f>
        <v>0</v>
      </c>
      <c r="S78" s="17">
        <f>'Jr Girls'!S142</f>
        <v>0</v>
      </c>
      <c r="T78" s="48">
        <f>'Jr Girls'!T142</f>
        <v>0</v>
      </c>
      <c r="U78" s="17">
        <f>'Jr Girls'!U142</f>
        <v>0</v>
      </c>
      <c r="V78" s="16"/>
      <c r="W78" s="15">
        <f>'Jr Girls'!W142</f>
        <v>0</v>
      </c>
      <c r="X78" s="17">
        <f>'Jr Girls'!X142</f>
        <v>0</v>
      </c>
      <c r="Y78" s="16"/>
      <c r="Z78" s="25">
        <f t="shared" si="50"/>
        <v>0</v>
      </c>
      <c r="AA78" s="25" cm="1">
        <f t="array" ref="AA78">SUM(LARGE(C78:W78,_xlfn.SEQUENCE(IF(COUNT(C78:W78)&lt;12,COUNT(C78:W78),12))))</f>
        <v>0</v>
      </c>
      <c r="AB78" s="15">
        <f t="shared" si="51"/>
        <v>0</v>
      </c>
      <c r="AC78" s="17">
        <f t="shared" si="52"/>
        <v>0</v>
      </c>
      <c r="AD78" s="47" t="str">
        <f t="shared" si="53"/>
        <v>KOLAR, CODI LYNN</v>
      </c>
      <c r="AE78" s="17"/>
    </row>
    <row r="79" spans="1:32" ht="19.899999999999999" customHeight="1" x14ac:dyDescent="0.25">
      <c r="A79" s="47" t="s">
        <v>218</v>
      </c>
      <c r="B79" s="50"/>
      <c r="C79" s="138">
        <v>0</v>
      </c>
      <c r="D79" s="48">
        <f>'Jr Girls'!D143</f>
        <v>0</v>
      </c>
      <c r="E79" s="17">
        <f>'Jr Girls'!E143</f>
        <v>0</v>
      </c>
      <c r="F79" s="48">
        <f>'Jr Girls'!F143</f>
        <v>0</v>
      </c>
      <c r="G79" s="17">
        <f>'Jr Girls'!G143</f>
        <v>0</v>
      </c>
      <c r="H79" s="48">
        <f>'Jr Girls'!H143</f>
        <v>0</v>
      </c>
      <c r="I79" s="17">
        <f>'Jr Girls'!I143</f>
        <v>0</v>
      </c>
      <c r="J79" s="48">
        <f>'Jr Girls'!J143</f>
        <v>0</v>
      </c>
      <c r="K79" s="17">
        <f>'Jr Girls'!K143</f>
        <v>0</v>
      </c>
      <c r="L79" s="48">
        <f>'Jr Girls'!L143</f>
        <v>0</v>
      </c>
      <c r="M79" s="17">
        <f>'Jr Girls'!M143</f>
        <v>0</v>
      </c>
      <c r="N79" s="48">
        <f>'Jr Girls'!N143</f>
        <v>0</v>
      </c>
      <c r="O79" s="17">
        <f>'Jr Girls'!O143</f>
        <v>0</v>
      </c>
      <c r="P79" s="188">
        <f>'Jr Girls'!P143</f>
        <v>0</v>
      </c>
      <c r="Q79" s="195">
        <f>'Jr Girls'!Q143</f>
        <v>0</v>
      </c>
      <c r="R79" s="48">
        <f>'Jr Girls'!R143</f>
        <v>0</v>
      </c>
      <c r="S79" s="17">
        <f>'Jr Girls'!S143</f>
        <v>0</v>
      </c>
      <c r="T79" s="48">
        <f>'Jr Girls'!T143</f>
        <v>0</v>
      </c>
      <c r="U79" s="17">
        <f>'Jr Girls'!U143</f>
        <v>0</v>
      </c>
      <c r="V79" s="16"/>
      <c r="W79" s="15">
        <f>'Jr Girls'!W143</f>
        <v>0</v>
      </c>
      <c r="X79" s="17">
        <f>'Jr Girls'!X143</f>
        <v>0</v>
      </c>
      <c r="Y79" s="16"/>
      <c r="Z79" s="25">
        <f t="shared" si="50"/>
        <v>0</v>
      </c>
      <c r="AA79" s="25" cm="1">
        <f t="array" ref="AA79">SUM(LARGE(C79:W79,_xlfn.SEQUENCE(IF(COUNT(C79:W79)&lt;12,COUNT(C79:W79),12))))</f>
        <v>0</v>
      </c>
      <c r="AB79" s="15">
        <f t="shared" si="51"/>
        <v>0</v>
      </c>
      <c r="AC79" s="17">
        <f t="shared" si="52"/>
        <v>0</v>
      </c>
      <c r="AD79" s="47" t="str">
        <f t="shared" si="53"/>
        <v>LONGSTREET, BROOKLYN</v>
      </c>
      <c r="AE79" s="17"/>
      <c r="AF79" s="11"/>
    </row>
    <row r="80" spans="1:32" s="60" customFormat="1" ht="19.899999999999999" customHeight="1" x14ac:dyDescent="0.25">
      <c r="A80" s="47" t="s">
        <v>110</v>
      </c>
      <c r="B80" s="50"/>
      <c r="C80" s="138">
        <v>0</v>
      </c>
      <c r="D80" s="48">
        <f>'Jr Girls'!D144</f>
        <v>0</v>
      </c>
      <c r="E80" s="17">
        <f>'Jr Girls'!E144</f>
        <v>0</v>
      </c>
      <c r="F80" s="48">
        <f>'Jr Girls'!F144</f>
        <v>0</v>
      </c>
      <c r="G80" s="17">
        <f>'Jr Girls'!G144</f>
        <v>0</v>
      </c>
      <c r="H80" s="48">
        <f>'Jr Girls'!H144</f>
        <v>0</v>
      </c>
      <c r="I80" s="17">
        <f>'Jr Girls'!I144</f>
        <v>0</v>
      </c>
      <c r="J80" s="48">
        <f>'Jr Girls'!J144</f>
        <v>0</v>
      </c>
      <c r="K80" s="17">
        <f>'Jr Girls'!K144</f>
        <v>0</v>
      </c>
      <c r="L80" s="48">
        <f>'Jr Girls'!L144</f>
        <v>0</v>
      </c>
      <c r="M80" s="17">
        <f>'Jr Girls'!M144</f>
        <v>0</v>
      </c>
      <c r="N80" s="48">
        <f>'Jr Girls'!N144</f>
        <v>0</v>
      </c>
      <c r="O80" s="17">
        <f>'Jr Girls'!O144</f>
        <v>0</v>
      </c>
      <c r="P80" s="188">
        <f>'Jr Girls'!P144</f>
        <v>0</v>
      </c>
      <c r="Q80" s="195">
        <f>'Jr Girls'!Q144</f>
        <v>0</v>
      </c>
      <c r="R80" s="48">
        <f>'Jr Girls'!R144</f>
        <v>0</v>
      </c>
      <c r="S80" s="17">
        <f>'Jr Girls'!S144</f>
        <v>0</v>
      </c>
      <c r="T80" s="48">
        <f>'Jr Girls'!T144</f>
        <v>0</v>
      </c>
      <c r="U80" s="17">
        <f>'Jr Girls'!U144</f>
        <v>0</v>
      </c>
      <c r="V80" s="16"/>
      <c r="W80" s="15">
        <f>'Jr Girls'!W144</f>
        <v>0</v>
      </c>
      <c r="X80" s="17">
        <f>'Jr Girls'!X144</f>
        <v>0</v>
      </c>
      <c r="Y80" s="16"/>
      <c r="Z80" s="25">
        <f t="shared" si="50"/>
        <v>0</v>
      </c>
      <c r="AA80" s="25" cm="1">
        <f t="array" ref="AA80">SUM(LARGE(C80:W80,_xlfn.SEQUENCE(IF(COUNT(C80:W80)&lt;12,COUNT(C80:W80),12))))</f>
        <v>0</v>
      </c>
      <c r="AB80" s="15">
        <f t="shared" si="51"/>
        <v>0</v>
      </c>
      <c r="AC80" s="17">
        <f t="shared" si="52"/>
        <v>0</v>
      </c>
      <c r="AD80" s="47" t="str">
        <f t="shared" si="53"/>
        <v>MACIBORSKI, DEBRA</v>
      </c>
      <c r="AE80" s="17"/>
    </row>
    <row r="81" spans="1:32" s="60" customFormat="1" ht="19.899999999999999" customHeight="1" x14ac:dyDescent="0.25">
      <c r="A81" s="47" t="s">
        <v>46</v>
      </c>
      <c r="B81" s="50"/>
      <c r="C81" s="138">
        <v>0</v>
      </c>
      <c r="D81" s="48">
        <f>'Jr Girls'!D145</f>
        <v>0</v>
      </c>
      <c r="E81" s="17">
        <f>'Jr Girls'!E145</f>
        <v>72</v>
      </c>
      <c r="F81" s="48">
        <f>'Jr Girls'!F145</f>
        <v>33</v>
      </c>
      <c r="G81" s="17">
        <v>0</v>
      </c>
      <c r="H81" s="48">
        <f>'Jr Girls'!H145</f>
        <v>43</v>
      </c>
      <c r="I81" s="17">
        <f>'Jr Girls'!I145</f>
        <v>52</v>
      </c>
      <c r="J81" s="48">
        <f>'Jr Girls'!J145</f>
        <v>0</v>
      </c>
      <c r="K81" s="17">
        <f>'Jr Girls'!K145</f>
        <v>42</v>
      </c>
      <c r="L81" s="48">
        <f>'Jr Girls'!L145</f>
        <v>0</v>
      </c>
      <c r="M81" s="17">
        <f>'Jr Girls'!M145</f>
        <v>0</v>
      </c>
      <c r="N81" s="48">
        <f>'Jr Girls'!N145</f>
        <v>0</v>
      </c>
      <c r="O81" s="17">
        <f>'Jr Girls'!O145</f>
        <v>42</v>
      </c>
      <c r="P81" s="188">
        <f>'Jr Girls'!P145</f>
        <v>0</v>
      </c>
      <c r="Q81" s="195">
        <f>'Jr Girls'!Q145</f>
        <v>52</v>
      </c>
      <c r="R81" s="48">
        <f>'Jr Girls'!R145</f>
        <v>0</v>
      </c>
      <c r="S81" s="17">
        <f>'Jr Girls'!S145</f>
        <v>0</v>
      </c>
      <c r="T81" s="48">
        <f>'Jr Girls'!T145</f>
        <v>0</v>
      </c>
      <c r="U81" s="17">
        <f>'Jr Girls'!U145</f>
        <v>0</v>
      </c>
      <c r="V81" s="16"/>
      <c r="W81" s="15">
        <f>'Jr Girls'!W145</f>
        <v>0</v>
      </c>
      <c r="X81" s="17">
        <f>'Jr Girls'!X145</f>
        <v>0</v>
      </c>
      <c r="Y81" s="16"/>
      <c r="Z81" s="25">
        <f t="shared" si="50"/>
        <v>336</v>
      </c>
      <c r="AA81" s="25" cm="1">
        <f t="array" ref="AA81">SUM(LARGE(C81:W81,_xlfn.SEQUENCE(IF(COUNT(C81:W81)&lt;12,COUNT(C81:W81),12))))</f>
        <v>336</v>
      </c>
      <c r="AB81" s="15">
        <f t="shared" si="51"/>
        <v>0</v>
      </c>
      <c r="AC81" s="17">
        <f t="shared" si="52"/>
        <v>336</v>
      </c>
      <c r="AD81" s="47" t="str">
        <f t="shared" si="53"/>
        <v xml:space="preserve">MACIBORSKI, LUCIA </v>
      </c>
      <c r="AE81" s="17"/>
    </row>
    <row r="82" spans="1:32" s="64" customFormat="1" ht="19.899999999999999" customHeight="1" x14ac:dyDescent="0.25">
      <c r="A82" s="47" t="s">
        <v>47</v>
      </c>
      <c r="B82" s="50"/>
      <c r="C82" s="138">
        <v>0</v>
      </c>
      <c r="D82" s="48">
        <f>'Jr Girls'!D146</f>
        <v>0</v>
      </c>
      <c r="E82" s="17">
        <f>'Jr Girls'!E146</f>
        <v>72</v>
      </c>
      <c r="F82" s="48">
        <f>'Jr Girls'!F146</f>
        <v>33</v>
      </c>
      <c r="G82" s="17">
        <v>0</v>
      </c>
      <c r="H82" s="48">
        <f>'Jr Girls'!H146</f>
        <v>43</v>
      </c>
      <c r="I82" s="17">
        <f>'Jr Girls'!I146</f>
        <v>52</v>
      </c>
      <c r="J82" s="48">
        <f>'Jr Girls'!J146</f>
        <v>0</v>
      </c>
      <c r="K82" s="17">
        <f>'Jr Girls'!K146</f>
        <v>42</v>
      </c>
      <c r="L82" s="48">
        <f>'Jr Girls'!L146</f>
        <v>0</v>
      </c>
      <c r="M82" s="17">
        <f>'Jr Girls'!M146</f>
        <v>0</v>
      </c>
      <c r="N82" s="48">
        <f>'Jr Girls'!N146</f>
        <v>0</v>
      </c>
      <c r="O82" s="17">
        <f>'Jr Girls'!O146</f>
        <v>42</v>
      </c>
      <c r="P82" s="188">
        <f>'Jr Girls'!P146</f>
        <v>0</v>
      </c>
      <c r="Q82" s="195">
        <f>'Jr Girls'!Q146</f>
        <v>52</v>
      </c>
      <c r="R82" s="48">
        <f>'Jr Girls'!R146</f>
        <v>0</v>
      </c>
      <c r="S82" s="17">
        <f>'Jr Girls'!S146</f>
        <v>0</v>
      </c>
      <c r="T82" s="48">
        <f>'Jr Girls'!T146</f>
        <v>0</v>
      </c>
      <c r="U82" s="17">
        <f>'Jr Girls'!U146</f>
        <v>0</v>
      </c>
      <c r="V82" s="16"/>
      <c r="W82" s="15">
        <f>'Jr Girls'!W146</f>
        <v>0</v>
      </c>
      <c r="X82" s="17">
        <f>'Jr Girls'!X146</f>
        <v>0</v>
      </c>
      <c r="Y82" s="16"/>
      <c r="Z82" s="25">
        <f t="shared" si="50"/>
        <v>336</v>
      </c>
      <c r="AA82" s="25" cm="1">
        <f t="array" ref="AA82">SUM(LARGE(C82:W82,_xlfn.SEQUENCE(IF(COUNT(C82:W82)&lt;12,COUNT(C82:W82),12))))</f>
        <v>336</v>
      </c>
      <c r="AB82" s="15">
        <f t="shared" si="51"/>
        <v>0</v>
      </c>
      <c r="AC82" s="17">
        <f t="shared" si="52"/>
        <v>336</v>
      </c>
      <c r="AD82" s="47" t="str">
        <f t="shared" si="53"/>
        <v>MACIBORSKI, NADIA</v>
      </c>
      <c r="AE82" s="17"/>
    </row>
    <row r="83" spans="1:32" s="60" customFormat="1" ht="19.899999999999999" customHeight="1" x14ac:dyDescent="0.25">
      <c r="A83" s="47" t="s">
        <v>97</v>
      </c>
      <c r="B83" s="50"/>
      <c r="C83" s="138">
        <v>0</v>
      </c>
      <c r="D83" s="48">
        <f>'Jr Girls'!D147</f>
        <v>0</v>
      </c>
      <c r="E83" s="17">
        <f>'Jr Girls'!E147</f>
        <v>0</v>
      </c>
      <c r="F83" s="48">
        <f>'Jr Girls'!F147</f>
        <v>0</v>
      </c>
      <c r="G83" s="17">
        <f>'Jr Girls'!G147</f>
        <v>0</v>
      </c>
      <c r="H83" s="48">
        <f>'Jr Girls'!H147</f>
        <v>0</v>
      </c>
      <c r="I83" s="17">
        <f>'Jr Girls'!I147</f>
        <v>0</v>
      </c>
      <c r="J83" s="48">
        <f>'Jr Girls'!J147</f>
        <v>0</v>
      </c>
      <c r="K83" s="17">
        <f>'Jr Girls'!K147</f>
        <v>0</v>
      </c>
      <c r="L83" s="48">
        <f>'Jr Girls'!L147</f>
        <v>0</v>
      </c>
      <c r="M83" s="17">
        <f>'Jr Girls'!M147</f>
        <v>0</v>
      </c>
      <c r="N83" s="48">
        <f>'Jr Girls'!N147</f>
        <v>0</v>
      </c>
      <c r="O83" s="17">
        <f>'Jr Girls'!O147</f>
        <v>0</v>
      </c>
      <c r="P83" s="188">
        <f>'Jr Girls'!P147</f>
        <v>0</v>
      </c>
      <c r="Q83" s="195">
        <f>'Jr Girls'!Q147</f>
        <v>0</v>
      </c>
      <c r="R83" s="48">
        <f>'Jr Girls'!R147</f>
        <v>0</v>
      </c>
      <c r="S83" s="17">
        <f>'Jr Girls'!S147</f>
        <v>0</v>
      </c>
      <c r="T83" s="48">
        <f>'Jr Girls'!T147</f>
        <v>0</v>
      </c>
      <c r="U83" s="17">
        <f>'Jr Girls'!U147</f>
        <v>0</v>
      </c>
      <c r="V83" s="16"/>
      <c r="W83" s="15">
        <f>'Jr Girls'!W147</f>
        <v>0</v>
      </c>
      <c r="X83" s="17">
        <f>'Jr Girls'!X147</f>
        <v>0</v>
      </c>
      <c r="Y83" s="16"/>
      <c r="Z83" s="25">
        <f t="shared" si="50"/>
        <v>0</v>
      </c>
      <c r="AA83" s="25" cm="1">
        <f t="array" ref="AA83">SUM(LARGE(C83:W83,_xlfn.SEQUENCE(IF(COUNT(C83:W83)&lt;12,COUNT(C83:W83),12))))</f>
        <v>0</v>
      </c>
      <c r="AB83" s="15">
        <f t="shared" si="51"/>
        <v>0</v>
      </c>
      <c r="AC83" s="17">
        <f t="shared" si="52"/>
        <v>0</v>
      </c>
      <c r="AD83" s="47" t="str">
        <f t="shared" si="53"/>
        <v>MARVEL, CHARLOTTE</v>
      </c>
      <c r="AE83" s="17"/>
    </row>
    <row r="84" spans="1:32" ht="19.899999999999999" customHeight="1" x14ac:dyDescent="0.25">
      <c r="A84" s="47" t="s">
        <v>48</v>
      </c>
      <c r="B84" s="50"/>
      <c r="C84" s="138">
        <v>0</v>
      </c>
      <c r="D84" s="48">
        <f>'Jr Girls'!D148</f>
        <v>0</v>
      </c>
      <c r="E84" s="17">
        <f>'Jr Girls'!E148</f>
        <v>32</v>
      </c>
      <c r="F84" s="48">
        <f>'Jr Girls'!F148</f>
        <v>0</v>
      </c>
      <c r="G84" s="17">
        <v>0</v>
      </c>
      <c r="H84" s="48">
        <f>'Jr Girls'!H148</f>
        <v>63</v>
      </c>
      <c r="I84" s="17">
        <f>'Jr Girls'!I148</f>
        <v>0</v>
      </c>
      <c r="J84" s="48">
        <f>'Jr Girls'!J148</f>
        <v>0</v>
      </c>
      <c r="K84" s="17">
        <f>'Jr Girls'!K148</f>
        <v>0</v>
      </c>
      <c r="L84" s="48">
        <f>'Jr Girls'!L148</f>
        <v>42</v>
      </c>
      <c r="M84" s="17">
        <f>'Jr Girls'!M148</f>
        <v>0</v>
      </c>
      <c r="N84" s="48">
        <f>'Jr Girls'!N148</f>
        <v>0</v>
      </c>
      <c r="O84" s="17">
        <f>'Jr Girls'!O148</f>
        <v>0</v>
      </c>
      <c r="P84" s="188">
        <f>'Jr Girls'!P148</f>
        <v>0</v>
      </c>
      <c r="Q84" s="195">
        <f>'Jr Girls'!Q148</f>
        <v>0</v>
      </c>
      <c r="R84" s="48">
        <f>'Jr Girls'!R148</f>
        <v>0</v>
      </c>
      <c r="S84" s="17">
        <f>'Jr Girls'!S148</f>
        <v>0</v>
      </c>
      <c r="T84" s="48">
        <f>'Jr Girls'!T148</f>
        <v>0</v>
      </c>
      <c r="U84" s="17">
        <f>'Jr Girls'!U148</f>
        <v>0</v>
      </c>
      <c r="V84" s="16"/>
      <c r="W84" s="15">
        <f>'Jr Girls'!W148</f>
        <v>0</v>
      </c>
      <c r="X84" s="17">
        <f>'Jr Girls'!X148</f>
        <v>0</v>
      </c>
      <c r="Y84" s="16"/>
      <c r="Z84" s="25">
        <f t="shared" si="50"/>
        <v>137</v>
      </c>
      <c r="AA84" s="25" cm="1">
        <f t="array" ref="AA84">SUM(LARGE(C84:W84,_xlfn.SEQUENCE(IF(COUNT(C84:W84)&lt;12,COUNT(C84:W84),12))))</f>
        <v>137</v>
      </c>
      <c r="AB84" s="15">
        <f t="shared" si="51"/>
        <v>0</v>
      </c>
      <c r="AC84" s="17">
        <f t="shared" si="52"/>
        <v>137</v>
      </c>
      <c r="AD84" s="47" t="str">
        <f t="shared" si="53"/>
        <v xml:space="preserve">MARVEL, LILY </v>
      </c>
      <c r="AE84" s="17"/>
      <c r="AF84" s="11"/>
    </row>
    <row r="85" spans="1:32" s="60" customFormat="1" ht="19.899999999999999" customHeight="1" x14ac:dyDescent="0.25">
      <c r="A85" s="47" t="s">
        <v>50</v>
      </c>
      <c r="B85" s="50"/>
      <c r="C85" s="138">
        <v>0</v>
      </c>
      <c r="D85" s="48">
        <f>'Jr Girls'!D149</f>
        <v>0</v>
      </c>
      <c r="E85" s="17">
        <f>'Jr Girls'!E149</f>
        <v>0</v>
      </c>
      <c r="F85" s="48">
        <f>'Jr Girls'!F149</f>
        <v>0</v>
      </c>
      <c r="G85" s="17">
        <f>'Jr Girls'!G149</f>
        <v>0</v>
      </c>
      <c r="H85" s="48">
        <f>'Jr Girls'!H149</f>
        <v>0</v>
      </c>
      <c r="I85" s="17">
        <f>'Jr Girls'!I149</f>
        <v>0</v>
      </c>
      <c r="J85" s="48">
        <f>'Jr Girls'!J149</f>
        <v>0</v>
      </c>
      <c r="K85" s="17">
        <f>'Jr Girls'!K149</f>
        <v>0</v>
      </c>
      <c r="L85" s="48">
        <f>'Jr Girls'!L149</f>
        <v>0</v>
      </c>
      <c r="M85" s="17">
        <f>'Jr Girls'!M149</f>
        <v>0</v>
      </c>
      <c r="N85" s="48">
        <f>'Jr Girls'!N149</f>
        <v>0</v>
      </c>
      <c r="O85" s="17">
        <f>'Jr Girls'!O149</f>
        <v>0</v>
      </c>
      <c r="P85" s="188">
        <f>'Jr Girls'!P149</f>
        <v>0</v>
      </c>
      <c r="Q85" s="195">
        <f>'Jr Girls'!Q149</f>
        <v>0</v>
      </c>
      <c r="R85" s="48">
        <f>'Jr Girls'!R149</f>
        <v>0</v>
      </c>
      <c r="S85" s="17">
        <f>'Jr Girls'!S149</f>
        <v>0</v>
      </c>
      <c r="T85" s="48">
        <f>'Jr Girls'!T149</f>
        <v>0</v>
      </c>
      <c r="U85" s="17">
        <f>'Jr Girls'!U149</f>
        <v>0</v>
      </c>
      <c r="V85" s="16"/>
      <c r="W85" s="15">
        <f>'Jr Girls'!W149</f>
        <v>0</v>
      </c>
      <c r="X85" s="17">
        <f>'Jr Girls'!X149</f>
        <v>0</v>
      </c>
      <c r="Y85" s="16"/>
      <c r="Z85" s="25">
        <f t="shared" si="50"/>
        <v>0</v>
      </c>
      <c r="AA85" s="25" cm="1">
        <f t="array" ref="AA85">SUM(LARGE(C85:W85,_xlfn.SEQUENCE(IF(COUNT(C85:W85)&lt;12,COUNT(C85:W85),12))))</f>
        <v>0</v>
      </c>
      <c r="AB85" s="15">
        <f t="shared" si="51"/>
        <v>0</v>
      </c>
      <c r="AC85" s="17">
        <f t="shared" si="52"/>
        <v>0</v>
      </c>
      <c r="AD85" s="47" t="str">
        <f t="shared" si="53"/>
        <v>MATTHEWS, EVA</v>
      </c>
      <c r="AE85" s="17"/>
    </row>
    <row r="86" spans="1:32" s="60" customFormat="1" ht="19.899999999999999" customHeight="1" x14ac:dyDescent="0.25">
      <c r="A86" s="47" t="s">
        <v>201</v>
      </c>
      <c r="B86" s="50"/>
      <c r="C86" s="138">
        <v>0</v>
      </c>
      <c r="D86" s="48">
        <f>'Jr Girls'!D150</f>
        <v>0</v>
      </c>
      <c r="E86" s="17">
        <f>'Jr Girls'!E150</f>
        <v>0</v>
      </c>
      <c r="F86" s="48">
        <f>'Jr Girls'!F150</f>
        <v>0</v>
      </c>
      <c r="G86" s="17">
        <f>'Jr Girls'!G150</f>
        <v>0</v>
      </c>
      <c r="H86" s="48">
        <f>'Jr Girls'!H150</f>
        <v>0</v>
      </c>
      <c r="I86" s="17">
        <f>'Jr Girls'!I150</f>
        <v>0</v>
      </c>
      <c r="J86" s="48">
        <f>'Jr Girls'!J150</f>
        <v>0</v>
      </c>
      <c r="K86" s="17">
        <f>'Jr Girls'!K150</f>
        <v>0</v>
      </c>
      <c r="L86" s="48">
        <f>'Jr Girls'!L150</f>
        <v>0</v>
      </c>
      <c r="M86" s="17">
        <f>'Jr Girls'!M150</f>
        <v>0</v>
      </c>
      <c r="N86" s="48">
        <f>'Jr Girls'!N150</f>
        <v>0</v>
      </c>
      <c r="O86" s="17">
        <f>'Jr Girls'!O150</f>
        <v>0</v>
      </c>
      <c r="P86" s="188">
        <f>'Jr Girls'!P150</f>
        <v>0</v>
      </c>
      <c r="Q86" s="195">
        <f>'Jr Girls'!Q150</f>
        <v>0</v>
      </c>
      <c r="R86" s="48">
        <f>'Jr Girls'!R150</f>
        <v>0</v>
      </c>
      <c r="S86" s="17">
        <f>'Jr Girls'!S150</f>
        <v>0</v>
      </c>
      <c r="T86" s="48">
        <f>'Jr Girls'!T150</f>
        <v>0</v>
      </c>
      <c r="U86" s="17">
        <f>'Jr Girls'!U150</f>
        <v>0</v>
      </c>
      <c r="V86" s="16"/>
      <c r="W86" s="15">
        <f>'Jr Girls'!W150</f>
        <v>0</v>
      </c>
      <c r="X86" s="17">
        <f>'Jr Girls'!X150</f>
        <v>0</v>
      </c>
      <c r="Y86" s="16"/>
      <c r="Z86" s="25">
        <f t="shared" si="50"/>
        <v>0</v>
      </c>
      <c r="AA86" s="25" cm="1">
        <f t="array" ref="AA86">SUM(LARGE(C86:W86,_xlfn.SEQUENCE(IF(COUNT(C86:W86)&lt;12,COUNT(C86:W86),12))))</f>
        <v>0</v>
      </c>
      <c r="AB86" s="15">
        <f t="shared" si="51"/>
        <v>0</v>
      </c>
      <c r="AC86" s="17">
        <f t="shared" si="52"/>
        <v>0</v>
      </c>
      <c r="AD86" s="47" t="str">
        <f t="shared" si="53"/>
        <v>PECK, KALLI</v>
      </c>
      <c r="AE86" s="17"/>
    </row>
    <row r="87" spans="1:32" s="60" customFormat="1" ht="19.899999999999999" customHeight="1" x14ac:dyDescent="0.25">
      <c r="A87" s="47" t="s">
        <v>215</v>
      </c>
      <c r="B87" s="50"/>
      <c r="C87" s="138">
        <v>0</v>
      </c>
      <c r="D87" s="48">
        <f>'Jr Girls'!D151</f>
        <v>0</v>
      </c>
      <c r="E87" s="17">
        <f>'Jr Girls'!E151</f>
        <v>0</v>
      </c>
      <c r="F87" s="48">
        <f>'Jr Girls'!F151</f>
        <v>0</v>
      </c>
      <c r="G87" s="17">
        <f>'Jr Girls'!G151</f>
        <v>0</v>
      </c>
      <c r="H87" s="48">
        <f>'Jr Girls'!H151</f>
        <v>0</v>
      </c>
      <c r="I87" s="17">
        <f>'Jr Girls'!I151</f>
        <v>0</v>
      </c>
      <c r="J87" s="48">
        <f>'Jr Girls'!J151</f>
        <v>0</v>
      </c>
      <c r="K87" s="17">
        <f>'Jr Girls'!K151</f>
        <v>0</v>
      </c>
      <c r="L87" s="48">
        <f>'Jr Girls'!L151</f>
        <v>0</v>
      </c>
      <c r="M87" s="17">
        <f>'Jr Girls'!M151</f>
        <v>0</v>
      </c>
      <c r="N87" s="48">
        <f>'Jr Girls'!N151</f>
        <v>0</v>
      </c>
      <c r="O87" s="17">
        <f>'Jr Girls'!O151</f>
        <v>0</v>
      </c>
      <c r="P87" s="188">
        <f>'Jr Girls'!P151</f>
        <v>0</v>
      </c>
      <c r="Q87" s="195">
        <f>'Jr Girls'!Q151</f>
        <v>0</v>
      </c>
      <c r="R87" s="48">
        <f>'Jr Girls'!R151</f>
        <v>0</v>
      </c>
      <c r="S87" s="17">
        <f>'Jr Girls'!S151</f>
        <v>0</v>
      </c>
      <c r="T87" s="48">
        <f>'Jr Girls'!T151</f>
        <v>0</v>
      </c>
      <c r="U87" s="17">
        <f>'Jr Girls'!U151</f>
        <v>0</v>
      </c>
      <c r="V87" s="16"/>
      <c r="W87" s="15">
        <f>'Jr Girls'!W151</f>
        <v>0</v>
      </c>
      <c r="X87" s="17">
        <f>'Jr Girls'!X151</f>
        <v>0</v>
      </c>
      <c r="Y87" s="16"/>
      <c r="Z87" s="25">
        <f t="shared" si="50"/>
        <v>0</v>
      </c>
      <c r="AA87" s="25" cm="1">
        <f t="array" ref="AA87">SUM(LARGE(C87:W87,_xlfn.SEQUENCE(IF(COUNT(C87:W87)&lt;12,COUNT(C87:W87),12))))</f>
        <v>0</v>
      </c>
      <c r="AB87" s="15">
        <f t="shared" si="51"/>
        <v>0</v>
      </c>
      <c r="AC87" s="17">
        <f t="shared" si="52"/>
        <v>0</v>
      </c>
      <c r="AD87" s="47" t="str">
        <f t="shared" si="53"/>
        <v>POWELL, ALAINA</v>
      </c>
      <c r="AE87" s="17"/>
      <c r="AF87" s="59"/>
    </row>
    <row r="88" spans="1:32" s="60" customFormat="1" ht="19.899999999999999" customHeight="1" x14ac:dyDescent="0.25">
      <c r="A88" s="47" t="s">
        <v>99</v>
      </c>
      <c r="B88" s="50"/>
      <c r="C88" s="138">
        <v>0</v>
      </c>
      <c r="D88" s="48">
        <f>'Jr Girls'!D152</f>
        <v>62</v>
      </c>
      <c r="E88" s="17">
        <f>'Jr Girls'!E152</f>
        <v>42</v>
      </c>
      <c r="F88" s="48">
        <v>0</v>
      </c>
      <c r="G88" s="17">
        <v>0</v>
      </c>
      <c r="H88" s="48">
        <f>'Jr Girls'!H152</f>
        <v>73</v>
      </c>
      <c r="I88" s="17">
        <f>'Jr Girls'!I152</f>
        <v>42</v>
      </c>
      <c r="J88" s="48">
        <f>'Jr Girls'!J152</f>
        <v>72</v>
      </c>
      <c r="K88" s="17">
        <f>'Jr Girls'!K152</f>
        <v>0</v>
      </c>
      <c r="L88" s="48">
        <f>'Jr Girls'!L152</f>
        <v>52</v>
      </c>
      <c r="M88" s="17">
        <f>'Jr Girls'!M152</f>
        <v>62</v>
      </c>
      <c r="N88" s="48">
        <f>'Jr Girls'!N152</f>
        <v>0</v>
      </c>
      <c r="O88" s="17">
        <f>'Jr Girls'!O152</f>
        <v>0</v>
      </c>
      <c r="P88" s="188">
        <f>'Jr Girls'!P152</f>
        <v>0</v>
      </c>
      <c r="Q88" s="195">
        <f>'Jr Girls'!Q152</f>
        <v>0</v>
      </c>
      <c r="R88" s="48">
        <f>'Jr Girls'!R152</f>
        <v>0</v>
      </c>
      <c r="S88" s="17">
        <f>'Jr Girls'!S152</f>
        <v>0</v>
      </c>
      <c r="T88" s="48">
        <f>'Jr Girls'!T152</f>
        <v>0</v>
      </c>
      <c r="U88" s="17">
        <f>'Jr Girls'!U152</f>
        <v>0</v>
      </c>
      <c r="V88" s="16"/>
      <c r="W88" s="15">
        <f>'Jr Girls'!W152</f>
        <v>0</v>
      </c>
      <c r="X88" s="17">
        <f>'Jr Girls'!X152</f>
        <v>0</v>
      </c>
      <c r="Y88" s="16"/>
      <c r="Z88" s="25">
        <f>SUM(D88:X88)</f>
        <v>405</v>
      </c>
      <c r="AA88" s="25" cm="1">
        <f t="array" ref="AA88">SUM(LARGE(C88:W88,_xlfn.SEQUENCE(IF(COUNT(C88:W88)&lt;12,COUNT(C88:W88),12))))</f>
        <v>405</v>
      </c>
      <c r="AB88" s="15">
        <f>X88*1.5</f>
        <v>0</v>
      </c>
      <c r="AC88" s="17">
        <f>AA88+AB88</f>
        <v>405</v>
      </c>
      <c r="AD88" s="47" t="str">
        <f t="shared" si="53"/>
        <v>RIVERA, GRACE</v>
      </c>
      <c r="AE88" s="17"/>
      <c r="AF88" s="59"/>
    </row>
    <row r="89" spans="1:32" ht="19.899999999999999" customHeight="1" x14ac:dyDescent="0.25">
      <c r="A89" s="47" t="s">
        <v>256</v>
      </c>
      <c r="B89" s="50"/>
      <c r="C89" s="138">
        <v>0</v>
      </c>
      <c r="D89" s="48">
        <f>'Jr Girls'!D153</f>
        <v>0</v>
      </c>
      <c r="E89" s="17">
        <f>'Jr Girls'!E153</f>
        <v>0</v>
      </c>
      <c r="F89" s="48">
        <f>'Jr Girls'!F153</f>
        <v>0</v>
      </c>
      <c r="G89" s="17">
        <f>'Jr Girls'!G153</f>
        <v>0</v>
      </c>
      <c r="H89" s="48">
        <f>'Jr Girls'!H153</f>
        <v>0</v>
      </c>
      <c r="I89" s="17">
        <f>'Jr Girls'!I153</f>
        <v>0</v>
      </c>
      <c r="J89" s="48">
        <f>'Jr Girls'!J153</f>
        <v>0</v>
      </c>
      <c r="K89" s="17">
        <f>'Jr Girls'!K153</f>
        <v>0</v>
      </c>
      <c r="L89" s="48">
        <f>'Jr Girls'!L153</f>
        <v>0</v>
      </c>
      <c r="M89" s="17">
        <f>'Jr Girls'!M153</f>
        <v>0</v>
      </c>
      <c r="N89" s="48">
        <f>'Jr Girls'!N153</f>
        <v>0</v>
      </c>
      <c r="O89" s="17">
        <f>'Jr Girls'!O153</f>
        <v>0</v>
      </c>
      <c r="P89" s="188">
        <f>'Jr Girls'!P153</f>
        <v>0</v>
      </c>
      <c r="Q89" s="195">
        <f>'Jr Girls'!Q153</f>
        <v>0</v>
      </c>
      <c r="R89" s="48">
        <f>'Jr Girls'!R153</f>
        <v>0</v>
      </c>
      <c r="S89" s="17">
        <f>'Jr Girls'!S153</f>
        <v>0</v>
      </c>
      <c r="T89" s="48">
        <f>'Jr Girls'!T153</f>
        <v>0</v>
      </c>
      <c r="U89" s="17">
        <f>'Jr Girls'!U153</f>
        <v>0</v>
      </c>
      <c r="V89" s="16"/>
      <c r="W89" s="15">
        <f>'Jr Girls'!W153</f>
        <v>0</v>
      </c>
      <c r="X89" s="17">
        <f>'Jr Girls'!X153</f>
        <v>0</v>
      </c>
      <c r="Y89" s="16"/>
      <c r="Z89" s="25">
        <f t="shared" ref="Z89:Z104" si="54">SUM(D89:X89)</f>
        <v>0</v>
      </c>
      <c r="AA89" s="25" cm="1">
        <f t="array" ref="AA89">SUM(LARGE(C89:W89,_xlfn.SEQUENCE(IF(COUNT(C89:W89)&lt;12,COUNT(C89:W89),12))))</f>
        <v>0</v>
      </c>
      <c r="AB89" s="15">
        <f t="shared" ref="AB89:AB104" si="55">X89*1.5</f>
        <v>0</v>
      </c>
      <c r="AC89" s="17">
        <f t="shared" ref="AC89:AC104" si="56">AA89+AB89</f>
        <v>0</v>
      </c>
      <c r="AD89" s="47" t="str">
        <f t="shared" si="53"/>
        <v>RIVERA, KATHERINE</v>
      </c>
      <c r="AE89" s="17"/>
    </row>
    <row r="90" spans="1:32" s="60" customFormat="1" ht="19.899999999999999" customHeight="1" x14ac:dyDescent="0.25">
      <c r="A90" s="47" t="s">
        <v>216</v>
      </c>
      <c r="B90" s="50"/>
      <c r="C90" s="138">
        <v>0</v>
      </c>
      <c r="D90" s="48">
        <f>'Jr Girls'!D154</f>
        <v>0</v>
      </c>
      <c r="E90" s="17">
        <f>'Jr Girls'!E154</f>
        <v>0</v>
      </c>
      <c r="F90" s="48">
        <f>'Jr Girls'!F154</f>
        <v>0</v>
      </c>
      <c r="G90" s="17">
        <f>'Jr Girls'!G154</f>
        <v>0</v>
      </c>
      <c r="H90" s="48">
        <f>'Jr Girls'!H154</f>
        <v>0</v>
      </c>
      <c r="I90" s="17">
        <f>'Jr Girls'!I154</f>
        <v>0</v>
      </c>
      <c r="J90" s="48">
        <f>'Jr Girls'!J154</f>
        <v>0</v>
      </c>
      <c r="K90" s="17">
        <f>'Jr Girls'!K154</f>
        <v>0</v>
      </c>
      <c r="L90" s="48">
        <f>'Jr Girls'!L154</f>
        <v>0</v>
      </c>
      <c r="M90" s="17">
        <f>'Jr Girls'!M154</f>
        <v>0</v>
      </c>
      <c r="N90" s="48">
        <f>'Jr Girls'!N154</f>
        <v>0</v>
      </c>
      <c r="O90" s="17">
        <f>'Jr Girls'!O154</f>
        <v>0</v>
      </c>
      <c r="P90" s="188">
        <f>'Jr Girls'!P154</f>
        <v>0</v>
      </c>
      <c r="Q90" s="195">
        <f>'Jr Girls'!Q154</f>
        <v>0</v>
      </c>
      <c r="R90" s="48">
        <f>'Jr Girls'!R154</f>
        <v>0</v>
      </c>
      <c r="S90" s="17">
        <f>'Jr Girls'!S154</f>
        <v>0</v>
      </c>
      <c r="T90" s="48">
        <f>'Jr Girls'!T154</f>
        <v>0</v>
      </c>
      <c r="U90" s="17">
        <f>'Jr Girls'!U154</f>
        <v>0</v>
      </c>
      <c r="V90" s="16"/>
      <c r="W90" s="15">
        <f>'Jr Girls'!W154</f>
        <v>0</v>
      </c>
      <c r="X90" s="17">
        <f>'Jr Girls'!X154</f>
        <v>0</v>
      </c>
      <c r="Y90" s="16"/>
      <c r="Z90" s="25">
        <f t="shared" si="54"/>
        <v>0</v>
      </c>
      <c r="AA90" s="25" cm="1">
        <f t="array" ref="AA90">SUM(LARGE(C90:W90,_xlfn.SEQUENCE(IF(COUNT(C90:W90)&lt;12,COUNT(C90:W90),12))))</f>
        <v>0</v>
      </c>
      <c r="AB90" s="15">
        <f t="shared" si="55"/>
        <v>0</v>
      </c>
      <c r="AC90" s="17">
        <f t="shared" si="56"/>
        <v>0</v>
      </c>
      <c r="AD90" s="47" t="str">
        <f t="shared" si="53"/>
        <v>ROCKEY, LILY</v>
      </c>
      <c r="AE90" s="17"/>
      <c r="AF90" s="59"/>
    </row>
    <row r="91" spans="1:32" s="60" customFormat="1" ht="19.899999999999999" customHeight="1" x14ac:dyDescent="0.25">
      <c r="A91" s="47" t="s">
        <v>115</v>
      </c>
      <c r="B91" s="50"/>
      <c r="C91" s="138">
        <v>0</v>
      </c>
      <c r="D91" s="48">
        <f>'Jr Girls'!D155</f>
        <v>0</v>
      </c>
      <c r="E91" s="17">
        <f>'Jr Girls'!E155</f>
        <v>0</v>
      </c>
      <c r="F91" s="48">
        <f>'Jr Girls'!F155</f>
        <v>0</v>
      </c>
      <c r="G91" s="17">
        <f>'Jr Girls'!G155</f>
        <v>0</v>
      </c>
      <c r="H91" s="48">
        <f>'Jr Girls'!H155</f>
        <v>0</v>
      </c>
      <c r="I91" s="17">
        <f>'Jr Girls'!I155</f>
        <v>0</v>
      </c>
      <c r="J91" s="48">
        <f>'Jr Girls'!J155</f>
        <v>0</v>
      </c>
      <c r="K91" s="17">
        <f>'Jr Girls'!K155</f>
        <v>0</v>
      </c>
      <c r="L91" s="48">
        <f>'Jr Girls'!L155</f>
        <v>0</v>
      </c>
      <c r="M91" s="17">
        <f>'Jr Girls'!M155</f>
        <v>0</v>
      </c>
      <c r="N91" s="48">
        <f>'Jr Girls'!N155</f>
        <v>0</v>
      </c>
      <c r="O91" s="17">
        <f>'Jr Girls'!O155</f>
        <v>0</v>
      </c>
      <c r="P91" s="188">
        <f>'Jr Girls'!P155</f>
        <v>0</v>
      </c>
      <c r="Q91" s="195">
        <f>'Jr Girls'!Q155</f>
        <v>0</v>
      </c>
      <c r="R91" s="48">
        <f>'Jr Girls'!R155</f>
        <v>0</v>
      </c>
      <c r="S91" s="17">
        <f>'Jr Girls'!S155</f>
        <v>0</v>
      </c>
      <c r="T91" s="48">
        <f>'Jr Girls'!T155</f>
        <v>0</v>
      </c>
      <c r="U91" s="17">
        <f>'Jr Girls'!U155</f>
        <v>0</v>
      </c>
      <c r="V91" s="16"/>
      <c r="W91" s="15">
        <f>'Jr Girls'!W155</f>
        <v>0</v>
      </c>
      <c r="X91" s="17">
        <f>'Jr Girls'!X155</f>
        <v>0</v>
      </c>
      <c r="Y91" s="16"/>
      <c r="Z91" s="25">
        <f t="shared" si="54"/>
        <v>0</v>
      </c>
      <c r="AA91" s="25" cm="1">
        <f t="array" ref="AA91">SUM(LARGE(C91:W91,_xlfn.SEQUENCE(IF(COUNT(C91:W91)&lt;12,COUNT(C91:W91),12))))</f>
        <v>0</v>
      </c>
      <c r="AB91" s="15">
        <f t="shared" si="55"/>
        <v>0</v>
      </c>
      <c r="AC91" s="17">
        <f t="shared" si="56"/>
        <v>0</v>
      </c>
      <c r="AD91" s="47" t="str">
        <f t="shared" si="53"/>
        <v xml:space="preserve">STANLEY, LYDIA </v>
      </c>
      <c r="AE91" s="17"/>
      <c r="AF91" s="59"/>
    </row>
    <row r="92" spans="1:32" s="60" customFormat="1" ht="19.899999999999999" customHeight="1" x14ac:dyDescent="0.25">
      <c r="A92" s="47" t="s">
        <v>205</v>
      </c>
      <c r="B92" s="50"/>
      <c r="C92" s="138">
        <v>0</v>
      </c>
      <c r="D92" s="48">
        <f>'Jr Girls'!D156</f>
        <v>0</v>
      </c>
      <c r="E92" s="17">
        <f>'Jr Girls'!E156</f>
        <v>0</v>
      </c>
      <c r="F92" s="48">
        <f>'Jr Girls'!F156</f>
        <v>0</v>
      </c>
      <c r="G92" s="17">
        <f>'Jr Girls'!G156</f>
        <v>0</v>
      </c>
      <c r="H92" s="48">
        <f>'Jr Girls'!H156</f>
        <v>0</v>
      </c>
      <c r="I92" s="17">
        <f>'Jr Girls'!I156</f>
        <v>0</v>
      </c>
      <c r="J92" s="48">
        <f>'Jr Girls'!J156</f>
        <v>0</v>
      </c>
      <c r="K92" s="17">
        <f>'Jr Girls'!K156</f>
        <v>0</v>
      </c>
      <c r="L92" s="48">
        <f>'Jr Girls'!L156</f>
        <v>0</v>
      </c>
      <c r="M92" s="17">
        <f>'Jr Girls'!M156</f>
        <v>0</v>
      </c>
      <c r="N92" s="48">
        <f>'Jr Girls'!N156</f>
        <v>0</v>
      </c>
      <c r="O92" s="17">
        <f>'Jr Girls'!O156</f>
        <v>0</v>
      </c>
      <c r="P92" s="188">
        <f>'Jr Girls'!P156</f>
        <v>0</v>
      </c>
      <c r="Q92" s="195">
        <f>'Jr Girls'!Q156</f>
        <v>0</v>
      </c>
      <c r="R92" s="48">
        <f>'Jr Girls'!R156</f>
        <v>0</v>
      </c>
      <c r="S92" s="17">
        <f>'Jr Girls'!S156</f>
        <v>0</v>
      </c>
      <c r="T92" s="48">
        <f>'Jr Girls'!T156</f>
        <v>0</v>
      </c>
      <c r="U92" s="17">
        <f>'Jr Girls'!U156</f>
        <v>0</v>
      </c>
      <c r="V92" s="16"/>
      <c r="W92" s="15">
        <f>'Jr Girls'!W156</f>
        <v>0</v>
      </c>
      <c r="X92" s="17">
        <f>'Jr Girls'!X156</f>
        <v>0</v>
      </c>
      <c r="Y92" s="16"/>
      <c r="Z92" s="25">
        <f t="shared" si="54"/>
        <v>0</v>
      </c>
      <c r="AA92" s="25" cm="1">
        <f t="array" ref="AA92">SUM(LARGE(C92:W92,_xlfn.SEQUENCE(IF(COUNT(C92:W92)&lt;12,COUNT(C92:W92),12))))</f>
        <v>0</v>
      </c>
      <c r="AB92" s="15">
        <f t="shared" si="55"/>
        <v>0</v>
      </c>
      <c r="AC92" s="17">
        <f t="shared" si="56"/>
        <v>0</v>
      </c>
      <c r="AD92" s="47" t="str">
        <f t="shared" si="53"/>
        <v>STRAUER, SIENNA</v>
      </c>
      <c r="AE92" s="17"/>
      <c r="AF92" s="59"/>
    </row>
    <row r="93" spans="1:32" s="60" customFormat="1" ht="19.899999999999999" customHeight="1" x14ac:dyDescent="0.25">
      <c r="A93" s="47" t="s">
        <v>257</v>
      </c>
      <c r="B93" s="50"/>
      <c r="C93" s="138">
        <v>0</v>
      </c>
      <c r="D93" s="48">
        <f>'Jr Girls'!D157</f>
        <v>0</v>
      </c>
      <c r="E93" s="17">
        <f>'Jr Girls'!E157</f>
        <v>0</v>
      </c>
      <c r="F93" s="48">
        <f>'Jr Girls'!F157</f>
        <v>0</v>
      </c>
      <c r="G93" s="17">
        <f>'Jr Girls'!G157</f>
        <v>0</v>
      </c>
      <c r="H93" s="48">
        <f>'Jr Girls'!H157</f>
        <v>0</v>
      </c>
      <c r="I93" s="17">
        <f>'Jr Girls'!I157</f>
        <v>0</v>
      </c>
      <c r="J93" s="48">
        <f>'Jr Girls'!J157</f>
        <v>0</v>
      </c>
      <c r="K93" s="17">
        <f>'Jr Girls'!K157</f>
        <v>0</v>
      </c>
      <c r="L93" s="48">
        <f>'Jr Girls'!L157</f>
        <v>0</v>
      </c>
      <c r="M93" s="17">
        <f>'Jr Girls'!M157</f>
        <v>0</v>
      </c>
      <c r="N93" s="48">
        <f>'Jr Girls'!N157</f>
        <v>0</v>
      </c>
      <c r="O93" s="17">
        <f>'Jr Girls'!O157</f>
        <v>0</v>
      </c>
      <c r="P93" s="188">
        <f>'Jr Girls'!P157</f>
        <v>0</v>
      </c>
      <c r="Q93" s="195">
        <f>'Jr Girls'!Q157</f>
        <v>0</v>
      </c>
      <c r="R93" s="48">
        <f>'Jr Girls'!R157</f>
        <v>0</v>
      </c>
      <c r="S93" s="17">
        <f>'Jr Girls'!S157</f>
        <v>0</v>
      </c>
      <c r="T93" s="48">
        <f>'Jr Girls'!T157</f>
        <v>0</v>
      </c>
      <c r="U93" s="17">
        <f>'Jr Girls'!U157</f>
        <v>0</v>
      </c>
      <c r="V93" s="16"/>
      <c r="W93" s="15">
        <f>'Jr Girls'!W157</f>
        <v>0</v>
      </c>
      <c r="X93" s="17">
        <f>'Jr Girls'!X157</f>
        <v>0</v>
      </c>
      <c r="Y93" s="16"/>
      <c r="Z93" s="25">
        <f t="shared" si="54"/>
        <v>0</v>
      </c>
      <c r="AA93" s="25" cm="1">
        <f t="array" ref="AA93">SUM(LARGE(C93:W93,_xlfn.SEQUENCE(IF(COUNT(C93:W93)&lt;12,COUNT(C93:W93),12))))</f>
        <v>0</v>
      </c>
      <c r="AB93" s="15">
        <f t="shared" si="55"/>
        <v>0</v>
      </c>
      <c r="AC93" s="17">
        <f t="shared" si="56"/>
        <v>0</v>
      </c>
      <c r="AD93" s="47" t="str">
        <f t="shared" si="53"/>
        <v>THOMAS, ADELEIN</v>
      </c>
      <c r="AE93" s="17"/>
      <c r="AF93" s="59"/>
    </row>
    <row r="94" spans="1:32" s="60" customFormat="1" ht="19.899999999999999" customHeight="1" x14ac:dyDescent="0.25">
      <c r="A94" s="47" t="s">
        <v>116</v>
      </c>
      <c r="B94" s="50"/>
      <c r="C94" s="138">
        <v>0</v>
      </c>
      <c r="D94" s="48">
        <f>'Jr Girls'!D158</f>
        <v>0</v>
      </c>
      <c r="E94" s="17">
        <f>'Jr Girls'!E158</f>
        <v>0</v>
      </c>
      <c r="F94" s="48">
        <f>'Jr Girls'!F158</f>
        <v>0</v>
      </c>
      <c r="G94" s="17">
        <f>'Jr Girls'!G158</f>
        <v>0</v>
      </c>
      <c r="H94" s="48">
        <f>'Jr Girls'!H158</f>
        <v>0</v>
      </c>
      <c r="I94" s="17">
        <f>'Jr Girls'!I158</f>
        <v>0</v>
      </c>
      <c r="J94" s="48">
        <f>'Jr Girls'!J158</f>
        <v>0</v>
      </c>
      <c r="K94" s="17">
        <f>'Jr Girls'!K158</f>
        <v>0</v>
      </c>
      <c r="L94" s="48">
        <f>'Jr Girls'!L158</f>
        <v>0</v>
      </c>
      <c r="M94" s="17">
        <f>'Jr Girls'!M158</f>
        <v>0</v>
      </c>
      <c r="N94" s="48">
        <f>'Jr Girls'!N158</f>
        <v>0</v>
      </c>
      <c r="O94" s="17">
        <f>'Jr Girls'!O158</f>
        <v>0</v>
      </c>
      <c r="P94" s="188">
        <f>'Jr Girls'!P158</f>
        <v>0</v>
      </c>
      <c r="Q94" s="195">
        <f>'Jr Girls'!Q158</f>
        <v>0</v>
      </c>
      <c r="R94" s="48">
        <f>'Jr Girls'!R158</f>
        <v>0</v>
      </c>
      <c r="S94" s="17">
        <f>'Jr Girls'!S158</f>
        <v>0</v>
      </c>
      <c r="T94" s="48">
        <f>'Jr Girls'!T158</f>
        <v>0</v>
      </c>
      <c r="U94" s="17">
        <f>'Jr Girls'!U158</f>
        <v>0</v>
      </c>
      <c r="V94" s="16"/>
      <c r="W94" s="15">
        <f>'Jr Girls'!W158</f>
        <v>0</v>
      </c>
      <c r="X94" s="17">
        <f>'Jr Girls'!X158</f>
        <v>0</v>
      </c>
      <c r="Y94" s="16"/>
      <c r="Z94" s="25">
        <f t="shared" si="54"/>
        <v>0</v>
      </c>
      <c r="AA94" s="25" cm="1">
        <f t="array" ref="AA94">SUM(LARGE(C94:W94,_xlfn.SEQUENCE(IF(COUNT(C94:W94)&lt;12,COUNT(C94:W94),12))))</f>
        <v>0</v>
      </c>
      <c r="AB94" s="15">
        <f t="shared" si="55"/>
        <v>0</v>
      </c>
      <c r="AC94" s="17">
        <f t="shared" si="56"/>
        <v>0</v>
      </c>
      <c r="AD94" s="47" t="str">
        <f t="shared" si="53"/>
        <v xml:space="preserve">TYLER, TY MARIE </v>
      </c>
      <c r="AE94" s="17"/>
      <c r="AF94" s="59"/>
    </row>
    <row r="95" spans="1:32" s="60" customFormat="1" ht="19.899999999999999" customHeight="1" x14ac:dyDescent="0.25">
      <c r="A95" s="47" t="s">
        <v>150</v>
      </c>
      <c r="B95" s="50"/>
      <c r="C95" s="138">
        <v>0</v>
      </c>
      <c r="D95" s="48">
        <f>'Jr Girls'!D159</f>
        <v>0</v>
      </c>
      <c r="E95" s="17">
        <f>'Jr Girls'!E159</f>
        <v>0</v>
      </c>
      <c r="F95" s="48">
        <f>'Jr Girls'!F159</f>
        <v>0</v>
      </c>
      <c r="G95" s="17">
        <f>'Jr Girls'!G159</f>
        <v>0</v>
      </c>
      <c r="H95" s="48">
        <f>'Jr Girls'!H159</f>
        <v>0</v>
      </c>
      <c r="I95" s="17">
        <f>'Jr Girls'!I159</f>
        <v>0</v>
      </c>
      <c r="J95" s="48">
        <f>'Jr Girls'!J159</f>
        <v>0</v>
      </c>
      <c r="K95" s="17">
        <f>'Jr Girls'!K159</f>
        <v>0</v>
      </c>
      <c r="L95" s="48">
        <f>'Jr Girls'!L159</f>
        <v>0</v>
      </c>
      <c r="M95" s="17">
        <f>'Jr Girls'!M159</f>
        <v>0</v>
      </c>
      <c r="N95" s="48">
        <f>'Jr Girls'!N159</f>
        <v>0</v>
      </c>
      <c r="O95" s="17">
        <f>'Jr Girls'!O159</f>
        <v>0</v>
      </c>
      <c r="P95" s="188">
        <f>'Jr Girls'!P159</f>
        <v>42</v>
      </c>
      <c r="Q95" s="195">
        <f>'Jr Girls'!Q159</f>
        <v>0</v>
      </c>
      <c r="R95" s="48">
        <f>'Jr Girls'!R159</f>
        <v>0</v>
      </c>
      <c r="S95" s="17">
        <f>'Jr Girls'!S159</f>
        <v>0</v>
      </c>
      <c r="T95" s="48">
        <f>'Jr Girls'!T159</f>
        <v>0</v>
      </c>
      <c r="U95" s="17">
        <f>'Jr Girls'!U159</f>
        <v>0</v>
      </c>
      <c r="V95" s="16"/>
      <c r="W95" s="15">
        <f>'Jr Girls'!W159</f>
        <v>0</v>
      </c>
      <c r="X95" s="17">
        <f>'Jr Girls'!X159</f>
        <v>0</v>
      </c>
      <c r="Y95" s="16"/>
      <c r="Z95" s="25">
        <f t="shared" si="54"/>
        <v>42</v>
      </c>
      <c r="AA95" s="25" cm="1">
        <f t="array" ref="AA95">SUM(LARGE(C95:W95,_xlfn.SEQUENCE(IF(COUNT(C95:W95)&lt;12,COUNT(C95:W95),12))))</f>
        <v>42</v>
      </c>
      <c r="AB95" s="15">
        <f t="shared" si="55"/>
        <v>0</v>
      </c>
      <c r="AC95" s="17">
        <f t="shared" si="56"/>
        <v>42</v>
      </c>
      <c r="AD95" s="47" t="str">
        <f t="shared" si="53"/>
        <v>YODER, KINLEY</v>
      </c>
      <c r="AE95" s="17"/>
    </row>
    <row r="96" spans="1:32" s="60" customFormat="1" ht="19.899999999999999" hidden="1" customHeight="1" x14ac:dyDescent="0.25">
      <c r="A96" s="47" t="s">
        <v>251</v>
      </c>
      <c r="B96" s="50"/>
      <c r="C96" s="138">
        <v>0</v>
      </c>
      <c r="D96" s="48">
        <f>'Jr Girls'!D160</f>
        <v>0</v>
      </c>
      <c r="E96" s="17">
        <f>'Jr Girls'!E160</f>
        <v>0</v>
      </c>
      <c r="F96" s="48">
        <f>'Jr Girls'!F160</f>
        <v>0</v>
      </c>
      <c r="G96" s="17">
        <f>'Jr Girls'!G160</f>
        <v>0</v>
      </c>
      <c r="H96" s="48">
        <f>'Jr Girls'!H160</f>
        <v>0</v>
      </c>
      <c r="I96" s="17">
        <f>'Jr Girls'!I160</f>
        <v>0</v>
      </c>
      <c r="J96" s="48">
        <f>'Jr Girls'!J160</f>
        <v>0</v>
      </c>
      <c r="K96" s="17">
        <f>'Jr Girls'!K160</f>
        <v>0</v>
      </c>
      <c r="L96" s="48">
        <f>'Jr Girls'!L160</f>
        <v>0</v>
      </c>
      <c r="M96" s="17">
        <f>'Jr Girls'!M160</f>
        <v>0</v>
      </c>
      <c r="N96" s="48">
        <f>'Jr Girls'!N160</f>
        <v>0</v>
      </c>
      <c r="O96" s="17">
        <f>'Jr Girls'!O160</f>
        <v>0</v>
      </c>
      <c r="P96" s="188">
        <f>'Jr Girls'!P160</f>
        <v>0</v>
      </c>
      <c r="Q96" s="195">
        <f>'Jr Girls'!Q160</f>
        <v>0</v>
      </c>
      <c r="R96" s="48">
        <f>'Jr Girls'!R160</f>
        <v>0</v>
      </c>
      <c r="S96" s="17">
        <f>'Jr Girls'!S160</f>
        <v>0</v>
      </c>
      <c r="T96" s="48">
        <f>'Jr Girls'!T160</f>
        <v>0</v>
      </c>
      <c r="U96" s="17">
        <f>'Jr Girls'!U160</f>
        <v>0</v>
      </c>
      <c r="V96" s="16"/>
      <c r="W96" s="15">
        <f>'Jr Girls'!W160</f>
        <v>0</v>
      </c>
      <c r="X96" s="17">
        <f>'Jr Girls'!X160</f>
        <v>0</v>
      </c>
      <c r="Y96" s="16"/>
      <c r="Z96" s="25">
        <f t="shared" si="54"/>
        <v>0</v>
      </c>
      <c r="AA96" s="25" cm="1">
        <f t="array" ref="AA96">SUM(LARGE(C96:W96,_xlfn.SEQUENCE(IF(COUNT(C96:W96)&lt;12,COUNT(C96:W96),12))))</f>
        <v>0</v>
      </c>
      <c r="AB96" s="15">
        <f t="shared" si="55"/>
        <v>0</v>
      </c>
      <c r="AC96" s="17">
        <f t="shared" si="56"/>
        <v>0</v>
      </c>
      <c r="AD96" s="47" t="str">
        <f t="shared" si="53"/>
        <v>NEW NAME 1</v>
      </c>
      <c r="AE96" s="17"/>
      <c r="AF96" s="59"/>
    </row>
    <row r="97" spans="1:32" s="60" customFormat="1" ht="19.899999999999999" hidden="1" customHeight="1" x14ac:dyDescent="0.25">
      <c r="A97" s="47" t="s">
        <v>252</v>
      </c>
      <c r="B97" s="50"/>
      <c r="C97" s="138">
        <v>0</v>
      </c>
      <c r="D97" s="48">
        <f>'Jr Girls'!D161</f>
        <v>0</v>
      </c>
      <c r="E97" s="17">
        <f>'Jr Girls'!E161</f>
        <v>0</v>
      </c>
      <c r="F97" s="48">
        <f>'Jr Girls'!F161</f>
        <v>0</v>
      </c>
      <c r="G97" s="17">
        <f>'Jr Girls'!G161</f>
        <v>0</v>
      </c>
      <c r="H97" s="48">
        <f>'Jr Girls'!H161</f>
        <v>0</v>
      </c>
      <c r="I97" s="17">
        <f>'Jr Girls'!I161</f>
        <v>0</v>
      </c>
      <c r="J97" s="48">
        <f>'Jr Girls'!J161</f>
        <v>0</v>
      </c>
      <c r="K97" s="17">
        <f>'Jr Girls'!K161</f>
        <v>0</v>
      </c>
      <c r="L97" s="48">
        <f>'Jr Girls'!L161</f>
        <v>0</v>
      </c>
      <c r="M97" s="17">
        <f>'Jr Girls'!M161</f>
        <v>0</v>
      </c>
      <c r="N97" s="48">
        <f>'Jr Girls'!N161</f>
        <v>0</v>
      </c>
      <c r="O97" s="17">
        <f>'Jr Girls'!O161</f>
        <v>0</v>
      </c>
      <c r="P97" s="188">
        <f>'Jr Girls'!P161</f>
        <v>0</v>
      </c>
      <c r="Q97" s="195">
        <f>'Jr Girls'!Q161</f>
        <v>0</v>
      </c>
      <c r="R97" s="48">
        <f>'Jr Girls'!R161</f>
        <v>0</v>
      </c>
      <c r="S97" s="17">
        <f>'Jr Girls'!S161</f>
        <v>0</v>
      </c>
      <c r="T97" s="48">
        <f>'Jr Girls'!T161</f>
        <v>0</v>
      </c>
      <c r="U97" s="17">
        <f>'Jr Girls'!U161</f>
        <v>0</v>
      </c>
      <c r="V97" s="16"/>
      <c r="W97" s="15">
        <f>'Jr Girls'!W161</f>
        <v>0</v>
      </c>
      <c r="X97" s="17">
        <f>'Jr Girls'!X161</f>
        <v>0</v>
      </c>
      <c r="Y97" s="16"/>
      <c r="Z97" s="25">
        <f t="shared" si="54"/>
        <v>0</v>
      </c>
      <c r="AA97" s="25" cm="1">
        <f t="array" ref="AA97">SUM(LARGE(C97:W97,_xlfn.SEQUENCE(IF(COUNT(C97:W97)&lt;12,COUNT(C97:W97),12))))</f>
        <v>0</v>
      </c>
      <c r="AB97" s="15">
        <f t="shared" si="55"/>
        <v>0</v>
      </c>
      <c r="AC97" s="17">
        <f t="shared" si="56"/>
        <v>0</v>
      </c>
      <c r="AD97" s="47" t="str">
        <f t="shared" si="53"/>
        <v>NEW NAME 2</v>
      </c>
      <c r="AE97" s="17"/>
      <c r="AF97" s="59"/>
    </row>
    <row r="98" spans="1:32" s="60" customFormat="1" ht="19.899999999999999" hidden="1" customHeight="1" x14ac:dyDescent="0.25">
      <c r="A98" s="47" t="s">
        <v>253</v>
      </c>
      <c r="B98" s="50"/>
      <c r="C98" s="138">
        <v>0</v>
      </c>
      <c r="D98" s="48">
        <f>'Jr Girls'!D162</f>
        <v>0</v>
      </c>
      <c r="E98" s="17">
        <f>'Jr Girls'!E162</f>
        <v>0</v>
      </c>
      <c r="F98" s="48">
        <f>'Jr Girls'!F162</f>
        <v>0</v>
      </c>
      <c r="G98" s="17">
        <f>'Jr Girls'!G162</f>
        <v>0</v>
      </c>
      <c r="H98" s="48">
        <f>'Jr Girls'!H162</f>
        <v>0</v>
      </c>
      <c r="I98" s="17">
        <f>'Jr Girls'!I162</f>
        <v>0</v>
      </c>
      <c r="J98" s="48">
        <f>'Jr Girls'!J162</f>
        <v>0</v>
      </c>
      <c r="K98" s="17">
        <f>'Jr Girls'!K162</f>
        <v>0</v>
      </c>
      <c r="L98" s="48">
        <f>'Jr Girls'!L162</f>
        <v>0</v>
      </c>
      <c r="M98" s="17">
        <f>'Jr Girls'!M162</f>
        <v>0</v>
      </c>
      <c r="N98" s="48">
        <f>'Jr Girls'!N162</f>
        <v>0</v>
      </c>
      <c r="O98" s="17">
        <f>'Jr Girls'!O162</f>
        <v>0</v>
      </c>
      <c r="P98" s="188">
        <f>'Jr Girls'!P162</f>
        <v>0</v>
      </c>
      <c r="Q98" s="195">
        <f>'Jr Girls'!Q162</f>
        <v>0</v>
      </c>
      <c r="R98" s="48">
        <f>'Jr Girls'!R162</f>
        <v>0</v>
      </c>
      <c r="S98" s="17">
        <f>'Jr Girls'!S162</f>
        <v>0</v>
      </c>
      <c r="T98" s="48">
        <f>'Jr Girls'!T162</f>
        <v>0</v>
      </c>
      <c r="U98" s="17">
        <f>'Jr Girls'!U162</f>
        <v>0</v>
      </c>
      <c r="V98" s="16"/>
      <c r="W98" s="15">
        <f>'Jr Girls'!W162</f>
        <v>0</v>
      </c>
      <c r="X98" s="17">
        <f>'Jr Girls'!X162</f>
        <v>0</v>
      </c>
      <c r="Y98" s="16"/>
      <c r="Z98" s="25">
        <f t="shared" si="54"/>
        <v>0</v>
      </c>
      <c r="AA98" s="25" cm="1">
        <f t="array" ref="AA98">SUM(LARGE(C98:W98,_xlfn.SEQUENCE(IF(COUNT(C98:W98)&lt;12,COUNT(C98:W98),12))))</f>
        <v>0</v>
      </c>
      <c r="AB98" s="15">
        <f t="shared" si="55"/>
        <v>0</v>
      </c>
      <c r="AC98" s="17">
        <f t="shared" si="56"/>
        <v>0</v>
      </c>
      <c r="AD98" s="47" t="str">
        <f t="shared" si="53"/>
        <v>NEW NAME 3</v>
      </c>
      <c r="AE98" s="17"/>
      <c r="AF98" s="59"/>
    </row>
    <row r="99" spans="1:32" s="60" customFormat="1" ht="19.899999999999999" hidden="1" customHeight="1" x14ac:dyDescent="0.25">
      <c r="A99" s="47" t="s">
        <v>254</v>
      </c>
      <c r="B99" s="50"/>
      <c r="C99" s="138">
        <v>0</v>
      </c>
      <c r="D99" s="48">
        <f>'Jr Girls'!D163</f>
        <v>0</v>
      </c>
      <c r="E99" s="17">
        <f>'Jr Girls'!E163</f>
        <v>0</v>
      </c>
      <c r="F99" s="48">
        <f>'Jr Girls'!F163</f>
        <v>0</v>
      </c>
      <c r="G99" s="17">
        <f>'Jr Girls'!G163</f>
        <v>0</v>
      </c>
      <c r="H99" s="48">
        <f>'Jr Girls'!H163</f>
        <v>0</v>
      </c>
      <c r="I99" s="17">
        <f>'Jr Girls'!I163</f>
        <v>0</v>
      </c>
      <c r="J99" s="48">
        <f>'Jr Girls'!J163</f>
        <v>0</v>
      </c>
      <c r="K99" s="17">
        <f>'Jr Girls'!K163</f>
        <v>0</v>
      </c>
      <c r="L99" s="48">
        <f>'Jr Girls'!L163</f>
        <v>0</v>
      </c>
      <c r="M99" s="17">
        <f>'Jr Girls'!M163</f>
        <v>0</v>
      </c>
      <c r="N99" s="48">
        <f>'Jr Girls'!N163</f>
        <v>0</v>
      </c>
      <c r="O99" s="17">
        <f>'Jr Girls'!O163</f>
        <v>0</v>
      </c>
      <c r="P99" s="188">
        <f>'Jr Girls'!P163</f>
        <v>0</v>
      </c>
      <c r="Q99" s="195">
        <f>'Jr Girls'!Q163</f>
        <v>0</v>
      </c>
      <c r="R99" s="48">
        <f>'Jr Girls'!R163</f>
        <v>0</v>
      </c>
      <c r="S99" s="17">
        <f>'Jr Girls'!S163</f>
        <v>0</v>
      </c>
      <c r="T99" s="48">
        <f>'Jr Girls'!T163</f>
        <v>0</v>
      </c>
      <c r="U99" s="17">
        <f>'Jr Girls'!U163</f>
        <v>0</v>
      </c>
      <c r="V99" s="16"/>
      <c r="W99" s="15">
        <f>'Jr Girls'!W163</f>
        <v>0</v>
      </c>
      <c r="X99" s="17">
        <f>'Jr Girls'!X163</f>
        <v>0</v>
      </c>
      <c r="Y99" s="16"/>
      <c r="Z99" s="25">
        <f t="shared" si="54"/>
        <v>0</v>
      </c>
      <c r="AA99" s="25" cm="1">
        <f t="array" ref="AA99">SUM(LARGE(C99:W99,_xlfn.SEQUENCE(IF(COUNT(C99:W99)&lt;12,COUNT(C99:W99),12))))</f>
        <v>0</v>
      </c>
      <c r="AB99" s="15">
        <f t="shared" si="55"/>
        <v>0</v>
      </c>
      <c r="AC99" s="17">
        <f t="shared" si="56"/>
        <v>0</v>
      </c>
      <c r="AD99" s="47" t="str">
        <f t="shared" si="53"/>
        <v>NEW NAME 4</v>
      </c>
      <c r="AE99" s="17"/>
      <c r="AF99" s="59"/>
    </row>
    <row r="100" spans="1:32" s="60" customFormat="1" ht="19.899999999999999" hidden="1" customHeight="1" x14ac:dyDescent="0.25">
      <c r="A100" s="47" t="s">
        <v>255</v>
      </c>
      <c r="B100" s="50"/>
      <c r="C100" s="138">
        <v>0</v>
      </c>
      <c r="D100" s="48">
        <f>'Jr Girls'!D164</f>
        <v>0</v>
      </c>
      <c r="E100" s="17">
        <f>'Jr Girls'!E164</f>
        <v>0</v>
      </c>
      <c r="F100" s="48">
        <f>'Jr Girls'!F164</f>
        <v>0</v>
      </c>
      <c r="G100" s="17">
        <f>'Jr Girls'!G164</f>
        <v>0</v>
      </c>
      <c r="H100" s="48">
        <f>'Jr Girls'!H164</f>
        <v>0</v>
      </c>
      <c r="I100" s="17">
        <f>'Jr Girls'!I164</f>
        <v>0</v>
      </c>
      <c r="J100" s="48">
        <f>'Jr Girls'!J164</f>
        <v>0</v>
      </c>
      <c r="K100" s="17">
        <f>'Jr Girls'!K164</f>
        <v>0</v>
      </c>
      <c r="L100" s="48">
        <f>'Jr Girls'!L164</f>
        <v>0</v>
      </c>
      <c r="M100" s="17">
        <f>'Jr Girls'!M164</f>
        <v>0</v>
      </c>
      <c r="N100" s="48">
        <f>'Jr Girls'!N164</f>
        <v>0</v>
      </c>
      <c r="O100" s="17">
        <f>'Jr Girls'!O164</f>
        <v>0</v>
      </c>
      <c r="P100" s="188">
        <f>'Jr Girls'!P164</f>
        <v>0</v>
      </c>
      <c r="Q100" s="195">
        <f>'Jr Girls'!Q164</f>
        <v>0</v>
      </c>
      <c r="R100" s="48">
        <f>'Jr Girls'!R164</f>
        <v>0</v>
      </c>
      <c r="S100" s="17">
        <f>'Jr Girls'!S164</f>
        <v>0</v>
      </c>
      <c r="T100" s="48">
        <f>'Jr Girls'!T164</f>
        <v>0</v>
      </c>
      <c r="U100" s="17">
        <f>'Jr Girls'!U164</f>
        <v>0</v>
      </c>
      <c r="V100" s="16"/>
      <c r="W100" s="15">
        <f>'Jr Girls'!W164</f>
        <v>0</v>
      </c>
      <c r="X100" s="17">
        <f>'Jr Girls'!X164</f>
        <v>0</v>
      </c>
      <c r="Y100" s="16"/>
      <c r="Z100" s="25">
        <f t="shared" si="54"/>
        <v>0</v>
      </c>
      <c r="AA100" s="25" cm="1">
        <f t="array" ref="AA100">SUM(LARGE(C100:W100,_xlfn.SEQUENCE(IF(COUNT(C100:W100)&lt;12,COUNT(C100:W100),12))))</f>
        <v>0</v>
      </c>
      <c r="AB100" s="15">
        <f t="shared" si="55"/>
        <v>0</v>
      </c>
      <c r="AC100" s="17">
        <f t="shared" si="56"/>
        <v>0</v>
      </c>
      <c r="AD100" s="47" t="str">
        <f t="shared" si="53"/>
        <v>NEW NAME 5</v>
      </c>
      <c r="AE100" s="17"/>
      <c r="AF100" s="59"/>
    </row>
    <row r="101" spans="1:32" ht="19.899999999999999" hidden="1" customHeight="1" x14ac:dyDescent="0.25">
      <c r="A101" s="47" t="s">
        <v>258</v>
      </c>
      <c r="B101" s="50"/>
      <c r="C101" s="138">
        <v>0</v>
      </c>
      <c r="D101" s="48">
        <f>'Jr Girls'!D165</f>
        <v>0</v>
      </c>
      <c r="E101" s="17">
        <f>'Jr Girls'!E165</f>
        <v>0</v>
      </c>
      <c r="F101" s="48">
        <f>'Jr Girls'!F165</f>
        <v>0</v>
      </c>
      <c r="G101" s="17">
        <f>'Jr Girls'!G165</f>
        <v>0</v>
      </c>
      <c r="H101" s="48">
        <f>'Jr Girls'!H165</f>
        <v>0</v>
      </c>
      <c r="I101" s="17">
        <f>'Jr Girls'!I165</f>
        <v>0</v>
      </c>
      <c r="J101" s="48">
        <f>'Jr Girls'!J165</f>
        <v>0</v>
      </c>
      <c r="K101" s="17">
        <f>'Jr Girls'!K165</f>
        <v>0</v>
      </c>
      <c r="L101" s="48">
        <f>'Jr Girls'!L165</f>
        <v>0</v>
      </c>
      <c r="M101" s="17">
        <f>'Jr Girls'!M165</f>
        <v>0</v>
      </c>
      <c r="N101" s="48">
        <f>'Jr Girls'!N165</f>
        <v>0</v>
      </c>
      <c r="O101" s="17">
        <f>'Jr Girls'!O165</f>
        <v>0</v>
      </c>
      <c r="P101" s="188">
        <f>'Jr Girls'!P165</f>
        <v>0</v>
      </c>
      <c r="Q101" s="195">
        <f>'Jr Girls'!Q165</f>
        <v>0</v>
      </c>
      <c r="R101" s="48">
        <f>'Jr Girls'!R165</f>
        <v>0</v>
      </c>
      <c r="S101" s="17">
        <f>'Jr Girls'!S165</f>
        <v>0</v>
      </c>
      <c r="T101" s="48">
        <f>'Jr Girls'!T165</f>
        <v>0</v>
      </c>
      <c r="U101" s="17">
        <f>'Jr Girls'!U165</f>
        <v>0</v>
      </c>
      <c r="V101" s="16"/>
      <c r="W101" s="15">
        <f>'Jr Girls'!W165</f>
        <v>0</v>
      </c>
      <c r="X101" s="17">
        <f>'Jr Girls'!X165</f>
        <v>0</v>
      </c>
      <c r="Y101" s="16"/>
      <c r="Z101" s="25">
        <f t="shared" si="54"/>
        <v>0</v>
      </c>
      <c r="AA101" s="25" cm="1">
        <f t="array" ref="AA101">SUM(LARGE(C101:W101,_xlfn.SEQUENCE(IF(COUNT(C101:W101)&lt;12,COUNT(C101:W101),12))))</f>
        <v>0</v>
      </c>
      <c r="AB101" s="15">
        <f t="shared" si="55"/>
        <v>0</v>
      </c>
      <c r="AC101" s="17">
        <f t="shared" si="56"/>
        <v>0</v>
      </c>
      <c r="AD101" s="47" t="str">
        <f t="shared" si="53"/>
        <v>NEW NAME 6</v>
      </c>
      <c r="AE101" s="17"/>
    </row>
    <row r="102" spans="1:32" s="60" customFormat="1" ht="19.899999999999999" hidden="1" customHeight="1" x14ac:dyDescent="0.25">
      <c r="A102" s="47" t="s">
        <v>259</v>
      </c>
      <c r="B102" s="50"/>
      <c r="C102" s="138">
        <v>0</v>
      </c>
      <c r="D102" s="48">
        <f>'Jr Girls'!D166</f>
        <v>0</v>
      </c>
      <c r="E102" s="17">
        <f>'Jr Girls'!E166</f>
        <v>0</v>
      </c>
      <c r="F102" s="48">
        <f>'Jr Girls'!F166</f>
        <v>0</v>
      </c>
      <c r="G102" s="17">
        <f>'Jr Girls'!G166</f>
        <v>0</v>
      </c>
      <c r="H102" s="48">
        <f>'Jr Girls'!H166</f>
        <v>0</v>
      </c>
      <c r="I102" s="17">
        <f>'Jr Girls'!I166</f>
        <v>0</v>
      </c>
      <c r="J102" s="48">
        <f>'Jr Girls'!J166</f>
        <v>0</v>
      </c>
      <c r="K102" s="17">
        <f>'Jr Girls'!K166</f>
        <v>0</v>
      </c>
      <c r="L102" s="48">
        <f>'Jr Girls'!L166</f>
        <v>0</v>
      </c>
      <c r="M102" s="17">
        <f>'Jr Girls'!M166</f>
        <v>0</v>
      </c>
      <c r="N102" s="48">
        <f>'Jr Girls'!N166</f>
        <v>0</v>
      </c>
      <c r="O102" s="17">
        <f>'Jr Girls'!O166</f>
        <v>0</v>
      </c>
      <c r="P102" s="188">
        <f>'Jr Girls'!P166</f>
        <v>0</v>
      </c>
      <c r="Q102" s="195">
        <f>'Jr Girls'!Q166</f>
        <v>0</v>
      </c>
      <c r="R102" s="48">
        <f>'Jr Girls'!R166</f>
        <v>0</v>
      </c>
      <c r="S102" s="17">
        <f>'Jr Girls'!S166</f>
        <v>0</v>
      </c>
      <c r="T102" s="48">
        <f>'Jr Girls'!T166</f>
        <v>0</v>
      </c>
      <c r="U102" s="17">
        <f>'Jr Girls'!U166</f>
        <v>0</v>
      </c>
      <c r="V102" s="16"/>
      <c r="W102" s="15">
        <f>'Jr Girls'!W166</f>
        <v>0</v>
      </c>
      <c r="X102" s="17">
        <f>'Jr Girls'!X166</f>
        <v>0</v>
      </c>
      <c r="Y102" s="16"/>
      <c r="Z102" s="25">
        <f t="shared" si="54"/>
        <v>0</v>
      </c>
      <c r="AA102" s="25" cm="1">
        <f t="array" ref="AA102">SUM(LARGE(C102:W102,_xlfn.SEQUENCE(IF(COUNT(C102:W102)&lt;12,COUNT(C102:W102),12))))</f>
        <v>0</v>
      </c>
      <c r="AB102" s="15">
        <f t="shared" si="55"/>
        <v>0</v>
      </c>
      <c r="AC102" s="17">
        <f t="shared" si="56"/>
        <v>0</v>
      </c>
      <c r="AD102" s="47" t="str">
        <f t="shared" si="53"/>
        <v>NEW NAME 7</v>
      </c>
      <c r="AE102" s="17"/>
      <c r="AF102" s="59"/>
    </row>
    <row r="103" spans="1:32" s="60" customFormat="1" ht="19.899999999999999" hidden="1" customHeight="1" x14ac:dyDescent="0.25">
      <c r="A103" s="47" t="s">
        <v>260</v>
      </c>
      <c r="B103" s="50"/>
      <c r="C103" s="138">
        <v>0</v>
      </c>
      <c r="D103" s="48">
        <f>'Jr Girls'!D167</f>
        <v>0</v>
      </c>
      <c r="E103" s="17">
        <f>'Jr Girls'!E167</f>
        <v>0</v>
      </c>
      <c r="F103" s="48">
        <f>'Jr Girls'!F167</f>
        <v>0</v>
      </c>
      <c r="G103" s="17">
        <f>'Jr Girls'!G167</f>
        <v>0</v>
      </c>
      <c r="H103" s="48">
        <f>'Jr Girls'!H167</f>
        <v>0</v>
      </c>
      <c r="I103" s="17">
        <f>'Jr Girls'!I167</f>
        <v>0</v>
      </c>
      <c r="J103" s="48">
        <f>'Jr Girls'!J167</f>
        <v>0</v>
      </c>
      <c r="K103" s="17">
        <f>'Jr Girls'!K167</f>
        <v>0</v>
      </c>
      <c r="L103" s="48">
        <f>'Jr Girls'!L167</f>
        <v>0</v>
      </c>
      <c r="M103" s="17">
        <f>'Jr Girls'!M167</f>
        <v>0</v>
      </c>
      <c r="N103" s="48">
        <f>'Jr Girls'!N167</f>
        <v>0</v>
      </c>
      <c r="O103" s="17">
        <f>'Jr Girls'!O167</f>
        <v>0</v>
      </c>
      <c r="P103" s="188">
        <f>'Jr Girls'!P167</f>
        <v>0</v>
      </c>
      <c r="Q103" s="195">
        <f>'Jr Girls'!Q167</f>
        <v>0</v>
      </c>
      <c r="R103" s="48">
        <f>'Jr Girls'!R167</f>
        <v>0</v>
      </c>
      <c r="S103" s="17">
        <f>'Jr Girls'!S167</f>
        <v>0</v>
      </c>
      <c r="T103" s="48">
        <f>'Jr Girls'!T167</f>
        <v>0</v>
      </c>
      <c r="U103" s="17">
        <f>'Jr Girls'!U167</f>
        <v>0</v>
      </c>
      <c r="V103" s="16"/>
      <c r="W103" s="15">
        <f>'Jr Girls'!W167</f>
        <v>0</v>
      </c>
      <c r="X103" s="17">
        <f>'Jr Girls'!X167</f>
        <v>0</v>
      </c>
      <c r="Y103" s="16"/>
      <c r="Z103" s="25">
        <f t="shared" si="54"/>
        <v>0</v>
      </c>
      <c r="AA103" s="25" cm="1">
        <f t="array" ref="AA103">SUM(LARGE(C103:W103,_xlfn.SEQUENCE(IF(COUNT(C103:W103)&lt;12,COUNT(C103:W103),12))))</f>
        <v>0</v>
      </c>
      <c r="AB103" s="15">
        <f t="shared" si="55"/>
        <v>0</v>
      </c>
      <c r="AC103" s="17">
        <f t="shared" si="56"/>
        <v>0</v>
      </c>
      <c r="AD103" s="47" t="str">
        <f t="shared" si="53"/>
        <v>NEW NAME 8</v>
      </c>
      <c r="AE103" s="17"/>
      <c r="AF103" s="59"/>
    </row>
    <row r="104" spans="1:32" s="60" customFormat="1" ht="19.899999999999999" hidden="1" customHeight="1" x14ac:dyDescent="0.25">
      <c r="A104" s="47" t="s">
        <v>261</v>
      </c>
      <c r="B104" s="50"/>
      <c r="C104" s="138">
        <v>0</v>
      </c>
      <c r="D104" s="48">
        <f>'Jr Girls'!D168</f>
        <v>0</v>
      </c>
      <c r="E104" s="17">
        <f>'Jr Girls'!E168</f>
        <v>0</v>
      </c>
      <c r="F104" s="48">
        <f>'Jr Girls'!F168</f>
        <v>0</v>
      </c>
      <c r="G104" s="17">
        <f>'Jr Girls'!G168</f>
        <v>0</v>
      </c>
      <c r="H104" s="48">
        <f>'Jr Girls'!H168</f>
        <v>0</v>
      </c>
      <c r="I104" s="17">
        <f>'Jr Girls'!I168</f>
        <v>0</v>
      </c>
      <c r="J104" s="48">
        <f>'Jr Girls'!J168</f>
        <v>0</v>
      </c>
      <c r="K104" s="17">
        <f>'Jr Girls'!K168</f>
        <v>0</v>
      </c>
      <c r="L104" s="48">
        <f>'Jr Girls'!L168</f>
        <v>0</v>
      </c>
      <c r="M104" s="17">
        <f>'Jr Girls'!M168</f>
        <v>0</v>
      </c>
      <c r="N104" s="48">
        <f>'Jr Girls'!N168</f>
        <v>0</v>
      </c>
      <c r="O104" s="17">
        <f>'Jr Girls'!O168</f>
        <v>0</v>
      </c>
      <c r="P104" s="188">
        <f>'Jr Girls'!P168</f>
        <v>0</v>
      </c>
      <c r="Q104" s="195">
        <f>'Jr Girls'!Q168</f>
        <v>0</v>
      </c>
      <c r="R104" s="48">
        <f>'Jr Girls'!R168</f>
        <v>0</v>
      </c>
      <c r="S104" s="17">
        <f>'Jr Girls'!S168</f>
        <v>0</v>
      </c>
      <c r="T104" s="48">
        <f>'Jr Girls'!T168</f>
        <v>0</v>
      </c>
      <c r="U104" s="17">
        <f>'Jr Girls'!U168</f>
        <v>0</v>
      </c>
      <c r="V104" s="16"/>
      <c r="W104" s="15">
        <f>'Jr Girls'!W168</f>
        <v>0</v>
      </c>
      <c r="X104" s="17">
        <f>'Jr Girls'!X168</f>
        <v>0</v>
      </c>
      <c r="Y104" s="16"/>
      <c r="Z104" s="25">
        <f t="shared" si="54"/>
        <v>0</v>
      </c>
      <c r="AA104" s="25" cm="1">
        <f t="array" ref="AA104">SUM(LARGE(C104:W104,_xlfn.SEQUENCE(IF(COUNT(C104:W104)&lt;12,COUNT(C104:W104),12))))</f>
        <v>0</v>
      </c>
      <c r="AB104" s="15">
        <f t="shared" si="55"/>
        <v>0</v>
      </c>
      <c r="AC104" s="17">
        <f t="shared" si="56"/>
        <v>0</v>
      </c>
      <c r="AD104" s="47" t="str">
        <f t="shared" si="53"/>
        <v>NEW NAME 9</v>
      </c>
      <c r="AE104" s="17"/>
      <c r="AF104" s="59"/>
    </row>
    <row r="105" spans="1:32" s="60" customFormat="1" ht="19.899999999999999" customHeight="1" x14ac:dyDescent="0.25">
      <c r="A105" s="20" t="s">
        <v>16</v>
      </c>
      <c r="B105" s="21"/>
      <c r="C105" s="16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187"/>
      <c r="Q105" s="194"/>
      <c r="R105" s="21"/>
      <c r="S105" s="21"/>
      <c r="T105" s="21"/>
      <c r="U105" s="21"/>
      <c r="V105" s="21"/>
      <c r="W105" s="21"/>
      <c r="X105" s="21"/>
      <c r="Y105" s="21"/>
      <c r="Z105" s="20"/>
      <c r="AA105" s="21"/>
      <c r="AB105" s="21"/>
      <c r="AC105" s="21"/>
      <c r="AD105" s="21" t="s">
        <v>85</v>
      </c>
      <c r="AE105" s="17"/>
    </row>
    <row r="106" spans="1:32" s="60" customFormat="1" ht="19.899999999999999" customHeight="1" x14ac:dyDescent="0.25">
      <c r="A106" s="47" t="s">
        <v>27</v>
      </c>
      <c r="B106" s="16"/>
      <c r="C106" s="138">
        <v>0</v>
      </c>
      <c r="D106" s="48">
        <v>64</v>
      </c>
      <c r="E106" s="17"/>
      <c r="F106" s="48"/>
      <c r="G106" s="17"/>
      <c r="H106" s="48"/>
      <c r="I106" s="17">
        <v>64</v>
      </c>
      <c r="J106" s="48">
        <v>54</v>
      </c>
      <c r="K106" s="17">
        <v>34</v>
      </c>
      <c r="L106" s="48"/>
      <c r="M106" s="17"/>
      <c r="N106" s="48"/>
      <c r="O106" s="17"/>
      <c r="P106" s="188"/>
      <c r="Q106" s="195"/>
      <c r="R106" s="48"/>
      <c r="S106" s="17"/>
      <c r="T106" s="48"/>
      <c r="U106" s="17"/>
      <c r="V106" s="16"/>
      <c r="W106" s="15"/>
      <c r="X106" s="17"/>
      <c r="Y106" s="16"/>
      <c r="Z106" s="15">
        <f>SUM(D106:X106)</f>
        <v>216</v>
      </c>
      <c r="AA106" s="25" cm="1">
        <f t="array" ref="AA106">SUM(LARGE(C106:W106,_xlfn.SEQUENCE(IF(COUNT(C106:W106)&lt;12,COUNT(C106:W106),12))))</f>
        <v>216</v>
      </c>
      <c r="AB106" s="15">
        <f>X106*1.5</f>
        <v>0</v>
      </c>
      <c r="AC106" s="17">
        <f>AA106+AB106</f>
        <v>216</v>
      </c>
      <c r="AD106" s="47" t="str">
        <f t="shared" ref="AD106:AD133" si="57">A106</f>
        <v>BAHR, ANDREW</v>
      </c>
      <c r="AE106" s="17"/>
      <c r="AF106" s="59"/>
    </row>
    <row r="107" spans="1:32" s="60" customFormat="1" ht="19.899999999999999" customHeight="1" x14ac:dyDescent="0.25">
      <c r="A107" s="47" t="s">
        <v>206</v>
      </c>
      <c r="B107" s="16"/>
      <c r="C107" s="138">
        <v>0</v>
      </c>
      <c r="D107" s="48"/>
      <c r="E107" s="17"/>
      <c r="F107" s="48"/>
      <c r="G107" s="17"/>
      <c r="H107" s="48"/>
      <c r="I107" s="17"/>
      <c r="J107" s="48"/>
      <c r="K107" s="17"/>
      <c r="L107" s="48"/>
      <c r="M107" s="17"/>
      <c r="N107" s="48"/>
      <c r="O107" s="17"/>
      <c r="P107" s="188"/>
      <c r="Q107" s="195"/>
      <c r="R107" s="48"/>
      <c r="S107" s="17"/>
      <c r="T107" s="48"/>
      <c r="U107" s="17"/>
      <c r="V107" s="16"/>
      <c r="W107" s="15"/>
      <c r="X107" s="17"/>
      <c r="Y107" s="16"/>
      <c r="Z107" s="15">
        <f t="shared" ref="Z107" si="58">SUM(D107:X107)</f>
        <v>0</v>
      </c>
      <c r="AA107" s="25" cm="1">
        <f t="array" ref="AA107">SUM(LARGE(C107:W107,_xlfn.SEQUENCE(IF(COUNT(C107:W107)&lt;12,COUNT(C107:W107),12))))</f>
        <v>0</v>
      </c>
      <c r="AB107" s="15">
        <f t="shared" ref="AB107" si="59">X107*1.5</f>
        <v>0</v>
      </c>
      <c r="AC107" s="17">
        <f t="shared" ref="AC107" si="60">AA107+AB107</f>
        <v>0</v>
      </c>
      <c r="AD107" s="47" t="str">
        <f t="shared" si="57"/>
        <v>BAHR, CALEB</v>
      </c>
      <c r="AE107" s="17"/>
      <c r="AF107" s="59"/>
    </row>
    <row r="108" spans="1:32" s="60" customFormat="1" ht="19.899999999999999" customHeight="1" x14ac:dyDescent="0.25">
      <c r="A108" s="47" t="s">
        <v>193</v>
      </c>
      <c r="B108" s="16"/>
      <c r="C108" s="138">
        <v>0</v>
      </c>
      <c r="D108" s="48"/>
      <c r="E108" s="17"/>
      <c r="F108" s="48"/>
      <c r="G108" s="17"/>
      <c r="H108" s="48"/>
      <c r="I108" s="17"/>
      <c r="J108" s="48"/>
      <c r="K108" s="17"/>
      <c r="L108" s="48"/>
      <c r="M108" s="17"/>
      <c r="N108" s="48"/>
      <c r="O108" s="17"/>
      <c r="P108" s="188"/>
      <c r="Q108" s="195"/>
      <c r="R108" s="48"/>
      <c r="S108" s="17"/>
      <c r="T108" s="48"/>
      <c r="U108" s="17"/>
      <c r="V108" s="16"/>
      <c r="W108" s="15"/>
      <c r="X108" s="17"/>
      <c r="Y108" s="16"/>
      <c r="Z108" s="15">
        <f>SUM(D108:X108)</f>
        <v>0</v>
      </c>
      <c r="AA108" s="25" cm="1">
        <f t="array" ref="AA108">SUM(LARGE(C108:W108,_xlfn.SEQUENCE(IF(COUNT(C108:W108)&lt;12,COUNT(C108:W108),12))))</f>
        <v>0</v>
      </c>
      <c r="AB108" s="15">
        <f>X108*1.5</f>
        <v>0</v>
      </c>
      <c r="AC108" s="17">
        <f>AA108+AB108</f>
        <v>0</v>
      </c>
      <c r="AD108" s="47" t="str">
        <f t="shared" si="57"/>
        <v>BAHR, LEVI</v>
      </c>
      <c r="AE108" s="17"/>
      <c r="AF108" s="59"/>
    </row>
    <row r="109" spans="1:32" s="60" customFormat="1" ht="19.899999999999999" customHeight="1" x14ac:dyDescent="0.25">
      <c r="A109" s="47" t="s">
        <v>143</v>
      </c>
      <c r="B109" s="16"/>
      <c r="C109" s="138">
        <v>0</v>
      </c>
      <c r="D109" s="48"/>
      <c r="E109" s="17"/>
      <c r="F109" s="48"/>
      <c r="G109" s="17"/>
      <c r="H109" s="48"/>
      <c r="I109" s="17"/>
      <c r="J109" s="48"/>
      <c r="K109" s="17"/>
      <c r="L109" s="48"/>
      <c r="M109" s="17"/>
      <c r="N109" s="48"/>
      <c r="O109" s="17"/>
      <c r="P109" s="188"/>
      <c r="Q109" s="195"/>
      <c r="R109" s="48"/>
      <c r="S109" s="17"/>
      <c r="T109" s="48"/>
      <c r="U109" s="17"/>
      <c r="V109" s="16"/>
      <c r="W109" s="15"/>
      <c r="X109" s="17"/>
      <c r="Y109" s="16"/>
      <c r="Z109" s="15">
        <f t="shared" ref="Z109:Z112" si="61">SUM(D109:X109)</f>
        <v>0</v>
      </c>
      <c r="AA109" s="25" cm="1">
        <f t="array" ref="AA109">SUM(LARGE(C109:W109,_xlfn.SEQUENCE(IF(COUNT(C109:W109)&lt;12,COUNT(C109:W109),12))))</f>
        <v>0</v>
      </c>
      <c r="AB109" s="15">
        <f t="shared" ref="AB109:AB112" si="62">X109*1.5</f>
        <v>0</v>
      </c>
      <c r="AC109" s="17">
        <f t="shared" ref="AC109:AC112" si="63">AA109+AB109</f>
        <v>0</v>
      </c>
      <c r="AD109" s="47" t="str">
        <f t="shared" si="57"/>
        <v>BEACH, TROY</v>
      </c>
      <c r="AE109" s="17"/>
      <c r="AF109" s="59"/>
    </row>
    <row r="110" spans="1:32" s="60" customFormat="1" ht="19.899999999999999" customHeight="1" x14ac:dyDescent="0.25">
      <c r="A110" s="47" t="s">
        <v>194</v>
      </c>
      <c r="B110" s="16"/>
      <c r="C110" s="138">
        <v>0</v>
      </c>
      <c r="D110" s="48"/>
      <c r="E110" s="17"/>
      <c r="F110" s="48"/>
      <c r="G110" s="17"/>
      <c r="H110" s="48"/>
      <c r="I110" s="17"/>
      <c r="J110" s="48"/>
      <c r="K110" s="17"/>
      <c r="L110" s="48"/>
      <c r="M110" s="17"/>
      <c r="N110" s="48"/>
      <c r="O110" s="17"/>
      <c r="P110" s="188"/>
      <c r="Q110" s="195"/>
      <c r="R110" s="48"/>
      <c r="S110" s="17"/>
      <c r="T110" s="48"/>
      <c r="U110" s="17"/>
      <c r="V110" s="16"/>
      <c r="W110" s="15"/>
      <c r="X110" s="17"/>
      <c r="Y110" s="16"/>
      <c r="Z110" s="15">
        <f t="shared" si="61"/>
        <v>0</v>
      </c>
      <c r="AA110" s="25" cm="1">
        <f t="array" ref="AA110">SUM(LARGE(C110:W110,_xlfn.SEQUENCE(IF(COUNT(C110:W110)&lt;12,COUNT(C110:W110),12))))</f>
        <v>0</v>
      </c>
      <c r="AB110" s="15">
        <f t="shared" si="62"/>
        <v>0</v>
      </c>
      <c r="AC110" s="17">
        <f t="shared" si="63"/>
        <v>0</v>
      </c>
      <c r="AD110" s="47" t="str">
        <f t="shared" si="57"/>
        <v>BECKER, CALEB</v>
      </c>
      <c r="AE110" s="17"/>
      <c r="AF110" s="59"/>
    </row>
    <row r="111" spans="1:32" s="60" customFormat="1" ht="19.899999999999999" customHeight="1" x14ac:dyDescent="0.25">
      <c r="A111" s="47" t="s">
        <v>207</v>
      </c>
      <c r="B111" s="16"/>
      <c r="C111" s="138">
        <v>0</v>
      </c>
      <c r="D111" s="48"/>
      <c r="E111" s="17"/>
      <c r="F111" s="48"/>
      <c r="G111" s="17"/>
      <c r="H111" s="48"/>
      <c r="I111" s="17"/>
      <c r="J111" s="48"/>
      <c r="K111" s="17"/>
      <c r="L111" s="48"/>
      <c r="M111" s="17"/>
      <c r="N111" s="48"/>
      <c r="O111" s="17"/>
      <c r="P111" s="188"/>
      <c r="Q111" s="195"/>
      <c r="R111" s="48"/>
      <c r="S111" s="17"/>
      <c r="T111" s="48"/>
      <c r="U111" s="17"/>
      <c r="V111" s="16"/>
      <c r="W111" s="15"/>
      <c r="X111" s="17"/>
      <c r="Y111" s="16"/>
      <c r="Z111" s="15">
        <f t="shared" si="61"/>
        <v>0</v>
      </c>
      <c r="AA111" s="25" cm="1">
        <f t="array" ref="AA111">SUM(LARGE(C111:W111,_xlfn.SEQUENCE(IF(COUNT(C111:W111)&lt;12,COUNT(C111:W111),12))))</f>
        <v>0</v>
      </c>
      <c r="AB111" s="15">
        <f t="shared" si="62"/>
        <v>0</v>
      </c>
      <c r="AC111" s="17">
        <f t="shared" si="63"/>
        <v>0</v>
      </c>
      <c r="AD111" s="47" t="str">
        <f t="shared" si="57"/>
        <v>BECKER, COLT</v>
      </c>
      <c r="AE111" s="17"/>
      <c r="AF111" s="59"/>
    </row>
    <row r="112" spans="1:32" s="60" customFormat="1" ht="19.899999999999999" customHeight="1" x14ac:dyDescent="0.25">
      <c r="A112" s="47" t="s">
        <v>28</v>
      </c>
      <c r="B112" s="16"/>
      <c r="C112" s="138">
        <v>0</v>
      </c>
      <c r="D112" s="48"/>
      <c r="E112" s="17">
        <v>13</v>
      </c>
      <c r="F112" s="48">
        <v>24</v>
      </c>
      <c r="G112" s="17">
        <v>44</v>
      </c>
      <c r="H112" s="48"/>
      <c r="I112" s="17">
        <v>34</v>
      </c>
      <c r="J112" s="48">
        <v>14</v>
      </c>
      <c r="K112" s="17">
        <v>44</v>
      </c>
      <c r="L112" s="48">
        <v>43</v>
      </c>
      <c r="M112" s="17">
        <v>13</v>
      </c>
      <c r="N112" s="48">
        <v>23</v>
      </c>
      <c r="O112" s="17">
        <v>53</v>
      </c>
      <c r="P112" s="188">
        <v>43</v>
      </c>
      <c r="Q112" s="195"/>
      <c r="R112" s="48"/>
      <c r="S112" s="17"/>
      <c r="T112" s="48"/>
      <c r="U112" s="17"/>
      <c r="V112" s="16"/>
      <c r="W112" s="15"/>
      <c r="X112" s="17"/>
      <c r="Y112" s="16"/>
      <c r="Z112" s="15">
        <f t="shared" si="61"/>
        <v>348</v>
      </c>
      <c r="AA112" s="25" cm="1">
        <f t="array" ref="AA112">SUM(LARGE(C112:W112,_xlfn.SEQUENCE(IF(COUNT(C112:W112)&lt;12,COUNT(C112:W112),12))))</f>
        <v>348</v>
      </c>
      <c r="AB112" s="15">
        <f t="shared" si="62"/>
        <v>0</v>
      </c>
      <c r="AC112" s="17">
        <f t="shared" si="63"/>
        <v>348</v>
      </c>
      <c r="AD112" s="47" t="str">
        <f t="shared" si="57"/>
        <v>BECKER, KENT</v>
      </c>
      <c r="AE112" s="17"/>
      <c r="AF112" s="59"/>
    </row>
    <row r="113" spans="1:32" s="60" customFormat="1" ht="19.899999999999999" customHeight="1" x14ac:dyDescent="0.25">
      <c r="A113" s="47" t="s">
        <v>107</v>
      </c>
      <c r="B113" s="16"/>
      <c r="C113" s="138">
        <v>0</v>
      </c>
      <c r="D113" s="48"/>
      <c r="E113" s="17"/>
      <c r="F113" s="48"/>
      <c r="G113" s="17"/>
      <c r="H113" s="48"/>
      <c r="I113" s="17"/>
      <c r="J113" s="48"/>
      <c r="K113" s="17"/>
      <c r="L113" s="48"/>
      <c r="M113" s="17"/>
      <c r="N113" s="48"/>
      <c r="O113" s="17"/>
      <c r="P113" s="188"/>
      <c r="Q113" s="195"/>
      <c r="R113" s="48"/>
      <c r="S113" s="17"/>
      <c r="T113" s="48"/>
      <c r="U113" s="17"/>
      <c r="V113" s="16"/>
      <c r="W113" s="15"/>
      <c r="X113" s="17"/>
      <c r="Y113" s="16"/>
      <c r="Z113" s="15">
        <f>SUM(D113:X113)</f>
        <v>0</v>
      </c>
      <c r="AA113" s="25" cm="1">
        <f t="array" ref="AA113">SUM(LARGE(C113:W113,_xlfn.SEQUENCE(IF(COUNT(C113:W113)&lt;12,COUNT(C113:W113),12))))</f>
        <v>0</v>
      </c>
      <c r="AB113" s="15">
        <f>X113*1.5</f>
        <v>0</v>
      </c>
      <c r="AC113" s="17">
        <f>AA113+AB113</f>
        <v>0</v>
      </c>
      <c r="AD113" s="47" t="str">
        <f t="shared" si="57"/>
        <v>BUCHOLTZ, WYATT</v>
      </c>
      <c r="AE113" s="17"/>
      <c r="AF113" s="59"/>
    </row>
    <row r="114" spans="1:32" s="60" customFormat="1" ht="19.899999999999999" customHeight="1" x14ac:dyDescent="0.25">
      <c r="A114" s="47" t="s">
        <v>30</v>
      </c>
      <c r="B114" s="16"/>
      <c r="C114" s="138">
        <v>0</v>
      </c>
      <c r="D114" s="48">
        <v>14</v>
      </c>
      <c r="E114" s="17">
        <v>23</v>
      </c>
      <c r="F114" s="48">
        <v>34</v>
      </c>
      <c r="G114" s="17">
        <v>14</v>
      </c>
      <c r="H114" s="48">
        <v>44</v>
      </c>
      <c r="I114" s="17">
        <v>14</v>
      </c>
      <c r="J114" s="48"/>
      <c r="K114" s="17"/>
      <c r="L114" s="48"/>
      <c r="M114" s="17"/>
      <c r="N114" s="48">
        <v>33</v>
      </c>
      <c r="O114" s="17">
        <v>43</v>
      </c>
      <c r="P114" s="188">
        <v>13</v>
      </c>
      <c r="Q114" s="195">
        <v>53</v>
      </c>
      <c r="R114" s="48"/>
      <c r="S114" s="17"/>
      <c r="T114" s="48"/>
      <c r="U114" s="17"/>
      <c r="V114" s="16"/>
      <c r="W114" s="15"/>
      <c r="X114" s="17"/>
      <c r="Y114" s="16"/>
      <c r="Z114" s="15">
        <f t="shared" ref="Z114:Z116" si="64">SUM(D114:X114)</f>
        <v>285</v>
      </c>
      <c r="AA114" s="25" cm="1">
        <f t="array" ref="AA114">SUM(LARGE(C114:W114,_xlfn.SEQUENCE(IF(COUNT(C114:W114)&lt;12,COUNT(C114:W114),12))))</f>
        <v>285</v>
      </c>
      <c r="AB114" s="15">
        <f t="shared" ref="AB114:AB116" si="65">X114*1.5</f>
        <v>0</v>
      </c>
      <c r="AC114" s="17">
        <f t="shared" ref="AC114:AC116" si="66">AA114+AB114</f>
        <v>285</v>
      </c>
      <c r="AD114" s="47" t="str">
        <f t="shared" si="57"/>
        <v>CATENARO, REECE</v>
      </c>
      <c r="AE114" s="17"/>
      <c r="AF114" s="59"/>
    </row>
    <row r="115" spans="1:32" s="60" customFormat="1" ht="19.899999999999999" customHeight="1" x14ac:dyDescent="0.25">
      <c r="A115" s="47" t="s">
        <v>31</v>
      </c>
      <c r="B115" s="16"/>
      <c r="C115" s="138">
        <v>0</v>
      </c>
      <c r="D115" s="48">
        <v>54</v>
      </c>
      <c r="E115" s="17">
        <v>43</v>
      </c>
      <c r="F115" s="48">
        <v>74</v>
      </c>
      <c r="G115" s="17">
        <v>74</v>
      </c>
      <c r="H115" s="48">
        <v>74</v>
      </c>
      <c r="I115" s="17">
        <v>44</v>
      </c>
      <c r="J115" s="48">
        <v>64</v>
      </c>
      <c r="K115" s="17">
        <v>14</v>
      </c>
      <c r="L115" s="48"/>
      <c r="M115" s="17"/>
      <c r="N115" s="48">
        <v>63</v>
      </c>
      <c r="O115" s="17"/>
      <c r="P115" s="188">
        <v>53</v>
      </c>
      <c r="Q115" s="195"/>
      <c r="R115" s="48"/>
      <c r="S115" s="17"/>
      <c r="T115" s="48"/>
      <c r="U115" s="17"/>
      <c r="V115" s="16"/>
      <c r="W115" s="15"/>
      <c r="X115" s="17"/>
      <c r="Y115" s="16"/>
      <c r="Z115" s="15">
        <f t="shared" si="64"/>
        <v>557</v>
      </c>
      <c r="AA115" s="25" cm="1">
        <f t="array" ref="AA115">SUM(LARGE(C115:W115,_xlfn.SEQUENCE(IF(COUNT(C115:W115)&lt;12,COUNT(C115:W115),12))))</f>
        <v>557</v>
      </c>
      <c r="AB115" s="15">
        <f t="shared" si="65"/>
        <v>0</v>
      </c>
      <c r="AC115" s="17">
        <f t="shared" si="66"/>
        <v>557</v>
      </c>
      <c r="AD115" s="47" t="str">
        <f t="shared" si="57"/>
        <v xml:space="preserve">CRAWFORD, DOUGLAS </v>
      </c>
      <c r="AE115" s="17"/>
      <c r="AF115" s="59"/>
    </row>
    <row r="116" spans="1:32" s="60" customFormat="1" ht="19.899999999999999" customHeight="1" x14ac:dyDescent="0.25">
      <c r="A116" s="47" t="s">
        <v>122</v>
      </c>
      <c r="B116" s="16"/>
      <c r="C116" s="138">
        <v>0</v>
      </c>
      <c r="D116" s="48"/>
      <c r="E116" s="17"/>
      <c r="F116" s="48"/>
      <c r="G116" s="17"/>
      <c r="H116" s="48"/>
      <c r="I116" s="17"/>
      <c r="J116" s="48"/>
      <c r="K116" s="17"/>
      <c r="L116" s="48"/>
      <c r="M116" s="17"/>
      <c r="N116" s="48"/>
      <c r="O116" s="17"/>
      <c r="P116" s="188"/>
      <c r="Q116" s="195"/>
      <c r="R116" s="48"/>
      <c r="S116" s="17"/>
      <c r="T116" s="48"/>
      <c r="U116" s="17"/>
      <c r="V116" s="16"/>
      <c r="W116" s="15"/>
      <c r="X116" s="17"/>
      <c r="Y116" s="16"/>
      <c r="Z116" s="15">
        <f t="shared" si="64"/>
        <v>0</v>
      </c>
      <c r="AA116" s="25" cm="1">
        <f t="array" ref="AA116">SUM(LARGE(C116:W116,_xlfn.SEQUENCE(IF(COUNT(C116:W116)&lt;12,COUNT(C116:W116),12))))</f>
        <v>0</v>
      </c>
      <c r="AB116" s="15">
        <f t="shared" si="65"/>
        <v>0</v>
      </c>
      <c r="AC116" s="17">
        <f t="shared" si="66"/>
        <v>0</v>
      </c>
      <c r="AD116" s="47" t="str">
        <f t="shared" si="57"/>
        <v>FULLHART, WYATT</v>
      </c>
      <c r="AE116" s="17"/>
      <c r="AF116" s="59"/>
    </row>
    <row r="117" spans="1:32" s="60" customFormat="1" ht="19.899999999999999" customHeight="1" x14ac:dyDescent="0.25">
      <c r="A117" s="47" t="s">
        <v>262</v>
      </c>
      <c r="B117" s="16"/>
      <c r="C117" s="138">
        <v>0</v>
      </c>
      <c r="D117" s="48"/>
      <c r="E117" s="17"/>
      <c r="F117" s="48"/>
      <c r="G117" s="17"/>
      <c r="H117" s="48"/>
      <c r="I117" s="17"/>
      <c r="J117" s="48"/>
      <c r="K117" s="17"/>
      <c r="L117" s="48"/>
      <c r="M117" s="17"/>
      <c r="N117" s="48"/>
      <c r="O117" s="17">
        <v>13</v>
      </c>
      <c r="P117" s="188"/>
      <c r="Q117" s="195"/>
      <c r="R117" s="48"/>
      <c r="S117" s="17"/>
      <c r="T117" s="48"/>
      <c r="U117" s="17"/>
      <c r="V117" s="16"/>
      <c r="W117" s="15"/>
      <c r="X117" s="17"/>
      <c r="Y117" s="16"/>
      <c r="Z117" s="48">
        <f>SUM(D117:X117)</f>
        <v>13</v>
      </c>
      <c r="AA117" s="25" cm="1">
        <f t="array" ref="AA117">SUM(LARGE(C117:W117,_xlfn.SEQUENCE(IF(COUNT(C117:W117)&lt;12,COUNT(C117:W117),12))))</f>
        <v>13</v>
      </c>
      <c r="AB117" s="15">
        <f>X117*1.5</f>
        <v>0</v>
      </c>
      <c r="AC117" s="17">
        <f>AA117+AB117</f>
        <v>13</v>
      </c>
      <c r="AD117" s="47" t="str">
        <f t="shared" si="57"/>
        <v>HARDEN, LUKE</v>
      </c>
      <c r="AE117" s="17"/>
      <c r="AF117" s="59"/>
    </row>
    <row r="118" spans="1:32" ht="19.899999999999999" customHeight="1" x14ac:dyDescent="0.25">
      <c r="A118" s="47" t="s">
        <v>208</v>
      </c>
      <c r="B118" s="16"/>
      <c r="C118" s="138">
        <v>0</v>
      </c>
      <c r="D118" s="48"/>
      <c r="E118" s="17"/>
      <c r="F118" s="48"/>
      <c r="G118" s="17"/>
      <c r="H118" s="48"/>
      <c r="I118" s="17"/>
      <c r="J118" s="48"/>
      <c r="K118" s="17"/>
      <c r="L118" s="48"/>
      <c r="M118" s="17"/>
      <c r="N118" s="48"/>
      <c r="O118" s="17"/>
      <c r="P118" s="188"/>
      <c r="Q118" s="195"/>
      <c r="R118" s="48"/>
      <c r="S118" s="17"/>
      <c r="T118" s="48"/>
      <c r="U118" s="17"/>
      <c r="V118" s="16"/>
      <c r="W118" s="15"/>
      <c r="X118" s="17"/>
      <c r="Y118" s="16"/>
      <c r="Z118" s="15">
        <f t="shared" ref="Z118:Z120" si="67">SUM(D118:X118)</f>
        <v>0</v>
      </c>
      <c r="AA118" s="25" cm="1">
        <f t="array" ref="AA118">SUM(LARGE(C118:W118,_xlfn.SEQUENCE(IF(COUNT(C118:W118)&lt;12,COUNT(C118:W118),12))))</f>
        <v>0</v>
      </c>
      <c r="AB118" s="15">
        <f t="shared" ref="AB118:AB120" si="68">X118*1.5</f>
        <v>0</v>
      </c>
      <c r="AC118" s="17">
        <f t="shared" ref="AC118:AC120" si="69">AA118+AB118</f>
        <v>0</v>
      </c>
      <c r="AD118" s="47" t="str">
        <f t="shared" si="57"/>
        <v>HART, BEN</v>
      </c>
      <c r="AE118" s="17"/>
    </row>
    <row r="119" spans="1:32" s="60" customFormat="1" ht="19.899999999999999" customHeight="1" x14ac:dyDescent="0.25">
      <c r="A119" s="47" t="s">
        <v>117</v>
      </c>
      <c r="B119" s="16"/>
      <c r="C119" s="138">
        <v>0</v>
      </c>
      <c r="D119" s="48">
        <v>34</v>
      </c>
      <c r="E119" s="17">
        <v>73</v>
      </c>
      <c r="F119" s="48">
        <v>64</v>
      </c>
      <c r="G119" s="17"/>
      <c r="H119" s="48">
        <v>64</v>
      </c>
      <c r="I119" s="17">
        <v>24</v>
      </c>
      <c r="J119" s="48">
        <v>34</v>
      </c>
      <c r="K119" s="17">
        <v>54</v>
      </c>
      <c r="L119" s="48">
        <v>73</v>
      </c>
      <c r="M119" s="17">
        <v>63</v>
      </c>
      <c r="N119" s="48">
        <v>73</v>
      </c>
      <c r="O119" s="17">
        <v>73</v>
      </c>
      <c r="P119" s="188">
        <v>73</v>
      </c>
      <c r="Q119" s="195">
        <v>73</v>
      </c>
      <c r="R119" s="48"/>
      <c r="S119" s="17"/>
      <c r="T119" s="48"/>
      <c r="U119" s="17"/>
      <c r="V119" s="16"/>
      <c r="W119" s="15"/>
      <c r="X119" s="17"/>
      <c r="Y119" s="16"/>
      <c r="Z119" s="15">
        <f t="shared" si="67"/>
        <v>775</v>
      </c>
      <c r="AA119" s="25" cm="1">
        <f t="array" ref="AA119">SUM(LARGE(C119:W119,_xlfn.SEQUENCE(IF(COUNT(C119:W119)&lt;12,COUNT(C119:W119),12))))</f>
        <v>751</v>
      </c>
      <c r="AB119" s="15">
        <f t="shared" si="68"/>
        <v>0</v>
      </c>
      <c r="AC119" s="17">
        <f t="shared" si="69"/>
        <v>751</v>
      </c>
      <c r="AD119" s="47" t="str">
        <f t="shared" si="57"/>
        <v xml:space="preserve">HOBBS, GABRIEL </v>
      </c>
      <c r="AE119" s="17"/>
      <c r="AF119" s="59"/>
    </row>
    <row r="120" spans="1:32" s="60" customFormat="1" ht="19.899999999999999" customHeight="1" x14ac:dyDescent="0.25">
      <c r="A120" s="47" t="s">
        <v>33</v>
      </c>
      <c r="B120" s="16"/>
      <c r="C120" s="138">
        <v>0</v>
      </c>
      <c r="D120" s="48">
        <v>24</v>
      </c>
      <c r="E120" s="17">
        <v>53</v>
      </c>
      <c r="F120" s="48"/>
      <c r="G120" s="17">
        <v>54</v>
      </c>
      <c r="H120" s="48">
        <v>14</v>
      </c>
      <c r="I120" s="17"/>
      <c r="J120" s="48">
        <v>44</v>
      </c>
      <c r="K120" s="17"/>
      <c r="L120" s="48">
        <v>23</v>
      </c>
      <c r="M120" s="17">
        <v>33</v>
      </c>
      <c r="N120" s="48">
        <v>53</v>
      </c>
      <c r="O120" s="17"/>
      <c r="P120" s="188">
        <v>33</v>
      </c>
      <c r="Q120" s="195">
        <v>33</v>
      </c>
      <c r="R120" s="48"/>
      <c r="S120" s="17"/>
      <c r="T120" s="48"/>
      <c r="U120" s="17"/>
      <c r="V120" s="16"/>
      <c r="W120" s="15"/>
      <c r="X120" s="17"/>
      <c r="Y120" s="16"/>
      <c r="Z120" s="15">
        <f t="shared" si="67"/>
        <v>364</v>
      </c>
      <c r="AA120" s="25" cm="1">
        <f t="array" ref="AA120">SUM(LARGE(C120:W120,_xlfn.SEQUENCE(IF(COUNT(C120:W120)&lt;12,COUNT(C120:W120),12))))</f>
        <v>364</v>
      </c>
      <c r="AB120" s="15">
        <f t="shared" si="68"/>
        <v>0</v>
      </c>
      <c r="AC120" s="17">
        <f t="shared" si="69"/>
        <v>364</v>
      </c>
      <c r="AD120" s="47" t="str">
        <f t="shared" si="57"/>
        <v>HOEKWATER, COLBY</v>
      </c>
      <c r="AE120" s="17"/>
      <c r="AF120" s="59"/>
    </row>
    <row r="121" spans="1:32" s="60" customFormat="1" ht="19.899999999999999" customHeight="1" x14ac:dyDescent="0.25">
      <c r="A121" s="47" t="s">
        <v>34</v>
      </c>
      <c r="B121" s="16"/>
      <c r="C121" s="138">
        <v>0</v>
      </c>
      <c r="D121" s="48">
        <v>74</v>
      </c>
      <c r="E121" s="17">
        <v>33</v>
      </c>
      <c r="F121" s="48"/>
      <c r="G121" s="17">
        <v>34</v>
      </c>
      <c r="H121" s="48">
        <v>44</v>
      </c>
      <c r="I121" s="17">
        <v>54</v>
      </c>
      <c r="J121" s="48">
        <v>24</v>
      </c>
      <c r="K121" s="17">
        <v>64</v>
      </c>
      <c r="L121" s="48">
        <v>53</v>
      </c>
      <c r="M121" s="17">
        <v>73</v>
      </c>
      <c r="N121" s="48"/>
      <c r="O121" s="17">
        <v>23</v>
      </c>
      <c r="P121" s="188">
        <v>63</v>
      </c>
      <c r="Q121" s="195">
        <v>43</v>
      </c>
      <c r="R121" s="48"/>
      <c r="S121" s="17"/>
      <c r="T121" s="48"/>
      <c r="U121" s="17"/>
      <c r="V121" s="16"/>
      <c r="W121" s="15"/>
      <c r="X121" s="17"/>
      <c r="Y121" s="16"/>
      <c r="Z121" s="15">
        <f>SUM(D121:X121)</f>
        <v>582</v>
      </c>
      <c r="AA121" s="25" cm="1">
        <f t="array" ref="AA121">SUM(LARGE(C121:W121,_xlfn.SEQUENCE(IF(COUNT(C121:W121)&lt;12,COUNT(C121:W121),12))))</f>
        <v>582</v>
      </c>
      <c r="AB121" s="15">
        <f>X121*1.5</f>
        <v>0</v>
      </c>
      <c r="AC121" s="17">
        <f>AA121+AB121</f>
        <v>582</v>
      </c>
      <c r="AD121" s="47" t="str">
        <f t="shared" si="57"/>
        <v xml:space="preserve">HOEKWATER, LARAMIE </v>
      </c>
      <c r="AE121" s="17"/>
      <c r="AF121" s="59"/>
    </row>
    <row r="122" spans="1:32" s="60" customFormat="1" ht="19.899999999999999" customHeight="1" x14ac:dyDescent="0.25">
      <c r="A122" s="47" t="s">
        <v>93</v>
      </c>
      <c r="B122" s="16"/>
      <c r="C122" s="138">
        <v>0</v>
      </c>
      <c r="D122" s="48"/>
      <c r="E122" s="17"/>
      <c r="F122" s="48"/>
      <c r="G122" s="17">
        <v>24</v>
      </c>
      <c r="H122" s="48">
        <v>24</v>
      </c>
      <c r="I122" s="17"/>
      <c r="J122" s="48"/>
      <c r="K122" s="17"/>
      <c r="L122" s="48">
        <v>13</v>
      </c>
      <c r="M122" s="17">
        <v>53</v>
      </c>
      <c r="N122" s="48">
        <v>43</v>
      </c>
      <c r="O122" s="17">
        <v>33</v>
      </c>
      <c r="P122" s="188"/>
      <c r="Q122" s="195">
        <v>13</v>
      </c>
      <c r="R122" s="48"/>
      <c r="S122" s="17"/>
      <c r="T122" s="48"/>
      <c r="U122" s="17"/>
      <c r="V122" s="16"/>
      <c r="W122" s="15"/>
      <c r="X122" s="17"/>
      <c r="Y122" s="16"/>
      <c r="Z122" s="15">
        <f t="shared" ref="Z122" si="70">SUM(D122:X122)</f>
        <v>203</v>
      </c>
      <c r="AA122" s="25" cm="1">
        <f t="array" ref="AA122">SUM(LARGE(C122:W122,_xlfn.SEQUENCE(IF(COUNT(C122:W122)&lt;12,COUNT(C122:W122),12))))</f>
        <v>203</v>
      </c>
      <c r="AB122" s="15">
        <f t="shared" ref="AB122" si="71">X122*1.5</f>
        <v>0</v>
      </c>
      <c r="AC122" s="17">
        <f t="shared" ref="AC122" si="72">AA122+AB122</f>
        <v>203</v>
      </c>
      <c r="AD122" s="47" t="str">
        <f t="shared" si="57"/>
        <v>HOEKWATER, LEVI</v>
      </c>
      <c r="AE122" s="17"/>
      <c r="AF122" s="59"/>
    </row>
    <row r="123" spans="1:32" s="64" customFormat="1" ht="19.899999999999999" customHeight="1" x14ac:dyDescent="0.25">
      <c r="A123" s="47" t="s">
        <v>263</v>
      </c>
      <c r="B123" s="16"/>
      <c r="C123" s="138">
        <v>0</v>
      </c>
      <c r="D123" s="48"/>
      <c r="E123" s="17"/>
      <c r="F123" s="48">
        <v>54</v>
      </c>
      <c r="G123" s="17"/>
      <c r="H123" s="48"/>
      <c r="I123" s="17"/>
      <c r="J123" s="48"/>
      <c r="K123" s="17">
        <v>24</v>
      </c>
      <c r="L123" s="48"/>
      <c r="M123" s="17"/>
      <c r="N123" s="48">
        <v>13</v>
      </c>
      <c r="O123" s="17"/>
      <c r="P123" s="188"/>
      <c r="Q123" s="195">
        <v>23</v>
      </c>
      <c r="R123" s="48"/>
      <c r="S123" s="17"/>
      <c r="T123" s="48"/>
      <c r="U123" s="17"/>
      <c r="V123" s="16"/>
      <c r="W123" s="15"/>
      <c r="X123" s="17"/>
      <c r="Y123" s="16"/>
      <c r="Z123" s="15">
        <f>SUM(D123:X123)</f>
        <v>114</v>
      </c>
      <c r="AA123" s="25" cm="1">
        <f t="array" ref="AA123">SUM(LARGE(C123:W123,_xlfn.SEQUENCE(IF(COUNT(C123:W123)&lt;12,COUNT(C123:W123),12))))</f>
        <v>114</v>
      </c>
      <c r="AB123" s="15">
        <f>X123*1.5</f>
        <v>0</v>
      </c>
      <c r="AC123" s="17">
        <f>AA123+AB123</f>
        <v>114</v>
      </c>
      <c r="AD123" s="47" t="str">
        <f t="shared" si="57"/>
        <v>HOEKWATER, TATE</v>
      </c>
      <c r="AE123" s="17"/>
      <c r="AF123" s="46"/>
    </row>
    <row r="124" spans="1:32" s="60" customFormat="1" ht="19.899999999999999" customHeight="1" x14ac:dyDescent="0.25">
      <c r="A124" s="47" t="s">
        <v>98</v>
      </c>
      <c r="B124" s="16"/>
      <c r="C124" s="138">
        <v>0</v>
      </c>
      <c r="D124" s="48"/>
      <c r="E124" s="17"/>
      <c r="F124" s="48"/>
      <c r="G124" s="17"/>
      <c r="H124" s="48"/>
      <c r="I124" s="17"/>
      <c r="J124" s="48"/>
      <c r="K124" s="17"/>
      <c r="L124" s="48"/>
      <c r="M124" s="17"/>
      <c r="N124" s="48"/>
      <c r="O124" s="17"/>
      <c r="P124" s="188"/>
      <c r="Q124" s="195"/>
      <c r="R124" s="48"/>
      <c r="S124" s="17"/>
      <c r="T124" s="48"/>
      <c r="U124" s="17"/>
      <c r="V124" s="16"/>
      <c r="W124" s="15"/>
      <c r="X124" s="17"/>
      <c r="Y124" s="16"/>
      <c r="Z124" s="15">
        <f t="shared" ref="Z124" si="73">SUM(D124:X124)</f>
        <v>0</v>
      </c>
      <c r="AA124" s="25" cm="1">
        <f t="array" ref="AA124">SUM(LARGE(C124:W124,_xlfn.SEQUENCE(IF(COUNT(C124:W124)&lt;12,COUNT(C124:W124),12))))</f>
        <v>0</v>
      </c>
      <c r="AB124" s="15">
        <f t="shared" ref="AB124" si="74">X124*1.5</f>
        <v>0</v>
      </c>
      <c r="AC124" s="17">
        <f t="shared" ref="AC124" si="75">AA124+AB124</f>
        <v>0</v>
      </c>
      <c r="AD124" s="47" t="str">
        <f t="shared" si="57"/>
        <v xml:space="preserve">MATTHEWS, JOHN ROY </v>
      </c>
      <c r="AE124" s="17"/>
      <c r="AF124" s="59"/>
    </row>
    <row r="125" spans="1:32" s="60" customFormat="1" ht="19.899999999999999" customHeight="1" x14ac:dyDescent="0.25">
      <c r="A125" s="47" t="s">
        <v>209</v>
      </c>
      <c r="B125" s="16"/>
      <c r="C125" s="138">
        <v>0</v>
      </c>
      <c r="D125" s="48"/>
      <c r="E125" s="17"/>
      <c r="F125" s="48"/>
      <c r="G125" s="17"/>
      <c r="H125" s="48"/>
      <c r="I125" s="17"/>
      <c r="J125" s="48"/>
      <c r="K125" s="17"/>
      <c r="L125" s="48"/>
      <c r="M125" s="17"/>
      <c r="N125" s="48"/>
      <c r="O125" s="17"/>
      <c r="P125" s="188"/>
      <c r="Q125" s="195"/>
      <c r="R125" s="48"/>
      <c r="S125" s="17"/>
      <c r="T125" s="48"/>
      <c r="U125" s="17"/>
      <c r="V125" s="16"/>
      <c r="W125" s="15"/>
      <c r="X125" s="17"/>
      <c r="Y125" s="16"/>
      <c r="Z125" s="15">
        <f>SUM(D125:X125)</f>
        <v>0</v>
      </c>
      <c r="AA125" s="25" cm="1">
        <f t="array" ref="AA125">SUM(LARGE(C125:W125,_xlfn.SEQUENCE(IF(COUNT(C125:W125)&lt;12,COUNT(C125:W125),12))))</f>
        <v>0</v>
      </c>
      <c r="AB125" s="15">
        <f>X125*1.5</f>
        <v>0</v>
      </c>
      <c r="AC125" s="17">
        <f>AA125+AB125</f>
        <v>0</v>
      </c>
      <c r="AD125" s="47" t="str">
        <f t="shared" si="57"/>
        <v>MORRIS, CARTER</v>
      </c>
      <c r="AE125" s="17"/>
      <c r="AF125" s="59"/>
    </row>
    <row r="126" spans="1:32" s="60" customFormat="1" ht="19.899999999999999" customHeight="1" x14ac:dyDescent="0.25">
      <c r="A126" s="47" t="s">
        <v>75</v>
      </c>
      <c r="B126" s="16"/>
      <c r="C126" s="138">
        <v>0</v>
      </c>
      <c r="D126" s="48">
        <v>44</v>
      </c>
      <c r="E126" s="17">
        <v>64</v>
      </c>
      <c r="F126" s="48">
        <v>44</v>
      </c>
      <c r="G126" s="17">
        <v>64</v>
      </c>
      <c r="H126" s="48">
        <v>54</v>
      </c>
      <c r="I126" s="17">
        <v>74</v>
      </c>
      <c r="J126" s="48">
        <v>74</v>
      </c>
      <c r="K126" s="17">
        <v>74</v>
      </c>
      <c r="L126" s="48">
        <v>63</v>
      </c>
      <c r="M126" s="17"/>
      <c r="N126" s="48"/>
      <c r="O126" s="17">
        <v>63</v>
      </c>
      <c r="P126" s="188">
        <v>23</v>
      </c>
      <c r="Q126" s="195">
        <v>63</v>
      </c>
      <c r="R126" s="48"/>
      <c r="S126" s="17"/>
      <c r="T126" s="48"/>
      <c r="U126" s="17"/>
      <c r="V126" s="16"/>
      <c r="W126" s="15"/>
      <c r="X126" s="17"/>
      <c r="Y126" s="16"/>
      <c r="Z126" s="15">
        <f t="shared" ref="Z126:Z129" si="76">SUM(D126:X126)</f>
        <v>704</v>
      </c>
      <c r="AA126" s="25" cm="1">
        <f t="array" ref="AA126">SUM(LARGE(C126:W126,_xlfn.SEQUENCE(IF(COUNT(C126:W126)&lt;12,COUNT(C126:W126),12))))</f>
        <v>704</v>
      </c>
      <c r="AB126" s="15">
        <f t="shared" ref="AB126:AB129" si="77">X126*1.5</f>
        <v>0</v>
      </c>
      <c r="AC126" s="17">
        <f t="shared" ref="AC126:AC129" si="78">AA126+AB126</f>
        <v>704</v>
      </c>
      <c r="AD126" s="47" t="str">
        <f t="shared" si="57"/>
        <v>RIVERA, JOEL</v>
      </c>
      <c r="AE126" s="17"/>
      <c r="AF126" s="59"/>
    </row>
    <row r="127" spans="1:32" ht="19.899999999999999" customHeight="1" x14ac:dyDescent="0.25">
      <c r="A127" s="47" t="s">
        <v>210</v>
      </c>
      <c r="B127" s="16"/>
      <c r="C127" s="138">
        <v>0</v>
      </c>
      <c r="D127" s="48"/>
      <c r="E127" s="17"/>
      <c r="F127" s="48"/>
      <c r="G127" s="17"/>
      <c r="H127" s="48"/>
      <c r="I127" s="17"/>
      <c r="J127" s="48"/>
      <c r="K127" s="17"/>
      <c r="L127" s="48"/>
      <c r="M127" s="17">
        <v>43</v>
      </c>
      <c r="N127" s="48"/>
      <c r="O127" s="17"/>
      <c r="P127" s="188"/>
      <c r="Q127" s="195"/>
      <c r="R127" s="48"/>
      <c r="S127" s="17"/>
      <c r="T127" s="48"/>
      <c r="U127" s="17"/>
      <c r="V127" s="16"/>
      <c r="W127" s="15"/>
      <c r="X127" s="17"/>
      <c r="Y127" s="16"/>
      <c r="Z127" s="15">
        <f t="shared" si="76"/>
        <v>43</v>
      </c>
      <c r="AA127" s="25" cm="1">
        <f t="array" ref="AA127">SUM(LARGE(C127:W127,_xlfn.SEQUENCE(IF(COUNT(C127:W127)&lt;12,COUNT(C127:W127),12))))</f>
        <v>43</v>
      </c>
      <c r="AB127" s="15">
        <f t="shared" si="77"/>
        <v>0</v>
      </c>
      <c r="AC127" s="17">
        <f t="shared" si="78"/>
        <v>43</v>
      </c>
      <c r="AD127" s="47" t="str">
        <f t="shared" si="57"/>
        <v>TIPPMANN, MATTHEW</v>
      </c>
      <c r="AE127" s="17"/>
    </row>
    <row r="128" spans="1:32" s="60" customFormat="1" ht="19.899999999999999" customHeight="1" x14ac:dyDescent="0.25">
      <c r="A128" s="47" t="s">
        <v>118</v>
      </c>
      <c r="B128" s="16"/>
      <c r="C128" s="138">
        <v>0</v>
      </c>
      <c r="D128" s="48"/>
      <c r="E128" s="17"/>
      <c r="F128" s="48"/>
      <c r="G128" s="17"/>
      <c r="H128" s="48"/>
      <c r="I128" s="17"/>
      <c r="J128" s="48"/>
      <c r="K128" s="17"/>
      <c r="L128" s="48"/>
      <c r="M128" s="17"/>
      <c r="N128" s="48"/>
      <c r="O128" s="17"/>
      <c r="P128" s="188"/>
      <c r="Q128" s="195"/>
      <c r="R128" s="48"/>
      <c r="S128" s="17"/>
      <c r="T128" s="48"/>
      <c r="U128" s="17"/>
      <c r="V128" s="16"/>
      <c r="W128" s="15"/>
      <c r="X128" s="17"/>
      <c r="Y128" s="16"/>
      <c r="Z128" s="15">
        <f t="shared" si="76"/>
        <v>0</v>
      </c>
      <c r="AA128" s="25" cm="1">
        <f t="array" ref="AA128">SUM(LARGE(C128:W128,_xlfn.SEQUENCE(IF(COUNT(C128:W128)&lt;12,COUNT(C128:W128),12))))</f>
        <v>0</v>
      </c>
      <c r="AB128" s="15">
        <f t="shared" si="77"/>
        <v>0</v>
      </c>
      <c r="AC128" s="17">
        <f t="shared" si="78"/>
        <v>0</v>
      </c>
      <c r="AD128" s="47" t="str">
        <f t="shared" si="57"/>
        <v xml:space="preserve">TYLER, TRACE </v>
      </c>
      <c r="AE128" s="17"/>
      <c r="AF128" s="59"/>
    </row>
    <row r="129" spans="1:38" s="60" customFormat="1" ht="19.899999999999999" customHeight="1" x14ac:dyDescent="0.25">
      <c r="A129" s="47" t="s">
        <v>211</v>
      </c>
      <c r="B129" s="16"/>
      <c r="C129" s="138">
        <v>0</v>
      </c>
      <c r="D129" s="48"/>
      <c r="E129" s="17"/>
      <c r="F129" s="48">
        <v>14</v>
      </c>
      <c r="G129" s="17"/>
      <c r="H129" s="48"/>
      <c r="I129" s="17"/>
      <c r="J129" s="48"/>
      <c r="K129" s="17"/>
      <c r="L129" s="48">
        <v>33</v>
      </c>
      <c r="M129" s="17">
        <v>23</v>
      </c>
      <c r="N129" s="48"/>
      <c r="O129" s="17"/>
      <c r="P129" s="188"/>
      <c r="Q129" s="195"/>
      <c r="R129" s="48"/>
      <c r="S129" s="17"/>
      <c r="T129" s="48"/>
      <c r="U129" s="17"/>
      <c r="V129" s="16"/>
      <c r="W129" s="15"/>
      <c r="X129" s="17"/>
      <c r="Y129" s="16"/>
      <c r="Z129" s="15">
        <f t="shared" si="76"/>
        <v>70</v>
      </c>
      <c r="AA129" s="25" cm="1">
        <f t="array" ref="AA129">SUM(LARGE(C129:W129,_xlfn.SEQUENCE(IF(COUNT(C129:W129)&lt;12,COUNT(C129:W129),12))))</f>
        <v>70</v>
      </c>
      <c r="AB129" s="15">
        <f t="shared" si="77"/>
        <v>0</v>
      </c>
      <c r="AC129" s="17">
        <f t="shared" si="78"/>
        <v>70</v>
      </c>
      <c r="AD129" s="47" t="str">
        <f t="shared" si="57"/>
        <v>YODER, OWEN</v>
      </c>
      <c r="AE129" s="17"/>
      <c r="AF129" s="59"/>
    </row>
    <row r="130" spans="1:38" ht="19.899999999999999" hidden="1" customHeight="1" x14ac:dyDescent="0.25">
      <c r="A130" s="47" t="s">
        <v>251</v>
      </c>
      <c r="B130" s="16"/>
      <c r="C130" s="138">
        <v>0</v>
      </c>
      <c r="D130" s="48"/>
      <c r="E130" s="17"/>
      <c r="F130" s="48"/>
      <c r="G130" s="17"/>
      <c r="H130" s="48"/>
      <c r="I130" s="17"/>
      <c r="J130" s="48"/>
      <c r="K130" s="17"/>
      <c r="L130" s="48"/>
      <c r="M130" s="17"/>
      <c r="N130" s="48"/>
      <c r="O130" s="17"/>
      <c r="P130" s="188"/>
      <c r="Q130" s="195"/>
      <c r="R130" s="48"/>
      <c r="S130" s="17"/>
      <c r="T130" s="48"/>
      <c r="U130" s="17"/>
      <c r="V130" s="16"/>
      <c r="W130" s="15"/>
      <c r="X130" s="17"/>
      <c r="Y130" s="16"/>
      <c r="Z130" s="15">
        <f>SUM(D130:X130)</f>
        <v>0</v>
      </c>
      <c r="AA130" s="25" cm="1">
        <f t="array" ref="AA130">SUM(LARGE(C130:W130,_xlfn.SEQUENCE(IF(COUNT(C130:W130)&lt;12,COUNT(C130:W130),12))))</f>
        <v>0</v>
      </c>
      <c r="AB130" s="15">
        <f>X130*1.5</f>
        <v>0</v>
      </c>
      <c r="AC130" s="17">
        <f>AA130+AB130</f>
        <v>0</v>
      </c>
      <c r="AD130" s="47" t="str">
        <f t="shared" si="57"/>
        <v>NEW NAME 1</v>
      </c>
      <c r="AE130" s="164"/>
    </row>
    <row r="131" spans="1:38" s="60" customFormat="1" ht="19.899999999999999" hidden="1" customHeight="1" x14ac:dyDescent="0.25">
      <c r="A131" s="47" t="s">
        <v>252</v>
      </c>
      <c r="B131" s="16"/>
      <c r="C131" s="138">
        <v>0</v>
      </c>
      <c r="D131" s="48"/>
      <c r="E131" s="17"/>
      <c r="F131" s="48"/>
      <c r="G131" s="17"/>
      <c r="H131" s="48"/>
      <c r="I131" s="17"/>
      <c r="J131" s="48"/>
      <c r="K131" s="17"/>
      <c r="L131" s="48"/>
      <c r="M131" s="17"/>
      <c r="N131" s="48"/>
      <c r="O131" s="17"/>
      <c r="P131" s="188"/>
      <c r="Q131" s="195"/>
      <c r="R131" s="48"/>
      <c r="S131" s="17"/>
      <c r="T131" s="48"/>
      <c r="U131" s="17"/>
      <c r="V131" s="16"/>
      <c r="W131" s="15"/>
      <c r="X131" s="17"/>
      <c r="Y131" s="16"/>
      <c r="Z131" s="15">
        <f t="shared" ref="Z131:Z133" si="79">SUM(D131:X131)</f>
        <v>0</v>
      </c>
      <c r="AA131" s="25" cm="1">
        <f t="array" ref="AA131">SUM(LARGE(C131:W131,_xlfn.SEQUENCE(IF(COUNT(C131:W131)&lt;12,COUNT(C131:W131),12))))</f>
        <v>0</v>
      </c>
      <c r="AB131" s="15">
        <f t="shared" ref="AB131:AB133" si="80">X131*1.5</f>
        <v>0</v>
      </c>
      <c r="AC131" s="17">
        <f t="shared" ref="AC131:AC133" si="81">AA131+AB131</f>
        <v>0</v>
      </c>
      <c r="AD131" s="47" t="str">
        <f t="shared" si="57"/>
        <v>NEW NAME 2</v>
      </c>
      <c r="AE131" s="17"/>
    </row>
    <row r="132" spans="1:38" s="60" customFormat="1" ht="19.899999999999999" hidden="1" customHeight="1" x14ac:dyDescent="0.25">
      <c r="A132" s="47" t="s">
        <v>253</v>
      </c>
      <c r="B132" s="16"/>
      <c r="C132" s="138">
        <v>0</v>
      </c>
      <c r="D132" s="48"/>
      <c r="E132" s="17"/>
      <c r="F132" s="48"/>
      <c r="G132" s="17"/>
      <c r="H132" s="48"/>
      <c r="I132" s="17"/>
      <c r="J132" s="48"/>
      <c r="K132" s="17"/>
      <c r="L132" s="48"/>
      <c r="M132" s="17"/>
      <c r="N132" s="48"/>
      <c r="O132" s="17"/>
      <c r="P132" s="188"/>
      <c r="Q132" s="195"/>
      <c r="R132" s="48"/>
      <c r="S132" s="17"/>
      <c r="T132" s="48"/>
      <c r="U132" s="17"/>
      <c r="V132" s="16"/>
      <c r="W132" s="15"/>
      <c r="X132" s="17"/>
      <c r="Y132" s="16"/>
      <c r="Z132" s="15">
        <f t="shared" si="79"/>
        <v>0</v>
      </c>
      <c r="AA132" s="25" cm="1">
        <f t="array" ref="AA132">SUM(LARGE(C132:W132,_xlfn.SEQUENCE(IF(COUNT(C132:W132)&lt;12,COUNT(C132:W132),12))))</f>
        <v>0</v>
      </c>
      <c r="AB132" s="15">
        <f t="shared" si="80"/>
        <v>0</v>
      </c>
      <c r="AC132" s="17">
        <f t="shared" si="81"/>
        <v>0</v>
      </c>
      <c r="AD132" s="47" t="str">
        <f t="shared" si="57"/>
        <v>NEW NAME 3</v>
      </c>
      <c r="AE132" s="17"/>
    </row>
    <row r="133" spans="1:38" s="60" customFormat="1" ht="19.899999999999999" hidden="1" customHeight="1" x14ac:dyDescent="0.25">
      <c r="A133" s="47" t="s">
        <v>254</v>
      </c>
      <c r="B133" s="16"/>
      <c r="C133" s="138">
        <v>0</v>
      </c>
      <c r="D133" s="48"/>
      <c r="E133" s="17"/>
      <c r="F133" s="48"/>
      <c r="G133" s="17"/>
      <c r="H133" s="48"/>
      <c r="I133" s="17"/>
      <c r="J133" s="48"/>
      <c r="K133" s="17"/>
      <c r="L133" s="48"/>
      <c r="M133" s="17"/>
      <c r="N133" s="48"/>
      <c r="O133" s="17"/>
      <c r="P133" s="188"/>
      <c r="Q133" s="195"/>
      <c r="R133" s="48"/>
      <c r="S133" s="17"/>
      <c r="T133" s="48"/>
      <c r="U133" s="17"/>
      <c r="V133" s="16"/>
      <c r="W133" s="15"/>
      <c r="X133" s="17"/>
      <c r="Y133" s="16"/>
      <c r="Z133" s="15">
        <f t="shared" si="79"/>
        <v>0</v>
      </c>
      <c r="AA133" s="25" cm="1">
        <f t="array" ref="AA133">SUM(LARGE(C133:W133,_xlfn.SEQUENCE(IF(COUNT(C133:W133)&lt;12,COUNT(C133:W133),12))))</f>
        <v>0</v>
      </c>
      <c r="AB133" s="15">
        <f t="shared" si="80"/>
        <v>0</v>
      </c>
      <c r="AC133" s="17">
        <f t="shared" si="81"/>
        <v>0</v>
      </c>
      <c r="AD133" s="47" t="str">
        <f t="shared" si="57"/>
        <v>NEW NAME 4</v>
      </c>
      <c r="AE133" s="17"/>
      <c r="AF133" s="59"/>
    </row>
    <row r="134" spans="1:38" s="60" customFormat="1" ht="19.899999999999999" hidden="1" customHeight="1" x14ac:dyDescent="0.25">
      <c r="A134" s="47" t="s">
        <v>255</v>
      </c>
      <c r="B134" s="16"/>
      <c r="C134" s="138">
        <v>0</v>
      </c>
      <c r="D134" s="48"/>
      <c r="E134" s="17"/>
      <c r="F134" s="48"/>
      <c r="G134" s="17"/>
      <c r="H134" s="48"/>
      <c r="I134" s="17"/>
      <c r="J134" s="48"/>
      <c r="K134" s="17"/>
      <c r="L134" s="48"/>
      <c r="M134" s="17"/>
      <c r="N134" s="48"/>
      <c r="O134" s="17"/>
      <c r="P134" s="188"/>
      <c r="Q134" s="195"/>
      <c r="R134" s="48"/>
      <c r="S134" s="17"/>
      <c r="T134" s="48"/>
      <c r="U134" s="17"/>
      <c r="V134" s="16"/>
      <c r="W134" s="15"/>
      <c r="X134" s="17"/>
      <c r="Y134" s="16"/>
      <c r="Z134" s="15">
        <f>SUM(D134:X134)</f>
        <v>0</v>
      </c>
      <c r="AA134" s="25" cm="1">
        <f t="array" ref="AA134">SUM(LARGE(C134:W134,_xlfn.SEQUENCE(IF(COUNT(C134:W134)&lt;12,COUNT(C134:W134),12))))</f>
        <v>0</v>
      </c>
      <c r="AB134" s="15">
        <f>X134*1.5</f>
        <v>0</v>
      </c>
      <c r="AC134" s="17">
        <f>AA134+AB134</f>
        <v>0</v>
      </c>
      <c r="AD134" s="47" t="s">
        <v>255</v>
      </c>
      <c r="AE134" s="17"/>
    </row>
    <row r="135" spans="1:38" s="60" customFormat="1" ht="19.899999999999999" customHeight="1" thickBot="1" x14ac:dyDescent="0.3">
      <c r="A135" s="20" t="s">
        <v>15</v>
      </c>
      <c r="B135" s="21"/>
      <c r="C135" s="169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187"/>
      <c r="Q135" s="194"/>
      <c r="R135" s="21"/>
      <c r="S135" s="21"/>
      <c r="T135" s="21"/>
      <c r="U135" s="21"/>
      <c r="V135" s="21"/>
      <c r="W135" s="21"/>
      <c r="X135" s="21"/>
      <c r="Y135" s="21"/>
      <c r="Z135" s="20"/>
      <c r="AA135" s="21"/>
      <c r="AB135" s="21"/>
      <c r="AC135" s="21"/>
      <c r="AD135" s="20" t="s">
        <v>86</v>
      </c>
      <c r="AE135" s="17"/>
      <c r="AG135" s="60" t="s">
        <v>269</v>
      </c>
    </row>
    <row r="136" spans="1:38" s="60" customFormat="1" ht="19.899999999999999" customHeight="1" x14ac:dyDescent="0.25">
      <c r="A136" s="47" t="s">
        <v>27</v>
      </c>
      <c r="B136" s="16"/>
      <c r="C136" s="138">
        <v>0</v>
      </c>
      <c r="D136" s="48">
        <f>'Jr Girls'!D280</f>
        <v>0</v>
      </c>
      <c r="E136" s="17">
        <f>'Jr Girls'!E280</f>
        <v>0</v>
      </c>
      <c r="F136" s="48">
        <f>'Jr Girls'!F280</f>
        <v>0</v>
      </c>
      <c r="G136" s="17">
        <f>'Jr Girls'!G280</f>
        <v>0</v>
      </c>
      <c r="H136" s="48">
        <f>'Jr Girls'!H280</f>
        <v>0</v>
      </c>
      <c r="I136" s="17">
        <f>'Jr Girls'!I280</f>
        <v>0</v>
      </c>
      <c r="J136" s="48">
        <f>'Jr Girls'!J280</f>
        <v>0</v>
      </c>
      <c r="K136" s="17">
        <f>'Jr Girls'!K280</f>
        <v>0</v>
      </c>
      <c r="L136" s="48">
        <f>'Jr Girls'!L280</f>
        <v>0</v>
      </c>
      <c r="M136" s="17">
        <f>'Jr Girls'!M280</f>
        <v>0</v>
      </c>
      <c r="N136" s="48">
        <f>'Jr Girls'!N280</f>
        <v>0</v>
      </c>
      <c r="O136" s="17">
        <f>'Jr Girls'!O280</f>
        <v>0</v>
      </c>
      <c r="P136" s="188">
        <f>'Jr Girls'!P280</f>
        <v>0</v>
      </c>
      <c r="Q136" s="195">
        <f>'Jr Girls'!Q280</f>
        <v>0</v>
      </c>
      <c r="R136" s="48">
        <f>'Jr Girls'!R280</f>
        <v>0</v>
      </c>
      <c r="S136" s="17">
        <f>'Jr Girls'!S280</f>
        <v>0</v>
      </c>
      <c r="T136" s="48">
        <f>'Jr Girls'!T280</f>
        <v>0</v>
      </c>
      <c r="U136" s="17">
        <f>'Jr Girls'!U280</f>
        <v>0</v>
      </c>
      <c r="V136" s="16"/>
      <c r="W136" s="15">
        <f>'Jr Girls'!W280</f>
        <v>0</v>
      </c>
      <c r="X136" s="17">
        <f>'Jr Girls'!X280</f>
        <v>0</v>
      </c>
      <c r="Y136" s="16"/>
      <c r="Z136" s="15">
        <f>SUM(D136:X136)</f>
        <v>0</v>
      </c>
      <c r="AA136" s="25" cm="1">
        <f t="array" ref="AA136">SUM(LARGE(C136:W136,_xlfn.SEQUENCE(IF(COUNT(C136:W136)&lt;12,COUNT(C136:W136),12))))</f>
        <v>0</v>
      </c>
      <c r="AB136" s="15">
        <f>X136*1.5</f>
        <v>0</v>
      </c>
      <c r="AC136" s="17">
        <f>AA136+AB136</f>
        <v>0</v>
      </c>
      <c r="AD136" s="47" t="str">
        <f t="shared" ref="AD136:AD163" si="82">A136</f>
        <v>BAHR, ANDREW</v>
      </c>
      <c r="AE136" s="17"/>
      <c r="AF136" s="157"/>
      <c r="AG136" s="119" t="s">
        <v>129</v>
      </c>
      <c r="AH136" s="158"/>
      <c r="AI136" s="158"/>
      <c r="AJ136" s="159"/>
      <c r="AK136" s="121">
        <f>SUM(D136:X204)</f>
        <v>4976</v>
      </c>
      <c r="AL136" s="122">
        <f>SUM('Jr Girls'!D240:X308)</f>
        <v>4976</v>
      </c>
    </row>
    <row r="137" spans="1:38" s="60" customFormat="1" ht="19.899999999999999" customHeight="1" thickBot="1" x14ac:dyDescent="0.3">
      <c r="A137" s="47" t="s">
        <v>206</v>
      </c>
      <c r="B137" s="16"/>
      <c r="C137" s="138">
        <v>0</v>
      </c>
      <c r="D137" s="48">
        <f>'Jr Girls'!D281</f>
        <v>0</v>
      </c>
      <c r="E137" s="17">
        <f>'Jr Girls'!E281</f>
        <v>0</v>
      </c>
      <c r="F137" s="48">
        <f>'Jr Girls'!F281</f>
        <v>0</v>
      </c>
      <c r="G137" s="17">
        <f>'Jr Girls'!G281</f>
        <v>0</v>
      </c>
      <c r="H137" s="48">
        <f>'Jr Girls'!H281</f>
        <v>0</v>
      </c>
      <c r="I137" s="17">
        <f>'Jr Girls'!I281</f>
        <v>0</v>
      </c>
      <c r="J137" s="48">
        <f>'Jr Girls'!J281</f>
        <v>0</v>
      </c>
      <c r="K137" s="17">
        <f>'Jr Girls'!K281</f>
        <v>0</v>
      </c>
      <c r="L137" s="48">
        <f>'Jr Girls'!L281</f>
        <v>0</v>
      </c>
      <c r="M137" s="17">
        <f>'Jr Girls'!M281</f>
        <v>0</v>
      </c>
      <c r="N137" s="48">
        <f>'Jr Girls'!N281</f>
        <v>0</v>
      </c>
      <c r="O137" s="17">
        <f>'Jr Girls'!O281</f>
        <v>0</v>
      </c>
      <c r="P137" s="188">
        <f>'Jr Girls'!P281</f>
        <v>0</v>
      </c>
      <c r="Q137" s="195">
        <f>'Jr Girls'!Q281</f>
        <v>0</v>
      </c>
      <c r="R137" s="48">
        <f>'Jr Girls'!R281</f>
        <v>0</v>
      </c>
      <c r="S137" s="17">
        <f>'Jr Girls'!S281</f>
        <v>0</v>
      </c>
      <c r="T137" s="48">
        <f>'Jr Girls'!T281</f>
        <v>0</v>
      </c>
      <c r="U137" s="17">
        <f>'Jr Girls'!U281</f>
        <v>0</v>
      </c>
      <c r="V137" s="16"/>
      <c r="W137" s="15">
        <f>'Jr Girls'!W281</f>
        <v>0</v>
      </c>
      <c r="X137" s="17">
        <f>'Jr Girls'!X281</f>
        <v>0</v>
      </c>
      <c r="Y137" s="16"/>
      <c r="Z137" s="15">
        <f t="shared" ref="Z137" si="83">SUM(D137:X137)</f>
        <v>0</v>
      </c>
      <c r="AA137" s="25" cm="1">
        <f t="array" ref="AA137">SUM(LARGE(C137:W137,_xlfn.SEQUENCE(IF(COUNT(C137:W137)&lt;12,COUNT(C137:W137),12))))</f>
        <v>0</v>
      </c>
      <c r="AB137" s="15">
        <f t="shared" ref="AB137" si="84">X137*1.5</f>
        <v>0</v>
      </c>
      <c r="AC137" s="17">
        <f t="shared" ref="AC137" si="85">AA137+AB137</f>
        <v>0</v>
      </c>
      <c r="AD137" s="47" t="str">
        <f t="shared" si="82"/>
        <v>BAHR, CALEB</v>
      </c>
      <c r="AE137" s="17"/>
      <c r="AF137" s="160"/>
      <c r="AG137" s="120" t="s">
        <v>130</v>
      </c>
      <c r="AH137" s="161"/>
      <c r="AI137" s="161"/>
      <c r="AJ137" s="162"/>
      <c r="AK137" s="60" t="s">
        <v>135</v>
      </c>
      <c r="AL137" s="60" t="s">
        <v>136</v>
      </c>
    </row>
    <row r="138" spans="1:38" s="60" customFormat="1" ht="19.899999999999999" customHeight="1" x14ac:dyDescent="0.25">
      <c r="A138" s="47" t="s">
        <v>193</v>
      </c>
      <c r="B138" s="16"/>
      <c r="C138" s="138">
        <v>0</v>
      </c>
      <c r="D138" s="48">
        <f>'Jr Girls'!D282</f>
        <v>0</v>
      </c>
      <c r="E138" s="17">
        <f>'Jr Girls'!E282</f>
        <v>0</v>
      </c>
      <c r="F138" s="48">
        <f>'Jr Girls'!F282</f>
        <v>0</v>
      </c>
      <c r="G138" s="17">
        <f>'Jr Girls'!G282</f>
        <v>0</v>
      </c>
      <c r="H138" s="48">
        <f>'Jr Girls'!H282</f>
        <v>0</v>
      </c>
      <c r="I138" s="17">
        <f>'Jr Girls'!I282</f>
        <v>0</v>
      </c>
      <c r="J138" s="48">
        <f>'Jr Girls'!J282</f>
        <v>0</v>
      </c>
      <c r="K138" s="17">
        <f>'Jr Girls'!K282</f>
        <v>0</v>
      </c>
      <c r="L138" s="48">
        <f>'Jr Girls'!L282</f>
        <v>0</v>
      </c>
      <c r="M138" s="17">
        <f>'Jr Girls'!M282</f>
        <v>0</v>
      </c>
      <c r="N138" s="48">
        <f>'Jr Girls'!N282</f>
        <v>0</v>
      </c>
      <c r="O138" s="17">
        <f>'Jr Girls'!O282</f>
        <v>0</v>
      </c>
      <c r="P138" s="188">
        <f>'Jr Girls'!P282</f>
        <v>0</v>
      </c>
      <c r="Q138" s="195">
        <f>'Jr Girls'!Q282</f>
        <v>0</v>
      </c>
      <c r="R138" s="48">
        <f>'Jr Girls'!R282</f>
        <v>0</v>
      </c>
      <c r="S138" s="17">
        <f>'Jr Girls'!S282</f>
        <v>0</v>
      </c>
      <c r="T138" s="48">
        <f>'Jr Girls'!T282</f>
        <v>0</v>
      </c>
      <c r="U138" s="17">
        <f>'Jr Girls'!U282</f>
        <v>0</v>
      </c>
      <c r="V138" s="16"/>
      <c r="W138" s="15">
        <f>'Jr Girls'!W282</f>
        <v>0</v>
      </c>
      <c r="X138" s="17">
        <f>'Jr Girls'!X282</f>
        <v>0</v>
      </c>
      <c r="Y138" s="16"/>
      <c r="Z138" s="15">
        <f>SUM(D138:X138)</f>
        <v>0</v>
      </c>
      <c r="AA138" s="25" cm="1">
        <f t="array" ref="AA138">SUM(LARGE(C138:W138,_xlfn.SEQUENCE(IF(COUNT(C138:W138)&lt;12,COUNT(C138:W138),12))))</f>
        <v>0</v>
      </c>
      <c r="AB138" s="15">
        <f>X138*1.5</f>
        <v>0</v>
      </c>
      <c r="AC138" s="17">
        <f>AA138+AB138</f>
        <v>0</v>
      </c>
      <c r="AD138" s="47" t="str">
        <f t="shared" si="82"/>
        <v>BAHR, LEVI</v>
      </c>
      <c r="AE138" s="17"/>
      <c r="AF138" s="59"/>
    </row>
    <row r="139" spans="1:38" s="60" customFormat="1" ht="19.899999999999999" customHeight="1" x14ac:dyDescent="0.25">
      <c r="A139" s="47" t="s">
        <v>143</v>
      </c>
      <c r="B139" s="16"/>
      <c r="C139" s="138">
        <v>0</v>
      </c>
      <c r="D139" s="48">
        <f>'Jr Girls'!D283</f>
        <v>0</v>
      </c>
      <c r="E139" s="17">
        <f>'Jr Girls'!E283</f>
        <v>0</v>
      </c>
      <c r="F139" s="48">
        <f>'Jr Girls'!F283</f>
        <v>0</v>
      </c>
      <c r="G139" s="17">
        <f>'Jr Girls'!G283</f>
        <v>0</v>
      </c>
      <c r="H139" s="48">
        <f>'Jr Girls'!H283</f>
        <v>0</v>
      </c>
      <c r="I139" s="17">
        <f>'Jr Girls'!I283</f>
        <v>0</v>
      </c>
      <c r="J139" s="48">
        <f>'Jr Girls'!J283</f>
        <v>0</v>
      </c>
      <c r="K139" s="17">
        <f>'Jr Girls'!K283</f>
        <v>0</v>
      </c>
      <c r="L139" s="48">
        <f>'Jr Girls'!L283</f>
        <v>0</v>
      </c>
      <c r="M139" s="17">
        <f>'Jr Girls'!M283</f>
        <v>0</v>
      </c>
      <c r="N139" s="48">
        <f>'Jr Girls'!N283</f>
        <v>0</v>
      </c>
      <c r="O139" s="17">
        <f>'Jr Girls'!O283</f>
        <v>0</v>
      </c>
      <c r="P139" s="188">
        <f>'Jr Girls'!P283</f>
        <v>0</v>
      </c>
      <c r="Q139" s="195">
        <f>'Jr Girls'!Q283</f>
        <v>0</v>
      </c>
      <c r="R139" s="48">
        <f>'Jr Girls'!R283</f>
        <v>0</v>
      </c>
      <c r="S139" s="17">
        <f>'Jr Girls'!S283</f>
        <v>0</v>
      </c>
      <c r="T139" s="48">
        <f>'Jr Girls'!T283</f>
        <v>0</v>
      </c>
      <c r="U139" s="17">
        <f>'Jr Girls'!U283</f>
        <v>0</v>
      </c>
      <c r="V139" s="16"/>
      <c r="W139" s="15">
        <f>'Jr Girls'!W283</f>
        <v>0</v>
      </c>
      <c r="X139" s="17">
        <f>'Jr Girls'!X283</f>
        <v>0</v>
      </c>
      <c r="Y139" s="16"/>
      <c r="Z139" s="15">
        <f t="shared" ref="Z139:Z142" si="86">SUM(D139:X139)</f>
        <v>0</v>
      </c>
      <c r="AA139" s="25" cm="1">
        <f t="array" ref="AA139">SUM(LARGE(C139:W139,_xlfn.SEQUENCE(IF(COUNT(C139:W139)&lt;12,COUNT(C139:W139),12))))</f>
        <v>0</v>
      </c>
      <c r="AB139" s="15">
        <f t="shared" ref="AB139:AB142" si="87">X139*1.5</f>
        <v>0</v>
      </c>
      <c r="AC139" s="17">
        <f t="shared" ref="AC139:AC142" si="88">AA139+AB139</f>
        <v>0</v>
      </c>
      <c r="AD139" s="47" t="str">
        <f t="shared" si="82"/>
        <v>BEACH, TROY</v>
      </c>
      <c r="AE139" s="17"/>
      <c r="AF139" s="59"/>
    </row>
    <row r="140" spans="1:38" s="60" customFormat="1" ht="19.899999999999999" customHeight="1" x14ac:dyDescent="0.25">
      <c r="A140" s="47" t="s">
        <v>194</v>
      </c>
      <c r="B140" s="16"/>
      <c r="C140" s="138">
        <v>0</v>
      </c>
      <c r="D140" s="48">
        <f>'Jr Girls'!D284</f>
        <v>0</v>
      </c>
      <c r="E140" s="17">
        <f>'Jr Girls'!E284</f>
        <v>0</v>
      </c>
      <c r="F140" s="48">
        <f>'Jr Girls'!F284</f>
        <v>0</v>
      </c>
      <c r="G140" s="17">
        <f>'Jr Girls'!G284</f>
        <v>0</v>
      </c>
      <c r="H140" s="48">
        <f>'Jr Girls'!H284</f>
        <v>0</v>
      </c>
      <c r="I140" s="17">
        <f>'Jr Girls'!I284</f>
        <v>0</v>
      </c>
      <c r="J140" s="48">
        <f>'Jr Girls'!J284</f>
        <v>0</v>
      </c>
      <c r="K140" s="17">
        <f>'Jr Girls'!K284</f>
        <v>0</v>
      </c>
      <c r="L140" s="48">
        <f>'Jr Girls'!L284</f>
        <v>0</v>
      </c>
      <c r="M140" s="17">
        <f>'Jr Girls'!M284</f>
        <v>0</v>
      </c>
      <c r="N140" s="48">
        <f>'Jr Girls'!N284</f>
        <v>0</v>
      </c>
      <c r="O140" s="17">
        <f>'Jr Girls'!O284</f>
        <v>0</v>
      </c>
      <c r="P140" s="188">
        <f>'Jr Girls'!P284</f>
        <v>0</v>
      </c>
      <c r="Q140" s="195">
        <f>'Jr Girls'!Q284</f>
        <v>0</v>
      </c>
      <c r="R140" s="48">
        <f>'Jr Girls'!R284</f>
        <v>0</v>
      </c>
      <c r="S140" s="17">
        <f>'Jr Girls'!S284</f>
        <v>0</v>
      </c>
      <c r="T140" s="48">
        <f>'Jr Girls'!T284</f>
        <v>0</v>
      </c>
      <c r="U140" s="17">
        <f>'Jr Girls'!U284</f>
        <v>0</v>
      </c>
      <c r="V140" s="16"/>
      <c r="W140" s="15">
        <f>'Jr Girls'!W284</f>
        <v>0</v>
      </c>
      <c r="X140" s="17">
        <f>'Jr Girls'!X284</f>
        <v>0</v>
      </c>
      <c r="Y140" s="16"/>
      <c r="Z140" s="15">
        <f t="shared" si="86"/>
        <v>0</v>
      </c>
      <c r="AA140" s="25" cm="1">
        <f t="array" ref="AA140">SUM(LARGE(C140:W140,_xlfn.SEQUENCE(IF(COUNT(C140:W140)&lt;12,COUNT(C140:W140),12))))</f>
        <v>0</v>
      </c>
      <c r="AB140" s="15">
        <f t="shared" si="87"/>
        <v>0</v>
      </c>
      <c r="AC140" s="17">
        <f t="shared" si="88"/>
        <v>0</v>
      </c>
      <c r="AD140" s="47" t="str">
        <f t="shared" si="82"/>
        <v>BECKER, CALEB</v>
      </c>
      <c r="AE140" s="17"/>
      <c r="AF140" s="59"/>
    </row>
    <row r="141" spans="1:38" s="60" customFormat="1" ht="19.899999999999999" customHeight="1" x14ac:dyDescent="0.25">
      <c r="A141" s="47" t="s">
        <v>207</v>
      </c>
      <c r="B141" s="16"/>
      <c r="C141" s="138">
        <v>0</v>
      </c>
      <c r="D141" s="48">
        <f>'Jr Girls'!D285</f>
        <v>0</v>
      </c>
      <c r="E141" s="17">
        <f>'Jr Girls'!E285</f>
        <v>0</v>
      </c>
      <c r="F141" s="48">
        <f>'Jr Girls'!F285</f>
        <v>0</v>
      </c>
      <c r="G141" s="17">
        <f>'Jr Girls'!G285</f>
        <v>0</v>
      </c>
      <c r="H141" s="48">
        <f>'Jr Girls'!H285</f>
        <v>0</v>
      </c>
      <c r="I141" s="17">
        <f>'Jr Girls'!I285</f>
        <v>0</v>
      </c>
      <c r="J141" s="48">
        <f>'Jr Girls'!J285</f>
        <v>0</v>
      </c>
      <c r="K141" s="17">
        <f>'Jr Girls'!K285</f>
        <v>0</v>
      </c>
      <c r="L141" s="48">
        <f>'Jr Girls'!L285</f>
        <v>0</v>
      </c>
      <c r="M141" s="17">
        <f>'Jr Girls'!M285</f>
        <v>0</v>
      </c>
      <c r="N141" s="48">
        <f>'Jr Girls'!N285</f>
        <v>0</v>
      </c>
      <c r="O141" s="17">
        <f>'Jr Girls'!O285</f>
        <v>0</v>
      </c>
      <c r="P141" s="188">
        <f>'Jr Girls'!P285</f>
        <v>0</v>
      </c>
      <c r="Q141" s="195">
        <f>'Jr Girls'!Q285</f>
        <v>0</v>
      </c>
      <c r="R141" s="48">
        <f>'Jr Girls'!R285</f>
        <v>0</v>
      </c>
      <c r="S141" s="17">
        <f>'Jr Girls'!S285</f>
        <v>0</v>
      </c>
      <c r="T141" s="48">
        <f>'Jr Girls'!T285</f>
        <v>0</v>
      </c>
      <c r="U141" s="17">
        <f>'Jr Girls'!U285</f>
        <v>0</v>
      </c>
      <c r="V141" s="16"/>
      <c r="W141" s="15">
        <f>'Jr Girls'!W285</f>
        <v>0</v>
      </c>
      <c r="X141" s="17">
        <f>'Jr Girls'!X285</f>
        <v>0</v>
      </c>
      <c r="Y141" s="16"/>
      <c r="Z141" s="15">
        <f t="shared" si="86"/>
        <v>0</v>
      </c>
      <c r="AA141" s="25" cm="1">
        <f t="array" ref="AA141">SUM(LARGE(C141:W141,_xlfn.SEQUENCE(IF(COUNT(C141:W141)&lt;12,COUNT(C141:W141),12))))</f>
        <v>0</v>
      </c>
      <c r="AB141" s="15">
        <f t="shared" si="87"/>
        <v>0</v>
      </c>
      <c r="AC141" s="17">
        <f t="shared" si="88"/>
        <v>0</v>
      </c>
      <c r="AD141" s="47" t="str">
        <f t="shared" si="82"/>
        <v>BECKER, COLT</v>
      </c>
      <c r="AE141" s="17"/>
      <c r="AF141" s="59"/>
    </row>
    <row r="142" spans="1:38" s="60" customFormat="1" ht="19.899999999999999" customHeight="1" x14ac:dyDescent="0.25">
      <c r="A142" s="47" t="s">
        <v>28</v>
      </c>
      <c r="B142" s="16"/>
      <c r="C142" s="138">
        <v>0</v>
      </c>
      <c r="D142" s="48">
        <f>'Jr Girls'!D286</f>
        <v>0</v>
      </c>
      <c r="E142" s="17">
        <f>'Jr Girls'!E286</f>
        <v>52</v>
      </c>
      <c r="F142" s="48">
        <f>'Jr Girls'!F286</f>
        <v>0</v>
      </c>
      <c r="G142" s="17">
        <f>'Jr Girls'!G286</f>
        <v>0</v>
      </c>
      <c r="H142" s="48">
        <f>'Jr Girls'!H286</f>
        <v>72</v>
      </c>
      <c r="I142" s="17">
        <f>'Jr Girls'!I286</f>
        <v>62</v>
      </c>
      <c r="J142" s="48">
        <f>'Jr Girls'!J286</f>
        <v>0</v>
      </c>
      <c r="K142" s="17">
        <f>'Jr Girls'!K286</f>
        <v>0</v>
      </c>
      <c r="L142" s="48">
        <f>'Jr Girls'!L286</f>
        <v>0</v>
      </c>
      <c r="M142" s="17">
        <f>'Jr Girls'!M286</f>
        <v>0</v>
      </c>
      <c r="N142" s="48">
        <f>'Jr Girls'!N286</f>
        <v>0</v>
      </c>
      <c r="O142" s="17">
        <f>'Jr Girls'!O286</f>
        <v>0</v>
      </c>
      <c r="P142" s="188">
        <f>'Jr Girls'!P286</f>
        <v>0</v>
      </c>
      <c r="Q142" s="195">
        <f>'Jr Girls'!Q286</f>
        <v>0</v>
      </c>
      <c r="R142" s="48">
        <f>'Jr Girls'!R286</f>
        <v>0</v>
      </c>
      <c r="S142" s="17">
        <f>'Jr Girls'!S286</f>
        <v>0</v>
      </c>
      <c r="T142" s="48">
        <f>'Jr Girls'!T286</f>
        <v>0</v>
      </c>
      <c r="U142" s="17">
        <f>'Jr Girls'!U286</f>
        <v>0</v>
      </c>
      <c r="V142" s="16"/>
      <c r="W142" s="15">
        <f>'Jr Girls'!W286</f>
        <v>0</v>
      </c>
      <c r="X142" s="17">
        <f>'Jr Girls'!X286</f>
        <v>0</v>
      </c>
      <c r="Y142" s="16"/>
      <c r="Z142" s="15">
        <f t="shared" si="86"/>
        <v>186</v>
      </c>
      <c r="AA142" s="25" cm="1">
        <f t="array" ref="AA142">SUM(LARGE(C142:W142,_xlfn.SEQUENCE(IF(COUNT(C142:W142)&lt;12,COUNT(C142:W142),12))))</f>
        <v>186</v>
      </c>
      <c r="AB142" s="15">
        <f t="shared" si="87"/>
        <v>0</v>
      </c>
      <c r="AC142" s="17">
        <f t="shared" si="88"/>
        <v>186</v>
      </c>
      <c r="AD142" s="47" t="str">
        <f t="shared" si="82"/>
        <v>BECKER, KENT</v>
      </c>
      <c r="AE142" s="17"/>
      <c r="AF142" s="59"/>
    </row>
    <row r="143" spans="1:38" s="60" customFormat="1" ht="19.899999999999999" customHeight="1" x14ac:dyDescent="0.25">
      <c r="A143" s="47" t="s">
        <v>107</v>
      </c>
      <c r="B143" s="16"/>
      <c r="C143" s="138">
        <v>0</v>
      </c>
      <c r="D143" s="48">
        <f>'Jr Girls'!D287</f>
        <v>0</v>
      </c>
      <c r="E143" s="17">
        <f>'Jr Girls'!E287</f>
        <v>0</v>
      </c>
      <c r="F143" s="48">
        <f>'Jr Girls'!F287</f>
        <v>0</v>
      </c>
      <c r="G143" s="17">
        <f>'Jr Girls'!G287</f>
        <v>0</v>
      </c>
      <c r="H143" s="48">
        <f>'Jr Girls'!H287</f>
        <v>0</v>
      </c>
      <c r="I143" s="17">
        <f>'Jr Girls'!I287</f>
        <v>0</v>
      </c>
      <c r="J143" s="48">
        <f>'Jr Girls'!J287</f>
        <v>0</v>
      </c>
      <c r="K143" s="17">
        <f>'Jr Girls'!K287</f>
        <v>0</v>
      </c>
      <c r="L143" s="48">
        <f>'Jr Girls'!L287</f>
        <v>0</v>
      </c>
      <c r="M143" s="17">
        <f>'Jr Girls'!M287</f>
        <v>0</v>
      </c>
      <c r="N143" s="48">
        <f>'Jr Girls'!N287</f>
        <v>0</v>
      </c>
      <c r="O143" s="17">
        <f>'Jr Girls'!O287</f>
        <v>0</v>
      </c>
      <c r="P143" s="188">
        <f>'Jr Girls'!P287</f>
        <v>0</v>
      </c>
      <c r="Q143" s="195">
        <f>'Jr Girls'!Q287</f>
        <v>0</v>
      </c>
      <c r="R143" s="48">
        <f>'Jr Girls'!R287</f>
        <v>0</v>
      </c>
      <c r="S143" s="17">
        <f>'Jr Girls'!S287</f>
        <v>0</v>
      </c>
      <c r="T143" s="48">
        <f>'Jr Girls'!T287</f>
        <v>0</v>
      </c>
      <c r="U143" s="17">
        <f>'Jr Girls'!U287</f>
        <v>0</v>
      </c>
      <c r="V143" s="16"/>
      <c r="W143" s="15">
        <f>'Jr Girls'!W287</f>
        <v>0</v>
      </c>
      <c r="X143" s="17">
        <f>'Jr Girls'!X287</f>
        <v>0</v>
      </c>
      <c r="Y143" s="16"/>
      <c r="Z143" s="15">
        <f>SUM(D143:X143)</f>
        <v>0</v>
      </c>
      <c r="AA143" s="25" cm="1">
        <f t="array" ref="AA143">SUM(LARGE(C143:W143,_xlfn.SEQUENCE(IF(COUNT(C143:W143)&lt;12,COUNT(C143:W143),12))))</f>
        <v>0</v>
      </c>
      <c r="AB143" s="15">
        <f>X143*1.5</f>
        <v>0</v>
      </c>
      <c r="AC143" s="17">
        <f>AA143+AB143</f>
        <v>0</v>
      </c>
      <c r="AD143" s="47" t="str">
        <f t="shared" si="82"/>
        <v>BUCHOLTZ, WYATT</v>
      </c>
      <c r="AE143" s="17"/>
      <c r="AF143" s="59"/>
    </row>
    <row r="144" spans="1:38" s="60" customFormat="1" ht="19.899999999999999" customHeight="1" x14ac:dyDescent="0.25">
      <c r="A144" s="47" t="s">
        <v>30</v>
      </c>
      <c r="B144" s="16"/>
      <c r="C144" s="138">
        <v>0</v>
      </c>
      <c r="D144" s="48">
        <f>'Jr Girls'!D288</f>
        <v>72</v>
      </c>
      <c r="E144" s="17">
        <f>'Jr Girls'!E288</f>
        <v>72</v>
      </c>
      <c r="F144" s="48">
        <f>'Jr Girls'!F288</f>
        <v>0</v>
      </c>
      <c r="G144" s="17">
        <f>'Jr Girls'!G288</f>
        <v>0</v>
      </c>
      <c r="H144" s="48">
        <f>'Jr Girls'!H288</f>
        <v>0</v>
      </c>
      <c r="I144" s="17">
        <f>'Jr Girls'!I288</f>
        <v>72</v>
      </c>
      <c r="J144" s="48">
        <f>'Jr Girls'!J288</f>
        <v>42</v>
      </c>
      <c r="K144" s="17">
        <f>'Jr Girls'!K288</f>
        <v>72</v>
      </c>
      <c r="L144" s="48">
        <f>'Jr Girls'!L288</f>
        <v>0</v>
      </c>
      <c r="M144" s="17">
        <f>'Jr Girls'!M288</f>
        <v>0</v>
      </c>
      <c r="N144" s="48">
        <f>'Jr Girls'!N288</f>
        <v>72</v>
      </c>
      <c r="O144" s="17">
        <f>'Jr Girls'!O288</f>
        <v>72</v>
      </c>
      <c r="P144" s="188">
        <f>'Jr Girls'!P288</f>
        <v>62</v>
      </c>
      <c r="Q144" s="195">
        <f>'Jr Girls'!Q288</f>
        <v>72</v>
      </c>
      <c r="R144" s="48">
        <f>'Jr Girls'!R288</f>
        <v>0</v>
      </c>
      <c r="S144" s="17">
        <f>'Jr Girls'!S288</f>
        <v>0</v>
      </c>
      <c r="T144" s="48">
        <f>'Jr Girls'!T288</f>
        <v>0</v>
      </c>
      <c r="U144" s="17">
        <f>'Jr Girls'!U288</f>
        <v>0</v>
      </c>
      <c r="V144" s="16"/>
      <c r="W144" s="15">
        <f>'Jr Girls'!W288</f>
        <v>0</v>
      </c>
      <c r="X144" s="17">
        <f>'Jr Girls'!X288</f>
        <v>0</v>
      </c>
      <c r="Y144" s="16"/>
      <c r="Z144" s="15">
        <f t="shared" ref="Z144:Z146" si="89">SUM(D144:X144)</f>
        <v>608</v>
      </c>
      <c r="AA144" s="25" cm="1">
        <f t="array" ref="AA144">SUM(LARGE(C144:W144,_xlfn.SEQUENCE(IF(COUNT(C144:W144)&lt;12,COUNT(C144:W144),12))))</f>
        <v>608</v>
      </c>
      <c r="AB144" s="15">
        <f t="shared" ref="AB144:AB146" si="90">X144*1.5</f>
        <v>0</v>
      </c>
      <c r="AC144" s="17">
        <f t="shared" ref="AC144:AC146" si="91">AA144+AB144</f>
        <v>608</v>
      </c>
      <c r="AD144" s="47" t="str">
        <f t="shared" si="82"/>
        <v>CATENARO, REECE</v>
      </c>
      <c r="AE144" s="17"/>
      <c r="AF144" s="59"/>
    </row>
    <row r="145" spans="1:37" s="60" customFormat="1" ht="19.899999999999999" customHeight="1" x14ac:dyDescent="0.25">
      <c r="A145" s="47" t="s">
        <v>31</v>
      </c>
      <c r="B145" s="16"/>
      <c r="C145" s="138">
        <v>0</v>
      </c>
      <c r="D145" s="48">
        <f>'Jr Girls'!D289</f>
        <v>0</v>
      </c>
      <c r="E145" s="17">
        <f>'Jr Girls'!E289</f>
        <v>0</v>
      </c>
      <c r="F145" s="48">
        <f>'Jr Girls'!F289</f>
        <v>42</v>
      </c>
      <c r="G145" s="17">
        <f>'Jr Girls'!G289</f>
        <v>52</v>
      </c>
      <c r="H145" s="48">
        <f>'Jr Girls'!H289</f>
        <v>0</v>
      </c>
      <c r="I145" s="17">
        <f>'Jr Girls'!I289</f>
        <v>0</v>
      </c>
      <c r="J145" s="48">
        <f>'Jr Girls'!J289</f>
        <v>0</v>
      </c>
      <c r="K145" s="17">
        <f>'Jr Girls'!K289</f>
        <v>0</v>
      </c>
      <c r="L145" s="48">
        <f>'Jr Girls'!L289</f>
        <v>0</v>
      </c>
      <c r="M145" s="17">
        <f>'Jr Girls'!M289</f>
        <v>0</v>
      </c>
      <c r="N145" s="48">
        <f>'Jr Girls'!N289</f>
        <v>0</v>
      </c>
      <c r="O145" s="17">
        <f>'Jr Girls'!O289</f>
        <v>0</v>
      </c>
      <c r="P145" s="188">
        <f>'Jr Girls'!P289</f>
        <v>42</v>
      </c>
      <c r="Q145" s="195">
        <f>'Jr Girls'!Q289</f>
        <v>0</v>
      </c>
      <c r="R145" s="48">
        <f>'Jr Girls'!R289</f>
        <v>0</v>
      </c>
      <c r="S145" s="17">
        <f>'Jr Girls'!S289</f>
        <v>0</v>
      </c>
      <c r="T145" s="48">
        <f>'Jr Girls'!T289</f>
        <v>0</v>
      </c>
      <c r="U145" s="17">
        <f>'Jr Girls'!U289</f>
        <v>0</v>
      </c>
      <c r="V145" s="16"/>
      <c r="W145" s="15">
        <f>'Jr Girls'!W289</f>
        <v>0</v>
      </c>
      <c r="X145" s="17">
        <f>'Jr Girls'!X289</f>
        <v>0</v>
      </c>
      <c r="Y145" s="16"/>
      <c r="Z145" s="15">
        <f t="shared" si="89"/>
        <v>136</v>
      </c>
      <c r="AA145" s="25" cm="1">
        <f t="array" ref="AA145">SUM(LARGE(C145:W145,_xlfn.SEQUENCE(IF(COUNT(C145:W145)&lt;12,COUNT(C145:W145),12))))</f>
        <v>136</v>
      </c>
      <c r="AB145" s="15">
        <f t="shared" si="90"/>
        <v>0</v>
      </c>
      <c r="AC145" s="17">
        <f t="shared" si="91"/>
        <v>136</v>
      </c>
      <c r="AD145" s="47" t="str">
        <f t="shared" si="82"/>
        <v xml:space="preserve">CRAWFORD, DOUGLAS </v>
      </c>
      <c r="AE145" s="17"/>
      <c r="AF145" s="59"/>
    </row>
    <row r="146" spans="1:37" s="60" customFormat="1" ht="19.899999999999999" customHeight="1" x14ac:dyDescent="0.25">
      <c r="A146" s="47" t="s">
        <v>122</v>
      </c>
      <c r="B146" s="16"/>
      <c r="C146" s="138">
        <v>0</v>
      </c>
      <c r="D146" s="48">
        <f>'Jr Girls'!D290</f>
        <v>0</v>
      </c>
      <c r="E146" s="17">
        <f>'Jr Girls'!E290</f>
        <v>0</v>
      </c>
      <c r="F146" s="48">
        <f>'Jr Girls'!F290</f>
        <v>0</v>
      </c>
      <c r="G146" s="17">
        <f>'Jr Girls'!G290</f>
        <v>0</v>
      </c>
      <c r="H146" s="48">
        <f>'Jr Girls'!H290</f>
        <v>0</v>
      </c>
      <c r="I146" s="17">
        <f>'Jr Girls'!I290</f>
        <v>0</v>
      </c>
      <c r="J146" s="48">
        <f>'Jr Girls'!J290</f>
        <v>0</v>
      </c>
      <c r="K146" s="17">
        <f>'Jr Girls'!K290</f>
        <v>0</v>
      </c>
      <c r="L146" s="48">
        <f>'Jr Girls'!L290</f>
        <v>0</v>
      </c>
      <c r="M146" s="17">
        <f>'Jr Girls'!M290</f>
        <v>0</v>
      </c>
      <c r="N146" s="48">
        <f>'Jr Girls'!N290</f>
        <v>0</v>
      </c>
      <c r="O146" s="17">
        <f>'Jr Girls'!O290</f>
        <v>0</v>
      </c>
      <c r="P146" s="188">
        <f>'Jr Girls'!P290</f>
        <v>0</v>
      </c>
      <c r="Q146" s="195">
        <f>'Jr Girls'!Q290</f>
        <v>0</v>
      </c>
      <c r="R146" s="48">
        <f>'Jr Girls'!R290</f>
        <v>0</v>
      </c>
      <c r="S146" s="17">
        <f>'Jr Girls'!S290</f>
        <v>0</v>
      </c>
      <c r="T146" s="48">
        <f>'Jr Girls'!T290</f>
        <v>0</v>
      </c>
      <c r="U146" s="17">
        <f>'Jr Girls'!U290</f>
        <v>0</v>
      </c>
      <c r="V146" s="16"/>
      <c r="W146" s="15">
        <f>'Jr Girls'!W290</f>
        <v>0</v>
      </c>
      <c r="X146" s="17">
        <f>'Jr Girls'!X290</f>
        <v>0</v>
      </c>
      <c r="Y146" s="16"/>
      <c r="Z146" s="15">
        <f t="shared" si="89"/>
        <v>0</v>
      </c>
      <c r="AA146" s="25" cm="1">
        <f t="array" ref="AA146">SUM(LARGE(C146:W146,_xlfn.SEQUENCE(IF(COUNT(C146:W146)&lt;12,COUNT(C146:W146),12))))</f>
        <v>0</v>
      </c>
      <c r="AB146" s="15">
        <f t="shared" si="90"/>
        <v>0</v>
      </c>
      <c r="AC146" s="17">
        <f t="shared" si="91"/>
        <v>0</v>
      </c>
      <c r="AD146" s="47" t="str">
        <f t="shared" si="82"/>
        <v>FULLHART, WYATT</v>
      </c>
      <c r="AE146" s="17"/>
      <c r="AF146" s="59"/>
    </row>
    <row r="147" spans="1:37" s="60" customFormat="1" ht="19.899999999999999" customHeight="1" x14ac:dyDescent="0.25">
      <c r="A147" s="47" t="s">
        <v>262</v>
      </c>
      <c r="B147" s="16"/>
      <c r="C147" s="138">
        <v>0</v>
      </c>
      <c r="D147" s="48">
        <f>'Jr Girls'!D291</f>
        <v>0</v>
      </c>
      <c r="E147" s="17">
        <f>'Jr Girls'!E291</f>
        <v>0</v>
      </c>
      <c r="F147" s="48">
        <f>'Jr Girls'!F291</f>
        <v>0</v>
      </c>
      <c r="G147" s="17">
        <f>'Jr Girls'!G291</f>
        <v>0</v>
      </c>
      <c r="H147" s="48">
        <f>'Jr Girls'!H291</f>
        <v>0</v>
      </c>
      <c r="I147" s="17">
        <f>'Jr Girls'!I291</f>
        <v>0</v>
      </c>
      <c r="J147" s="48">
        <f>'Jr Girls'!J291</f>
        <v>0</v>
      </c>
      <c r="K147" s="17">
        <f>'Jr Girls'!K291</f>
        <v>0</v>
      </c>
      <c r="L147" s="48">
        <f>'Jr Girls'!L291</f>
        <v>0</v>
      </c>
      <c r="M147" s="17">
        <f>'Jr Girls'!M291</f>
        <v>0</v>
      </c>
      <c r="N147" s="48">
        <f>'Jr Girls'!N291</f>
        <v>0</v>
      </c>
      <c r="O147" s="17">
        <f>'Jr Girls'!O291</f>
        <v>0</v>
      </c>
      <c r="P147" s="188">
        <f>'Jr Girls'!P291</f>
        <v>0</v>
      </c>
      <c r="Q147" s="195">
        <f>'Jr Girls'!Q291</f>
        <v>0</v>
      </c>
      <c r="R147" s="48">
        <f>'Jr Girls'!R291</f>
        <v>0</v>
      </c>
      <c r="S147" s="17">
        <f>'Jr Girls'!S291</f>
        <v>0</v>
      </c>
      <c r="T147" s="48">
        <f>'Jr Girls'!T291</f>
        <v>0</v>
      </c>
      <c r="U147" s="17">
        <f>'Jr Girls'!U291</f>
        <v>0</v>
      </c>
      <c r="V147" s="16"/>
      <c r="W147" s="15">
        <f>'Jr Girls'!W291</f>
        <v>0</v>
      </c>
      <c r="X147" s="17">
        <f>'Jr Girls'!X291</f>
        <v>0</v>
      </c>
      <c r="Y147" s="16"/>
      <c r="Z147" s="48">
        <f>SUM(D147:X147)</f>
        <v>0</v>
      </c>
      <c r="AA147" s="25" cm="1">
        <f t="array" ref="AA147">SUM(LARGE(C147:W147,_xlfn.SEQUENCE(IF(COUNT(C147:W147)&lt;12,COUNT(C147:W147),12))))</f>
        <v>0</v>
      </c>
      <c r="AB147" s="15">
        <f>X147*1.5</f>
        <v>0</v>
      </c>
      <c r="AC147" s="17">
        <f>AA147+AB147</f>
        <v>0</v>
      </c>
      <c r="AD147" s="47" t="str">
        <f t="shared" si="82"/>
        <v>HARDEN, LUKE</v>
      </c>
      <c r="AE147" s="17"/>
      <c r="AF147" s="59"/>
    </row>
    <row r="148" spans="1:37" ht="19.899999999999999" customHeight="1" x14ac:dyDescent="0.25">
      <c r="A148" s="47" t="s">
        <v>208</v>
      </c>
      <c r="B148" s="16"/>
      <c r="C148" s="138">
        <v>0</v>
      </c>
      <c r="D148" s="48">
        <f>'Jr Girls'!D292</f>
        <v>0</v>
      </c>
      <c r="E148" s="17">
        <f>'Jr Girls'!E292</f>
        <v>0</v>
      </c>
      <c r="F148" s="48">
        <f>'Jr Girls'!F292</f>
        <v>0</v>
      </c>
      <c r="G148" s="17">
        <f>'Jr Girls'!G292</f>
        <v>0</v>
      </c>
      <c r="H148" s="48">
        <f>'Jr Girls'!H292</f>
        <v>0</v>
      </c>
      <c r="I148" s="17">
        <f>'Jr Girls'!I292</f>
        <v>0</v>
      </c>
      <c r="J148" s="48">
        <f>'Jr Girls'!J292</f>
        <v>0</v>
      </c>
      <c r="K148" s="17">
        <f>'Jr Girls'!K292</f>
        <v>0</v>
      </c>
      <c r="L148" s="48">
        <f>'Jr Girls'!L292</f>
        <v>0</v>
      </c>
      <c r="M148" s="17">
        <f>'Jr Girls'!M292</f>
        <v>0</v>
      </c>
      <c r="N148" s="48">
        <f>'Jr Girls'!N292</f>
        <v>0</v>
      </c>
      <c r="O148" s="17">
        <f>'Jr Girls'!O292</f>
        <v>0</v>
      </c>
      <c r="P148" s="188">
        <f>'Jr Girls'!P292</f>
        <v>0</v>
      </c>
      <c r="Q148" s="195">
        <f>'Jr Girls'!Q292</f>
        <v>0</v>
      </c>
      <c r="R148" s="48">
        <v>0</v>
      </c>
      <c r="S148" s="17">
        <v>0</v>
      </c>
      <c r="T148" s="48">
        <f>'Jr Girls'!T292</f>
        <v>0</v>
      </c>
      <c r="U148" s="17">
        <f>'Jr Girls'!U292</f>
        <v>0</v>
      </c>
      <c r="V148" s="16"/>
      <c r="W148" s="15">
        <f>'Jr Girls'!W292</f>
        <v>0</v>
      </c>
      <c r="X148" s="17">
        <f>'Jr Girls'!X292</f>
        <v>0</v>
      </c>
      <c r="Y148" s="16"/>
      <c r="Z148" s="15">
        <f t="shared" ref="Z148:Z150" si="92">SUM(D148:X148)</f>
        <v>0</v>
      </c>
      <c r="AA148" s="25" cm="1">
        <f t="array" ref="AA148">SUM(LARGE(C148:W148,_xlfn.SEQUENCE(IF(COUNT(C148:W148)&lt;12,COUNT(C148:W148),12))))</f>
        <v>0</v>
      </c>
      <c r="AB148" s="15">
        <f t="shared" ref="AB148:AB150" si="93">X148*1.5</f>
        <v>0</v>
      </c>
      <c r="AC148" s="17">
        <f t="shared" ref="AC148:AC150" si="94">AA148+AB148</f>
        <v>0</v>
      </c>
      <c r="AD148" s="47" t="str">
        <f t="shared" si="82"/>
        <v>HART, BEN</v>
      </c>
      <c r="AE148" s="17"/>
    </row>
    <row r="149" spans="1:37" s="60" customFormat="1" ht="19.899999999999999" customHeight="1" x14ac:dyDescent="0.25">
      <c r="A149" s="47" t="s">
        <v>117</v>
      </c>
      <c r="B149" s="16"/>
      <c r="C149" s="138">
        <v>0</v>
      </c>
      <c r="D149" s="48">
        <f>'Jr Girls'!D293</f>
        <v>0</v>
      </c>
      <c r="E149" s="17">
        <f>'Jr Girls'!E293</f>
        <v>42</v>
      </c>
      <c r="F149" s="48">
        <f>'Jr Girls'!F293</f>
        <v>0</v>
      </c>
      <c r="G149" s="17">
        <f>'Jr Girls'!G293</f>
        <v>0</v>
      </c>
      <c r="H149" s="48">
        <f>'Jr Girls'!H293</f>
        <v>62</v>
      </c>
      <c r="I149" s="17">
        <f>'Jr Girls'!I293</f>
        <v>0</v>
      </c>
      <c r="J149" s="48">
        <f>'Jr Girls'!J293</f>
        <v>72</v>
      </c>
      <c r="K149" s="17">
        <f>'Jr Girls'!K293</f>
        <v>62</v>
      </c>
      <c r="L149" s="48">
        <f>'Jr Girls'!L293</f>
        <v>72</v>
      </c>
      <c r="M149" s="17">
        <f>'Jr Girls'!M293</f>
        <v>72</v>
      </c>
      <c r="N149" s="48">
        <f>'Jr Girls'!N293</f>
        <v>62</v>
      </c>
      <c r="O149" s="17">
        <f>'Jr Girls'!O293</f>
        <v>62</v>
      </c>
      <c r="P149" s="188">
        <f>'Jr Girls'!P293</f>
        <v>0</v>
      </c>
      <c r="Q149" s="195">
        <f>'Jr Girls'!Q293</f>
        <v>52</v>
      </c>
      <c r="R149" s="48">
        <f>'Jr Girls'!R293</f>
        <v>0</v>
      </c>
      <c r="S149" s="17">
        <f>'Jr Girls'!S293</f>
        <v>0</v>
      </c>
      <c r="T149" s="48">
        <f>'Jr Girls'!T293</f>
        <v>0</v>
      </c>
      <c r="U149" s="17">
        <f>'Jr Girls'!U293</f>
        <v>0</v>
      </c>
      <c r="V149" s="16"/>
      <c r="W149" s="15">
        <f>'Jr Girls'!W293</f>
        <v>0</v>
      </c>
      <c r="X149" s="17">
        <f>'Jr Girls'!X293</f>
        <v>0</v>
      </c>
      <c r="Y149" s="16"/>
      <c r="Z149" s="15">
        <f t="shared" si="92"/>
        <v>558</v>
      </c>
      <c r="AA149" s="25" cm="1">
        <f t="array" ref="AA149">SUM(LARGE(C149:W149,_xlfn.SEQUENCE(IF(COUNT(C149:W149)&lt;12,COUNT(C149:W149),12))))</f>
        <v>558</v>
      </c>
      <c r="AB149" s="15">
        <f t="shared" si="93"/>
        <v>0</v>
      </c>
      <c r="AC149" s="17">
        <f t="shared" si="94"/>
        <v>558</v>
      </c>
      <c r="AD149" s="47" t="str">
        <f t="shared" si="82"/>
        <v xml:space="preserve">HOBBS, GABRIEL </v>
      </c>
      <c r="AE149" s="17"/>
      <c r="AF149" s="59"/>
    </row>
    <row r="150" spans="1:37" s="60" customFormat="1" ht="19.899999999999999" customHeight="1" x14ac:dyDescent="0.25">
      <c r="A150" s="47" t="s">
        <v>33</v>
      </c>
      <c r="B150" s="16"/>
      <c r="C150" s="138">
        <v>0</v>
      </c>
      <c r="D150" s="48">
        <f>'Jr Girls'!D294</f>
        <v>0</v>
      </c>
      <c r="E150" s="17">
        <f>'Jr Girls'!E294</f>
        <v>0</v>
      </c>
      <c r="F150" s="48">
        <f>'Jr Girls'!F294</f>
        <v>72</v>
      </c>
      <c r="G150" s="17">
        <f>'Jr Girls'!G294</f>
        <v>0</v>
      </c>
      <c r="H150" s="48">
        <f>'Jr Girls'!H294</f>
        <v>0</v>
      </c>
      <c r="I150" s="17">
        <f>'Jr Girls'!I294</f>
        <v>52</v>
      </c>
      <c r="J150" s="48">
        <f>'Jr Girls'!J294</f>
        <v>52</v>
      </c>
      <c r="K150" s="17">
        <f>'Jr Girls'!K294</f>
        <v>0</v>
      </c>
      <c r="L150" s="48">
        <f>'Jr Girls'!L294</f>
        <v>0</v>
      </c>
      <c r="M150" s="17">
        <f>'Jr Girls'!M294</f>
        <v>0</v>
      </c>
      <c r="N150" s="48">
        <f>'Jr Girls'!N294</f>
        <v>0</v>
      </c>
      <c r="O150" s="17">
        <f>'Jr Girls'!O294</f>
        <v>0</v>
      </c>
      <c r="P150" s="188">
        <f>'Jr Girls'!P294</f>
        <v>52</v>
      </c>
      <c r="Q150" s="195">
        <f>'Jr Girls'!Q294</f>
        <v>0</v>
      </c>
      <c r="R150" s="48">
        <f>'Jr Girls'!R294</f>
        <v>0</v>
      </c>
      <c r="S150" s="17">
        <f>'Jr Girls'!S294</f>
        <v>0</v>
      </c>
      <c r="T150" s="48">
        <f>'Jr Girls'!T294</f>
        <v>0</v>
      </c>
      <c r="U150" s="17">
        <f>'Jr Girls'!U294</f>
        <v>0</v>
      </c>
      <c r="V150" s="16"/>
      <c r="W150" s="15">
        <f>'Jr Girls'!W294</f>
        <v>0</v>
      </c>
      <c r="X150" s="17">
        <f>'Jr Girls'!X294</f>
        <v>0</v>
      </c>
      <c r="Y150" s="16"/>
      <c r="Z150" s="15">
        <f t="shared" si="92"/>
        <v>228</v>
      </c>
      <c r="AA150" s="25" cm="1">
        <f t="array" ref="AA150">SUM(LARGE(C150:W150,_xlfn.SEQUENCE(IF(COUNT(C150:W150)&lt;12,COUNT(C150:W150),12))))</f>
        <v>228</v>
      </c>
      <c r="AB150" s="15">
        <f t="shared" si="93"/>
        <v>0</v>
      </c>
      <c r="AC150" s="17">
        <f t="shared" si="94"/>
        <v>228</v>
      </c>
      <c r="AD150" s="47" t="str">
        <f t="shared" si="82"/>
        <v>HOEKWATER, COLBY</v>
      </c>
      <c r="AE150" s="17"/>
      <c r="AF150" s="59"/>
    </row>
    <row r="151" spans="1:37" s="60" customFormat="1" ht="19.899999999999999" customHeight="1" x14ac:dyDescent="0.25">
      <c r="A151" s="47" t="s">
        <v>34</v>
      </c>
      <c r="B151" s="16"/>
      <c r="C151" s="138">
        <v>0</v>
      </c>
      <c r="D151" s="48">
        <f>'Jr Girls'!D295</f>
        <v>72</v>
      </c>
      <c r="E151" s="17">
        <f>'Jr Girls'!E295</f>
        <v>72</v>
      </c>
      <c r="F151" s="48">
        <f>'Jr Girls'!F295</f>
        <v>0</v>
      </c>
      <c r="G151" s="17">
        <f>'Jr Girls'!G295</f>
        <v>0</v>
      </c>
      <c r="H151" s="48">
        <f>'Jr Girls'!H295</f>
        <v>0</v>
      </c>
      <c r="I151" s="17">
        <f>'Jr Girls'!I295</f>
        <v>72</v>
      </c>
      <c r="J151" s="48">
        <f>'Jr Girls'!J295</f>
        <v>42</v>
      </c>
      <c r="K151" s="17">
        <f>'Jr Girls'!K295</f>
        <v>72</v>
      </c>
      <c r="L151" s="48">
        <f>'Jr Girls'!L295</f>
        <v>0</v>
      </c>
      <c r="M151" s="17">
        <f>'Jr Girls'!M295</f>
        <v>0</v>
      </c>
      <c r="N151" s="48">
        <f>'Jr Girls'!N295</f>
        <v>72</v>
      </c>
      <c r="O151" s="17">
        <f>'Jr Girls'!O295</f>
        <v>72</v>
      </c>
      <c r="P151" s="188">
        <f>'Jr Girls'!P295</f>
        <v>62</v>
      </c>
      <c r="Q151" s="195">
        <f>'Jr Girls'!Q295</f>
        <v>72</v>
      </c>
      <c r="R151" s="48">
        <f>'Jr Girls'!R295</f>
        <v>0</v>
      </c>
      <c r="S151" s="17">
        <f>'Jr Girls'!S295</f>
        <v>0</v>
      </c>
      <c r="T151" s="48">
        <f>'Jr Girls'!T295</f>
        <v>0</v>
      </c>
      <c r="U151" s="17">
        <f>'Jr Girls'!U295</f>
        <v>0</v>
      </c>
      <c r="V151" s="16"/>
      <c r="W151" s="15">
        <f>'Jr Girls'!W295</f>
        <v>0</v>
      </c>
      <c r="X151" s="17">
        <f>'Jr Girls'!X295</f>
        <v>0</v>
      </c>
      <c r="Y151" s="16"/>
      <c r="Z151" s="15">
        <f>SUM(D151:X151)</f>
        <v>608</v>
      </c>
      <c r="AA151" s="25" cm="1">
        <f t="array" ref="AA151">SUM(LARGE(C151:W151,_xlfn.SEQUENCE(IF(COUNT(C151:W151)&lt;12,COUNT(C151:W151),12))))</f>
        <v>608</v>
      </c>
      <c r="AB151" s="15">
        <f>X151*1.5</f>
        <v>0</v>
      </c>
      <c r="AC151" s="17">
        <f>AA151+AB151</f>
        <v>608</v>
      </c>
      <c r="AD151" s="47" t="str">
        <f t="shared" si="82"/>
        <v xml:space="preserve">HOEKWATER, LARAMIE </v>
      </c>
      <c r="AE151" s="17"/>
      <c r="AF151" s="59"/>
    </row>
    <row r="152" spans="1:37" s="60" customFormat="1" ht="19.899999999999999" customHeight="1" x14ac:dyDescent="0.25">
      <c r="A152" s="47" t="s">
        <v>93</v>
      </c>
      <c r="B152" s="16"/>
      <c r="C152" s="138">
        <v>0</v>
      </c>
      <c r="D152" s="48">
        <f>'Jr Girls'!D296</f>
        <v>0</v>
      </c>
      <c r="E152" s="17">
        <f>'Jr Girls'!E296</f>
        <v>42</v>
      </c>
      <c r="F152" s="48">
        <f>'Jr Girls'!F296</f>
        <v>0</v>
      </c>
      <c r="G152" s="17">
        <f>'Jr Girls'!G296</f>
        <v>0</v>
      </c>
      <c r="H152" s="48">
        <f>'Jr Girls'!H296</f>
        <v>62</v>
      </c>
      <c r="I152" s="17">
        <f>'Jr Girls'!I296</f>
        <v>0</v>
      </c>
      <c r="J152" s="48">
        <f>'Jr Girls'!J296</f>
        <v>72</v>
      </c>
      <c r="K152" s="17">
        <f>'Jr Girls'!K296</f>
        <v>62</v>
      </c>
      <c r="L152" s="48">
        <f>'Jr Girls'!L296</f>
        <v>72</v>
      </c>
      <c r="M152" s="17">
        <f>'Jr Girls'!M296</f>
        <v>72</v>
      </c>
      <c r="N152" s="48">
        <f>'Jr Girls'!N296</f>
        <v>62</v>
      </c>
      <c r="O152" s="17">
        <f>'Jr Girls'!O296</f>
        <v>62</v>
      </c>
      <c r="P152" s="188">
        <f>'Jr Girls'!P296</f>
        <v>0</v>
      </c>
      <c r="Q152" s="195">
        <f>'Jr Girls'!Q296</f>
        <v>52</v>
      </c>
      <c r="R152" s="48">
        <f>'Jr Girls'!R296</f>
        <v>0</v>
      </c>
      <c r="S152" s="17">
        <f>'Jr Girls'!S296</f>
        <v>0</v>
      </c>
      <c r="T152" s="48">
        <f>'Jr Girls'!T296</f>
        <v>0</v>
      </c>
      <c r="U152" s="17">
        <f>'Jr Girls'!U296</f>
        <v>0</v>
      </c>
      <c r="V152" s="16"/>
      <c r="W152" s="15">
        <f>'Jr Girls'!W296</f>
        <v>0</v>
      </c>
      <c r="X152" s="17">
        <f>'Jr Girls'!X296</f>
        <v>0</v>
      </c>
      <c r="Y152" s="16"/>
      <c r="Z152" s="15">
        <f t="shared" ref="Z152" si="95">SUM(D152:X152)</f>
        <v>558</v>
      </c>
      <c r="AA152" s="25" cm="1">
        <f t="array" ref="AA152">SUM(LARGE(C152:W152,_xlfn.SEQUENCE(IF(COUNT(C152:W152)&lt;12,COUNT(C152:W152),12))))</f>
        <v>558</v>
      </c>
      <c r="AB152" s="15">
        <f t="shared" ref="AB152" si="96">X152*1.5</f>
        <v>0</v>
      </c>
      <c r="AC152" s="17">
        <f t="shared" ref="AC152" si="97">AA152+AB152</f>
        <v>558</v>
      </c>
      <c r="AD152" s="47" t="str">
        <f t="shared" si="82"/>
        <v>HOEKWATER, LEVI</v>
      </c>
      <c r="AE152" s="17"/>
      <c r="AF152" s="59"/>
    </row>
    <row r="153" spans="1:37" s="64" customFormat="1" ht="19.899999999999999" customHeight="1" x14ac:dyDescent="0.25">
      <c r="A153" s="47" t="s">
        <v>263</v>
      </c>
      <c r="B153" s="16"/>
      <c r="C153" s="138">
        <v>0</v>
      </c>
      <c r="D153" s="48">
        <f>'Jr Girls'!D297</f>
        <v>0</v>
      </c>
      <c r="E153" s="17">
        <f>'Jr Girls'!E297</f>
        <v>0</v>
      </c>
      <c r="F153" s="48">
        <f>'Jr Girls'!F297</f>
        <v>52</v>
      </c>
      <c r="G153" s="17">
        <f>'Jr Girls'!G297</f>
        <v>62</v>
      </c>
      <c r="H153" s="48">
        <f>'Jr Girls'!H297</f>
        <v>0</v>
      </c>
      <c r="I153" s="17">
        <f>'Jr Girls'!I297</f>
        <v>42</v>
      </c>
      <c r="J153" s="48">
        <f>'Jr Girls'!J297</f>
        <v>0</v>
      </c>
      <c r="K153" s="17">
        <f>'Jr Girls'!K297</f>
        <v>0</v>
      </c>
      <c r="L153" s="48">
        <f>'Jr Girls'!L297</f>
        <v>0</v>
      </c>
      <c r="M153" s="17">
        <f>'Jr Girls'!M297</f>
        <v>0</v>
      </c>
      <c r="N153" s="48">
        <f>'Jr Girls'!N297</f>
        <v>0</v>
      </c>
      <c r="O153" s="17">
        <f>'Jr Girls'!O297</f>
        <v>0</v>
      </c>
      <c r="P153" s="188">
        <f>'Jr Girls'!P297</f>
        <v>0</v>
      </c>
      <c r="Q153" s="195">
        <f>'Jr Girls'!Q297</f>
        <v>0</v>
      </c>
      <c r="R153" s="48">
        <f>'Jr Girls'!R297</f>
        <v>0</v>
      </c>
      <c r="S153" s="17">
        <f>'Jr Girls'!S297</f>
        <v>0</v>
      </c>
      <c r="T153" s="48">
        <f>'Jr Girls'!T297</f>
        <v>0</v>
      </c>
      <c r="U153" s="17">
        <f>'Jr Girls'!U297</f>
        <v>0</v>
      </c>
      <c r="V153" s="16"/>
      <c r="W153" s="15">
        <f>'Jr Girls'!W297</f>
        <v>0</v>
      </c>
      <c r="X153" s="17">
        <f>'Jr Girls'!X297</f>
        <v>0</v>
      </c>
      <c r="Y153" s="16"/>
      <c r="Z153" s="15">
        <f>SUM(D153:X153)</f>
        <v>156</v>
      </c>
      <c r="AA153" s="25" cm="1">
        <f t="array" ref="AA153">SUM(LARGE(C153:W153,_xlfn.SEQUENCE(IF(COUNT(C153:W153)&lt;12,COUNT(C153:W153),12))))</f>
        <v>156</v>
      </c>
      <c r="AB153" s="15">
        <f>X153*1.5</f>
        <v>0</v>
      </c>
      <c r="AC153" s="17">
        <f>AA153+AB153</f>
        <v>156</v>
      </c>
      <c r="AD153" s="47" t="str">
        <f t="shared" si="82"/>
        <v>HOEKWATER, TATE</v>
      </c>
      <c r="AE153" s="17"/>
      <c r="AF153" s="46"/>
    </row>
    <row r="154" spans="1:37" s="60" customFormat="1" ht="19.899999999999999" customHeight="1" x14ac:dyDescent="0.25">
      <c r="A154" s="47" t="s">
        <v>98</v>
      </c>
      <c r="B154" s="16"/>
      <c r="C154" s="138">
        <v>0</v>
      </c>
      <c r="D154" s="48">
        <f>'Jr Girls'!D298</f>
        <v>0</v>
      </c>
      <c r="E154" s="17">
        <f>'Jr Girls'!E298</f>
        <v>0</v>
      </c>
      <c r="F154" s="48">
        <f>'Jr Girls'!F298</f>
        <v>0</v>
      </c>
      <c r="G154" s="17">
        <f>'Jr Girls'!G298</f>
        <v>0</v>
      </c>
      <c r="H154" s="48">
        <f>'Jr Girls'!H298</f>
        <v>0</v>
      </c>
      <c r="I154" s="17">
        <f>'Jr Girls'!I298</f>
        <v>0</v>
      </c>
      <c r="J154" s="48">
        <f>'Jr Girls'!J298</f>
        <v>0</v>
      </c>
      <c r="K154" s="17">
        <f>'Jr Girls'!K298</f>
        <v>0</v>
      </c>
      <c r="L154" s="48">
        <f>'Jr Girls'!L298</f>
        <v>0</v>
      </c>
      <c r="M154" s="17">
        <f>'Jr Girls'!M298</f>
        <v>0</v>
      </c>
      <c r="N154" s="48">
        <f>'Jr Girls'!N298</f>
        <v>0</v>
      </c>
      <c r="O154" s="17">
        <f>'Jr Girls'!O298</f>
        <v>0</v>
      </c>
      <c r="P154" s="188">
        <f>'Jr Girls'!P298</f>
        <v>0</v>
      </c>
      <c r="Q154" s="195">
        <f>'Jr Girls'!Q298</f>
        <v>0</v>
      </c>
      <c r="R154" s="48">
        <f>'Jr Girls'!R298</f>
        <v>0</v>
      </c>
      <c r="S154" s="17">
        <f>'Jr Girls'!S298</f>
        <v>0</v>
      </c>
      <c r="T154" s="48">
        <f>'Jr Girls'!T298</f>
        <v>0</v>
      </c>
      <c r="U154" s="17">
        <f>'Jr Girls'!U298</f>
        <v>0</v>
      </c>
      <c r="V154" s="16"/>
      <c r="W154" s="15">
        <f>'Jr Girls'!W298</f>
        <v>0</v>
      </c>
      <c r="X154" s="17">
        <f>'Jr Girls'!X298</f>
        <v>0</v>
      </c>
      <c r="Y154" s="16"/>
      <c r="Z154" s="15">
        <f t="shared" ref="Z154" si="98">SUM(D154:X154)</f>
        <v>0</v>
      </c>
      <c r="AA154" s="25" cm="1">
        <f t="array" ref="AA154">SUM(LARGE(C154:W154,_xlfn.SEQUENCE(IF(COUNT(C154:W154)&lt;12,COUNT(C154:W154),12))))</f>
        <v>0</v>
      </c>
      <c r="AB154" s="15">
        <f t="shared" ref="AB154" si="99">X154*1.5</f>
        <v>0</v>
      </c>
      <c r="AC154" s="17">
        <f t="shared" ref="AC154" si="100">AA154+AB154</f>
        <v>0</v>
      </c>
      <c r="AD154" s="47" t="str">
        <f t="shared" si="82"/>
        <v xml:space="preserve">MATTHEWS, JOHN ROY </v>
      </c>
      <c r="AE154" s="17"/>
      <c r="AF154" s="59"/>
    </row>
    <row r="155" spans="1:37" s="60" customFormat="1" ht="19.899999999999999" customHeight="1" x14ac:dyDescent="0.25">
      <c r="A155" s="47" t="s">
        <v>209</v>
      </c>
      <c r="B155" s="16"/>
      <c r="C155" s="138">
        <v>0</v>
      </c>
      <c r="D155" s="48">
        <f>'Jr Girls'!D299</f>
        <v>0</v>
      </c>
      <c r="E155" s="17">
        <f>'Jr Girls'!E299</f>
        <v>0</v>
      </c>
      <c r="F155" s="48">
        <f>'Jr Girls'!F299</f>
        <v>0</v>
      </c>
      <c r="G155" s="17">
        <f>'Jr Girls'!G299</f>
        <v>0</v>
      </c>
      <c r="H155" s="48">
        <f>'Jr Girls'!H299</f>
        <v>0</v>
      </c>
      <c r="I155" s="17">
        <f>'Jr Girls'!I299</f>
        <v>0</v>
      </c>
      <c r="J155" s="48">
        <f>'Jr Girls'!J299</f>
        <v>0</v>
      </c>
      <c r="K155" s="17">
        <f>'Jr Girls'!K299</f>
        <v>0</v>
      </c>
      <c r="L155" s="48">
        <f>'Jr Girls'!L299</f>
        <v>0</v>
      </c>
      <c r="M155" s="17">
        <f>'Jr Girls'!M299</f>
        <v>0</v>
      </c>
      <c r="N155" s="48">
        <f>'Jr Girls'!N299</f>
        <v>0</v>
      </c>
      <c r="O155" s="17">
        <f>'Jr Girls'!O299</f>
        <v>0</v>
      </c>
      <c r="P155" s="188">
        <f>'Jr Girls'!P299</f>
        <v>0</v>
      </c>
      <c r="Q155" s="195">
        <f>'Jr Girls'!Q299</f>
        <v>0</v>
      </c>
      <c r="R155" s="48">
        <f>'Jr Girls'!R299</f>
        <v>0</v>
      </c>
      <c r="S155" s="17">
        <f>'Jr Girls'!S299</f>
        <v>0</v>
      </c>
      <c r="T155" s="48">
        <f>'Jr Girls'!T299</f>
        <v>0</v>
      </c>
      <c r="U155" s="17">
        <f>'Jr Girls'!U299</f>
        <v>0</v>
      </c>
      <c r="V155" s="16"/>
      <c r="W155" s="15">
        <f>'Jr Girls'!W299</f>
        <v>0</v>
      </c>
      <c r="X155" s="17">
        <f>'Jr Girls'!X299</f>
        <v>0</v>
      </c>
      <c r="Y155" s="16"/>
      <c r="Z155" s="15">
        <f>SUM(D155:X155)</f>
        <v>0</v>
      </c>
      <c r="AA155" s="25" cm="1">
        <f t="array" ref="AA155">SUM(LARGE(C155:W155,_xlfn.SEQUENCE(IF(COUNT(C155:W155)&lt;12,COUNT(C155:W155),12))))</f>
        <v>0</v>
      </c>
      <c r="AB155" s="15">
        <f>X155*1.5</f>
        <v>0</v>
      </c>
      <c r="AC155" s="17">
        <f>AA155+AB155</f>
        <v>0</v>
      </c>
      <c r="AD155" s="47" t="str">
        <f t="shared" si="82"/>
        <v>MORRIS, CARTER</v>
      </c>
      <c r="AE155" s="17"/>
      <c r="AF155" s="59"/>
    </row>
    <row r="156" spans="1:37" s="60" customFormat="1" ht="19.899999999999999" customHeight="1" x14ac:dyDescent="0.25">
      <c r="A156" s="47" t="s">
        <v>75</v>
      </c>
      <c r="B156" s="16"/>
      <c r="C156" s="138">
        <v>0</v>
      </c>
      <c r="D156" s="48">
        <f>'Jr Girls'!D300</f>
        <v>0</v>
      </c>
      <c r="E156" s="17">
        <f>'Jr Girls'!E300</f>
        <v>62</v>
      </c>
      <c r="F156" s="48">
        <f>'Jr Girls'!F300</f>
        <v>62</v>
      </c>
      <c r="G156" s="17">
        <f>'Jr Girls'!G300</f>
        <v>72</v>
      </c>
      <c r="H156" s="48">
        <f>'Jr Girls'!H300</f>
        <v>0</v>
      </c>
      <c r="I156" s="17">
        <f>'Jr Girls'!I300</f>
        <v>32</v>
      </c>
      <c r="J156" s="48">
        <f>'Jr Girls'!J300</f>
        <v>62</v>
      </c>
      <c r="K156" s="17">
        <f>'Jr Girls'!K300</f>
        <v>52</v>
      </c>
      <c r="L156" s="48">
        <f>'Jr Girls'!L300</f>
        <v>0</v>
      </c>
      <c r="M156" s="17">
        <f>'Jr Girls'!M300</f>
        <v>0</v>
      </c>
      <c r="N156" s="48">
        <f>'Jr Girls'!N300</f>
        <v>52</v>
      </c>
      <c r="O156" s="17">
        <f>'Jr Girls'!O300</f>
        <v>0</v>
      </c>
      <c r="P156" s="188">
        <f>'Jr Girls'!P300</f>
        <v>0</v>
      </c>
      <c r="Q156" s="195">
        <f>'Jr Girls'!Q300</f>
        <v>62</v>
      </c>
      <c r="R156" s="48">
        <f>'Jr Girls'!R300</f>
        <v>0</v>
      </c>
      <c r="S156" s="17">
        <f>'Jr Girls'!S300</f>
        <v>0</v>
      </c>
      <c r="T156" s="48">
        <f>'Jr Girls'!T300</f>
        <v>0</v>
      </c>
      <c r="U156" s="17">
        <f>'Jr Girls'!U300</f>
        <v>0</v>
      </c>
      <c r="V156" s="16"/>
      <c r="W156" s="15">
        <f>'Jr Girls'!W300</f>
        <v>0</v>
      </c>
      <c r="X156" s="17">
        <f>'Jr Girls'!X300</f>
        <v>0</v>
      </c>
      <c r="Y156" s="16"/>
      <c r="Z156" s="15">
        <f t="shared" ref="Z156:Z159" si="101">SUM(D156:X156)</f>
        <v>456</v>
      </c>
      <c r="AA156" s="25" cm="1">
        <f t="array" ref="AA156">SUM(LARGE(C156:W156,_xlfn.SEQUENCE(IF(COUNT(C156:W156)&lt;12,COUNT(C156:W156),12))))</f>
        <v>456</v>
      </c>
      <c r="AB156" s="15">
        <f t="shared" ref="AB156:AB159" si="102">X156*1.5</f>
        <v>0</v>
      </c>
      <c r="AC156" s="17">
        <f t="shared" ref="AC156:AC159" si="103">AA156+AB156</f>
        <v>456</v>
      </c>
      <c r="AD156" s="47" t="str">
        <f t="shared" si="82"/>
        <v>RIVERA, JOEL</v>
      </c>
      <c r="AE156" s="17"/>
      <c r="AF156" s="59"/>
    </row>
    <row r="157" spans="1:37" ht="19.899999999999999" customHeight="1" x14ac:dyDescent="0.25">
      <c r="A157" s="47" t="s">
        <v>210</v>
      </c>
      <c r="B157" s="16"/>
      <c r="C157" s="138">
        <v>0</v>
      </c>
      <c r="D157" s="48">
        <f>'Jr Girls'!D301</f>
        <v>0</v>
      </c>
      <c r="E157" s="17">
        <f>'Jr Girls'!E301</f>
        <v>0</v>
      </c>
      <c r="F157" s="48">
        <f>'Jr Girls'!F301</f>
        <v>0</v>
      </c>
      <c r="G157" s="17">
        <f>'Jr Girls'!G301</f>
        <v>0</v>
      </c>
      <c r="H157" s="48">
        <f>'Jr Girls'!H301</f>
        <v>0</v>
      </c>
      <c r="I157" s="17">
        <f>'Jr Girls'!I301</f>
        <v>0</v>
      </c>
      <c r="J157" s="48">
        <f>'Jr Girls'!J301</f>
        <v>0</v>
      </c>
      <c r="K157" s="17">
        <f>'Jr Girls'!K301</f>
        <v>0</v>
      </c>
      <c r="L157" s="48">
        <f>'Jr Girls'!L301</f>
        <v>0</v>
      </c>
      <c r="M157" s="17">
        <f>'Jr Girls'!M301</f>
        <v>62</v>
      </c>
      <c r="N157" s="48">
        <f>'Jr Girls'!N301</f>
        <v>0</v>
      </c>
      <c r="O157" s="17">
        <f>'Jr Girls'!O301</f>
        <v>0</v>
      </c>
      <c r="P157" s="188">
        <f>'Jr Girls'!P301</f>
        <v>72</v>
      </c>
      <c r="Q157" s="195">
        <f>'Jr Girls'!Q301</f>
        <v>0</v>
      </c>
      <c r="R157" s="48">
        <f>'Jr Girls'!R301</f>
        <v>0</v>
      </c>
      <c r="S157" s="17">
        <f>'Jr Girls'!S301</f>
        <v>0</v>
      </c>
      <c r="T157" s="48">
        <f>'Jr Girls'!T301</f>
        <v>0</v>
      </c>
      <c r="U157" s="17">
        <f>'Jr Girls'!U301</f>
        <v>0</v>
      </c>
      <c r="V157" s="16"/>
      <c r="W157" s="15">
        <f>'Jr Girls'!W301</f>
        <v>0</v>
      </c>
      <c r="X157" s="17">
        <f>'Jr Girls'!X301</f>
        <v>0</v>
      </c>
      <c r="Y157" s="16"/>
      <c r="Z157" s="15">
        <f t="shared" si="101"/>
        <v>134</v>
      </c>
      <c r="AA157" s="25" cm="1">
        <f t="array" ref="AA157">SUM(LARGE(C157:W157,_xlfn.SEQUENCE(IF(COUNT(C157:W157)&lt;12,COUNT(C157:W157),12))))</f>
        <v>134</v>
      </c>
      <c r="AB157" s="15">
        <f t="shared" si="102"/>
        <v>0</v>
      </c>
      <c r="AC157" s="17">
        <f t="shared" si="103"/>
        <v>134</v>
      </c>
      <c r="AD157" s="47" t="str">
        <f t="shared" si="82"/>
        <v>TIPPMANN, MATTHEW</v>
      </c>
      <c r="AE157" s="17"/>
      <c r="AF157" s="59"/>
      <c r="AG157" s="60"/>
      <c r="AH157" s="60"/>
      <c r="AI157" s="60"/>
      <c r="AJ157" s="60"/>
      <c r="AK157" s="60"/>
    </row>
    <row r="158" spans="1:37" s="60" customFormat="1" ht="19.899999999999999" customHeight="1" x14ac:dyDescent="0.25">
      <c r="A158" s="47" t="s">
        <v>118</v>
      </c>
      <c r="B158" s="16"/>
      <c r="C158" s="138">
        <v>0</v>
      </c>
      <c r="D158" s="48">
        <f>'Jr Girls'!D302</f>
        <v>0</v>
      </c>
      <c r="E158" s="17">
        <f>'Jr Girls'!E302</f>
        <v>52</v>
      </c>
      <c r="F158" s="48">
        <f>'Jr Girls'!F302</f>
        <v>0</v>
      </c>
      <c r="G158" s="17">
        <f>'Jr Girls'!G302</f>
        <v>0</v>
      </c>
      <c r="H158" s="48">
        <f>'Jr Girls'!H302</f>
        <v>72</v>
      </c>
      <c r="I158" s="17">
        <f>'Jr Girls'!I302</f>
        <v>62</v>
      </c>
      <c r="J158" s="48">
        <f>'Jr Girls'!J302</f>
        <v>0</v>
      </c>
      <c r="K158" s="17">
        <f>'Jr Girls'!K302</f>
        <v>0</v>
      </c>
      <c r="L158" s="48">
        <f>'Jr Girls'!L302</f>
        <v>0</v>
      </c>
      <c r="M158" s="17">
        <f>'Jr Girls'!M302</f>
        <v>62</v>
      </c>
      <c r="N158" s="48">
        <f>'Jr Girls'!N302</f>
        <v>0</v>
      </c>
      <c r="O158" s="17">
        <f>'Jr Girls'!O302</f>
        <v>0</v>
      </c>
      <c r="P158" s="188">
        <f>'Jr Girls'!P302</f>
        <v>72</v>
      </c>
      <c r="Q158" s="195">
        <f>'Jr Girls'!Q302</f>
        <v>0</v>
      </c>
      <c r="R158" s="48">
        <f>'Jr Girls'!R302</f>
        <v>0</v>
      </c>
      <c r="S158" s="17">
        <f>'Jr Girls'!S302</f>
        <v>0</v>
      </c>
      <c r="T158" s="48">
        <f>'Jr Girls'!T302</f>
        <v>0</v>
      </c>
      <c r="U158" s="17">
        <f>'Jr Girls'!U302</f>
        <v>0</v>
      </c>
      <c r="V158" s="16"/>
      <c r="W158" s="15">
        <f>'Jr Girls'!W302</f>
        <v>0</v>
      </c>
      <c r="X158" s="17">
        <f>'Jr Girls'!X302</f>
        <v>0</v>
      </c>
      <c r="Y158" s="16"/>
      <c r="Z158" s="15">
        <f t="shared" si="101"/>
        <v>320</v>
      </c>
      <c r="AA158" s="25" cm="1">
        <f t="array" ref="AA158">SUM(LARGE(C158:W158,_xlfn.SEQUENCE(IF(COUNT(C158:W158)&lt;12,COUNT(C158:W158),12))))</f>
        <v>320</v>
      </c>
      <c r="AB158" s="15">
        <f t="shared" si="102"/>
        <v>0</v>
      </c>
      <c r="AC158" s="17">
        <f t="shared" si="103"/>
        <v>320</v>
      </c>
      <c r="AD158" s="47" t="str">
        <f t="shared" si="82"/>
        <v xml:space="preserve">TYLER, TRACE </v>
      </c>
      <c r="AE158" s="17"/>
      <c r="AF158" s="59"/>
    </row>
    <row r="159" spans="1:37" s="60" customFormat="1" ht="19.899999999999999" customHeight="1" x14ac:dyDescent="0.25">
      <c r="A159" s="47" t="s">
        <v>211</v>
      </c>
      <c r="B159" s="16"/>
      <c r="C159" s="138">
        <v>0</v>
      </c>
      <c r="D159" s="48">
        <f>'Jr Girls'!D303</f>
        <v>0</v>
      </c>
      <c r="E159" s="17">
        <f>'Jr Girls'!E303</f>
        <v>0</v>
      </c>
      <c r="F159" s="48">
        <v>52</v>
      </c>
      <c r="G159" s="17">
        <f>'Jr Girls'!G303</f>
        <v>62</v>
      </c>
      <c r="H159" s="48">
        <f>'Jr Girls'!H303</f>
        <v>0</v>
      </c>
      <c r="I159" s="17">
        <f>'Jr Girls'!I303</f>
        <v>42</v>
      </c>
      <c r="J159" s="48">
        <f>'Jr Girls'!J303</f>
        <v>0</v>
      </c>
      <c r="K159" s="17">
        <f>'Jr Girls'!K303</f>
        <v>0</v>
      </c>
      <c r="L159" s="48">
        <f>'Jr Girls'!L303</f>
        <v>0</v>
      </c>
      <c r="M159" s="17">
        <f>'Jr Girls'!M303</f>
        <v>0</v>
      </c>
      <c r="N159" s="48">
        <f>'Jr Girls'!N303</f>
        <v>0</v>
      </c>
      <c r="O159" s="17">
        <f>'Jr Girls'!O303</f>
        <v>0</v>
      </c>
      <c r="P159" s="188">
        <f>'Jr Girls'!P303</f>
        <v>0</v>
      </c>
      <c r="Q159" s="195">
        <f>'Jr Girls'!Q303</f>
        <v>0</v>
      </c>
      <c r="R159" s="48">
        <f>'Jr Girls'!R303</f>
        <v>0</v>
      </c>
      <c r="S159" s="17">
        <f>'Jr Girls'!S303</f>
        <v>0</v>
      </c>
      <c r="T159" s="48">
        <f>'Jr Girls'!T303</f>
        <v>0</v>
      </c>
      <c r="U159" s="17">
        <f>'Jr Girls'!U303</f>
        <v>0</v>
      </c>
      <c r="V159" s="16"/>
      <c r="W159" s="15">
        <f>'Jr Girls'!W303</f>
        <v>0</v>
      </c>
      <c r="X159" s="17">
        <f>'Jr Girls'!X303</f>
        <v>0</v>
      </c>
      <c r="Y159" s="16"/>
      <c r="Z159" s="15">
        <f t="shared" si="101"/>
        <v>156</v>
      </c>
      <c r="AA159" s="25" cm="1">
        <f t="array" ref="AA159">SUM(LARGE(C159:W159,_xlfn.SEQUENCE(IF(COUNT(C159:W159)&lt;12,COUNT(C159:W159),12))))</f>
        <v>156</v>
      </c>
      <c r="AB159" s="15">
        <f t="shared" si="102"/>
        <v>0</v>
      </c>
      <c r="AC159" s="17">
        <f t="shared" si="103"/>
        <v>156</v>
      </c>
      <c r="AD159" s="47" t="str">
        <f t="shared" si="82"/>
        <v>YODER, OWEN</v>
      </c>
      <c r="AE159" s="17"/>
      <c r="AF159" s="59"/>
    </row>
    <row r="160" spans="1:37" ht="19.899999999999999" hidden="1" customHeight="1" x14ac:dyDescent="0.25">
      <c r="A160" s="47" t="s">
        <v>251</v>
      </c>
      <c r="B160" s="16"/>
      <c r="C160" s="138">
        <v>0</v>
      </c>
      <c r="D160" s="48">
        <f>'Jr Girls'!D304</f>
        <v>0</v>
      </c>
      <c r="E160" s="17">
        <f>'Jr Girls'!E304</f>
        <v>0</v>
      </c>
      <c r="F160" s="48">
        <f>'Jr Girls'!F304</f>
        <v>0</v>
      </c>
      <c r="G160" s="17">
        <f>'Jr Girls'!G304</f>
        <v>0</v>
      </c>
      <c r="H160" s="48">
        <f>'Jr Girls'!H304</f>
        <v>0</v>
      </c>
      <c r="I160" s="17">
        <f>'Jr Girls'!I304</f>
        <v>0</v>
      </c>
      <c r="J160" s="48">
        <f>'Jr Girls'!J304</f>
        <v>0</v>
      </c>
      <c r="K160" s="17">
        <f>'Jr Girls'!K304</f>
        <v>0</v>
      </c>
      <c r="L160" s="48">
        <f>'Jr Girls'!L304</f>
        <v>0</v>
      </c>
      <c r="M160" s="17">
        <f>'Jr Girls'!M304</f>
        <v>0</v>
      </c>
      <c r="N160" s="48">
        <f>'Jr Girls'!N304</f>
        <v>0</v>
      </c>
      <c r="O160" s="17">
        <f>'Jr Girls'!O304</f>
        <v>0</v>
      </c>
      <c r="P160" s="188">
        <f>'Jr Girls'!P304</f>
        <v>0</v>
      </c>
      <c r="Q160" s="195">
        <f>'Jr Girls'!Q304</f>
        <v>0</v>
      </c>
      <c r="R160" s="48">
        <f>'Jr Girls'!R304</f>
        <v>0</v>
      </c>
      <c r="S160" s="17">
        <f>'Jr Girls'!S304</f>
        <v>0</v>
      </c>
      <c r="T160" s="48">
        <f>'Jr Girls'!T304</f>
        <v>0</v>
      </c>
      <c r="U160" s="17">
        <f>'Jr Girls'!U304</f>
        <v>0</v>
      </c>
      <c r="V160" s="16"/>
      <c r="W160" s="15">
        <f>'Jr Girls'!W304</f>
        <v>0</v>
      </c>
      <c r="X160" s="17">
        <f>'Jr Girls'!X304</f>
        <v>0</v>
      </c>
      <c r="Y160" s="16"/>
      <c r="Z160" s="15">
        <f>SUM(D160:X160)</f>
        <v>0</v>
      </c>
      <c r="AA160" s="25" cm="1">
        <f t="array" ref="AA160">SUM(LARGE(C160:W160,_xlfn.SEQUENCE(IF(COUNT(C160:W160)&lt;12,COUNT(C160:W160),12))))</f>
        <v>0</v>
      </c>
      <c r="AB160" s="15">
        <f>X160*1.5</f>
        <v>0</v>
      </c>
      <c r="AC160" s="17">
        <f>AA160+AB160</f>
        <v>0</v>
      </c>
      <c r="AD160" s="47" t="str">
        <f t="shared" si="82"/>
        <v>NEW NAME 1</v>
      </c>
      <c r="AE160" s="164"/>
      <c r="AF160" s="59"/>
      <c r="AG160" s="60"/>
      <c r="AH160" s="60"/>
      <c r="AI160" s="60"/>
      <c r="AJ160" s="60"/>
      <c r="AK160" s="60"/>
    </row>
    <row r="161" spans="1:32" s="60" customFormat="1" ht="19.899999999999999" hidden="1" customHeight="1" x14ac:dyDescent="0.25">
      <c r="A161" s="47" t="s">
        <v>252</v>
      </c>
      <c r="B161" s="16"/>
      <c r="C161" s="138">
        <v>0</v>
      </c>
      <c r="D161" s="48">
        <f>'Jr Girls'!D305</f>
        <v>0</v>
      </c>
      <c r="E161" s="17">
        <f>'Jr Girls'!E305</f>
        <v>0</v>
      </c>
      <c r="F161" s="48">
        <f>'Jr Girls'!F305</f>
        <v>0</v>
      </c>
      <c r="G161" s="17">
        <f>'Jr Girls'!G305</f>
        <v>0</v>
      </c>
      <c r="H161" s="48">
        <f>'Jr Girls'!H305</f>
        <v>0</v>
      </c>
      <c r="I161" s="17">
        <f>'Jr Girls'!I305</f>
        <v>0</v>
      </c>
      <c r="J161" s="48">
        <f>'Jr Girls'!J305</f>
        <v>0</v>
      </c>
      <c r="K161" s="17">
        <f>'Jr Girls'!K305</f>
        <v>0</v>
      </c>
      <c r="L161" s="48">
        <f>'Jr Girls'!L305</f>
        <v>0</v>
      </c>
      <c r="M161" s="17">
        <f>'Jr Girls'!M305</f>
        <v>0</v>
      </c>
      <c r="N161" s="48">
        <f>'Jr Girls'!N305</f>
        <v>0</v>
      </c>
      <c r="O161" s="17">
        <f>'Jr Girls'!O305</f>
        <v>0</v>
      </c>
      <c r="P161" s="188">
        <f>'Jr Girls'!P305</f>
        <v>0</v>
      </c>
      <c r="Q161" s="195">
        <f>'Jr Girls'!Q305</f>
        <v>0</v>
      </c>
      <c r="R161" s="48">
        <f>'Jr Girls'!R305</f>
        <v>0</v>
      </c>
      <c r="S161" s="17">
        <f>'Jr Girls'!S305</f>
        <v>0</v>
      </c>
      <c r="T161" s="48">
        <f>'Jr Girls'!T305</f>
        <v>0</v>
      </c>
      <c r="U161" s="17">
        <f>'Jr Girls'!U305</f>
        <v>0</v>
      </c>
      <c r="V161" s="16"/>
      <c r="W161" s="15">
        <f>'Jr Girls'!W305</f>
        <v>0</v>
      </c>
      <c r="X161" s="17">
        <f>'Jr Girls'!X305</f>
        <v>0</v>
      </c>
      <c r="Y161" s="16"/>
      <c r="Z161" s="15">
        <f t="shared" ref="Z161:Z163" si="104">SUM(D161:X161)</f>
        <v>0</v>
      </c>
      <c r="AA161" s="25" cm="1">
        <f t="array" ref="AA161">SUM(LARGE(C161:W161,_xlfn.SEQUENCE(IF(COUNT(C161:W161)&lt;12,COUNT(C161:W161),12))))</f>
        <v>0</v>
      </c>
      <c r="AB161" s="15">
        <f t="shared" ref="AB161:AB163" si="105">X161*1.5</f>
        <v>0</v>
      </c>
      <c r="AC161" s="17">
        <f t="shared" ref="AC161:AC163" si="106">AA161+AB161</f>
        <v>0</v>
      </c>
      <c r="AD161" s="47" t="str">
        <f t="shared" si="82"/>
        <v>NEW NAME 2</v>
      </c>
      <c r="AE161" s="17"/>
      <c r="AF161" s="59"/>
    </row>
    <row r="162" spans="1:32" s="60" customFormat="1" ht="19.899999999999999" hidden="1" customHeight="1" x14ac:dyDescent="0.25">
      <c r="A162" s="47" t="s">
        <v>253</v>
      </c>
      <c r="B162" s="16"/>
      <c r="C162" s="138">
        <v>0</v>
      </c>
      <c r="D162" s="48">
        <f>'Jr Girls'!D306</f>
        <v>0</v>
      </c>
      <c r="E162" s="17">
        <f>'Jr Girls'!E306</f>
        <v>0</v>
      </c>
      <c r="F162" s="48">
        <f>'Jr Girls'!F306</f>
        <v>0</v>
      </c>
      <c r="G162" s="17">
        <f>'Jr Girls'!G306</f>
        <v>0</v>
      </c>
      <c r="H162" s="48">
        <f>'Jr Girls'!H306</f>
        <v>0</v>
      </c>
      <c r="I162" s="17">
        <f>'Jr Girls'!I306</f>
        <v>0</v>
      </c>
      <c r="J162" s="48">
        <f>'Jr Girls'!J306</f>
        <v>0</v>
      </c>
      <c r="K162" s="17">
        <f>'Jr Girls'!K306</f>
        <v>0</v>
      </c>
      <c r="L162" s="48">
        <f>'Jr Girls'!L306</f>
        <v>0</v>
      </c>
      <c r="M162" s="17">
        <f>'Jr Girls'!M306</f>
        <v>0</v>
      </c>
      <c r="N162" s="48">
        <f>'Jr Girls'!N306</f>
        <v>0</v>
      </c>
      <c r="O162" s="17">
        <f>'Jr Girls'!O306</f>
        <v>0</v>
      </c>
      <c r="P162" s="188">
        <f>'Jr Girls'!P306</f>
        <v>0</v>
      </c>
      <c r="Q162" s="195">
        <f>'Jr Girls'!Q306</f>
        <v>0</v>
      </c>
      <c r="R162" s="48">
        <f>'Jr Girls'!R306</f>
        <v>0</v>
      </c>
      <c r="S162" s="17">
        <f>'Jr Girls'!S306</f>
        <v>0</v>
      </c>
      <c r="T162" s="48">
        <f>'Jr Girls'!T306</f>
        <v>0</v>
      </c>
      <c r="U162" s="17">
        <f>'Jr Girls'!U306</f>
        <v>0</v>
      </c>
      <c r="V162" s="16"/>
      <c r="W162" s="15">
        <f>'Jr Girls'!W306</f>
        <v>0</v>
      </c>
      <c r="X162" s="17">
        <f>'Jr Girls'!X306</f>
        <v>0</v>
      </c>
      <c r="Y162" s="16"/>
      <c r="Z162" s="15">
        <f t="shared" si="104"/>
        <v>0</v>
      </c>
      <c r="AA162" s="25" cm="1">
        <f t="array" ref="AA162">SUM(LARGE(C162:W162,_xlfn.SEQUENCE(IF(COUNT(C162:W162)&lt;12,COUNT(C162:W162),12))))</f>
        <v>0</v>
      </c>
      <c r="AB162" s="15">
        <f t="shared" si="105"/>
        <v>0</v>
      </c>
      <c r="AC162" s="17">
        <f t="shared" si="106"/>
        <v>0</v>
      </c>
      <c r="AD162" s="47" t="str">
        <f t="shared" si="82"/>
        <v>NEW NAME 3</v>
      </c>
      <c r="AE162" s="17"/>
      <c r="AF162" s="59"/>
    </row>
    <row r="163" spans="1:32" s="60" customFormat="1" ht="19.899999999999999" hidden="1" customHeight="1" x14ac:dyDescent="0.25">
      <c r="A163" s="47" t="s">
        <v>254</v>
      </c>
      <c r="B163" s="16"/>
      <c r="C163" s="138">
        <v>0</v>
      </c>
      <c r="D163" s="48">
        <f>'Jr Girls'!D307</f>
        <v>0</v>
      </c>
      <c r="E163" s="17">
        <f>'Jr Girls'!E307</f>
        <v>0</v>
      </c>
      <c r="F163" s="48">
        <f>'Jr Girls'!F307</f>
        <v>0</v>
      </c>
      <c r="G163" s="17">
        <f>'Jr Girls'!G307</f>
        <v>0</v>
      </c>
      <c r="H163" s="48">
        <f>'Jr Girls'!H307</f>
        <v>0</v>
      </c>
      <c r="I163" s="17">
        <f>'Jr Girls'!I307</f>
        <v>0</v>
      </c>
      <c r="J163" s="48">
        <f>'Jr Girls'!J307</f>
        <v>0</v>
      </c>
      <c r="K163" s="17">
        <f>'Jr Girls'!K307</f>
        <v>0</v>
      </c>
      <c r="L163" s="48">
        <f>'Jr Girls'!L307</f>
        <v>0</v>
      </c>
      <c r="M163" s="17">
        <f>'Jr Girls'!M307</f>
        <v>0</v>
      </c>
      <c r="N163" s="48">
        <f>'Jr Girls'!N307</f>
        <v>0</v>
      </c>
      <c r="O163" s="17">
        <f>'Jr Girls'!O307</f>
        <v>0</v>
      </c>
      <c r="P163" s="188">
        <f>'Jr Girls'!P307</f>
        <v>0</v>
      </c>
      <c r="Q163" s="195">
        <f>'Jr Girls'!Q307</f>
        <v>0</v>
      </c>
      <c r="R163" s="48">
        <f>'Jr Girls'!R307</f>
        <v>0</v>
      </c>
      <c r="S163" s="17">
        <f>'Jr Girls'!S307</f>
        <v>0</v>
      </c>
      <c r="T163" s="48">
        <f>'Jr Girls'!T307</f>
        <v>0</v>
      </c>
      <c r="U163" s="17">
        <f>'Jr Girls'!U307</f>
        <v>0</v>
      </c>
      <c r="V163" s="16"/>
      <c r="W163" s="15">
        <f>'Jr Girls'!W307</f>
        <v>0</v>
      </c>
      <c r="X163" s="17">
        <f>'Jr Girls'!X307</f>
        <v>0</v>
      </c>
      <c r="Y163" s="16"/>
      <c r="Z163" s="15">
        <f t="shared" si="104"/>
        <v>0</v>
      </c>
      <c r="AA163" s="25" cm="1">
        <f t="array" ref="AA163">SUM(LARGE(C163:W163,_xlfn.SEQUENCE(IF(COUNT(C163:W163)&lt;12,COUNT(C163:W163),12))))</f>
        <v>0</v>
      </c>
      <c r="AB163" s="15">
        <f t="shared" si="105"/>
        <v>0</v>
      </c>
      <c r="AC163" s="17">
        <f t="shared" si="106"/>
        <v>0</v>
      </c>
      <c r="AD163" s="47" t="str">
        <f t="shared" si="82"/>
        <v>NEW NAME 4</v>
      </c>
      <c r="AE163" s="17"/>
      <c r="AF163" s="59"/>
    </row>
    <row r="164" spans="1:32" s="132" customFormat="1" ht="19.899999999999999" hidden="1" customHeight="1" thickBot="1" x14ac:dyDescent="0.3">
      <c r="A164" s="112" t="s">
        <v>255</v>
      </c>
      <c r="B164" s="114"/>
      <c r="C164" s="140">
        <v>0</v>
      </c>
      <c r="D164" s="48">
        <f>'Jr Girls'!D308</f>
        <v>0</v>
      </c>
      <c r="E164" s="17">
        <f>'Jr Girls'!E308</f>
        <v>0</v>
      </c>
      <c r="F164" s="48">
        <f>'Jr Girls'!F308</f>
        <v>0</v>
      </c>
      <c r="G164" s="17">
        <f>'Jr Girls'!G308</f>
        <v>0</v>
      </c>
      <c r="H164" s="115">
        <f>'Jr Girls'!H308</f>
        <v>0</v>
      </c>
      <c r="I164" s="113">
        <f>'Jr Girls'!I308</f>
        <v>0</v>
      </c>
      <c r="J164" s="115">
        <f>'Jr Girls'!J308</f>
        <v>0</v>
      </c>
      <c r="K164" s="113">
        <f>'Jr Girls'!K308</f>
        <v>0</v>
      </c>
      <c r="L164" s="115">
        <f>'Jr Girls'!L308</f>
        <v>0</v>
      </c>
      <c r="M164" s="113">
        <f>'Jr Girls'!M308</f>
        <v>0</v>
      </c>
      <c r="N164" s="115">
        <f>'Jr Girls'!N308</f>
        <v>0</v>
      </c>
      <c r="O164" s="113">
        <f>'Jr Girls'!O308</f>
        <v>0</v>
      </c>
      <c r="P164" s="189">
        <f>'Jr Girls'!P308</f>
        <v>0</v>
      </c>
      <c r="Q164" s="196">
        <f>'Jr Girls'!Q308</f>
        <v>0</v>
      </c>
      <c r="R164" s="115">
        <f>'Jr Girls'!R308</f>
        <v>0</v>
      </c>
      <c r="S164" s="113">
        <f>'Jr Girls'!S308</f>
        <v>0</v>
      </c>
      <c r="T164" s="115">
        <f>'Jr Girls'!T308</f>
        <v>0</v>
      </c>
      <c r="U164" s="113">
        <f>'Jr Girls'!U308</f>
        <v>0</v>
      </c>
      <c r="V164" s="114"/>
      <c r="W164" s="116">
        <f>'Jr Girls'!W308</f>
        <v>0</v>
      </c>
      <c r="X164" s="113">
        <f>'Jr Girls'!X308</f>
        <v>0</v>
      </c>
      <c r="Y164" s="114"/>
      <c r="Z164" s="116">
        <f>SUM(D164:X164)</f>
        <v>0</v>
      </c>
      <c r="AA164" s="116" cm="1">
        <f t="array" ref="AA164">SUM(LARGE(C164:W164,_xlfn.SEQUENCE(IF(COUNT(C164:W164)&lt;12,COUNT(C164:W164),12))))</f>
        <v>0</v>
      </c>
      <c r="AB164" s="116">
        <f>X164*1.5</f>
        <v>0</v>
      </c>
      <c r="AC164" s="113">
        <f>AA164+AB164</f>
        <v>0</v>
      </c>
      <c r="AD164" s="112" t="s">
        <v>255</v>
      </c>
      <c r="AE164" s="113"/>
      <c r="AF164" s="131"/>
    </row>
    <row r="165" spans="1:32" s="60" customFormat="1" ht="19.899999999999999" customHeight="1" x14ac:dyDescent="0.25">
      <c r="A165" s="47" t="s">
        <v>38</v>
      </c>
      <c r="B165" s="50"/>
      <c r="C165" s="138">
        <v>0</v>
      </c>
      <c r="D165" s="48">
        <f>'Jr Girls'!D240</f>
        <v>0</v>
      </c>
      <c r="E165" s="17">
        <f>'Jr Girls'!E240</f>
        <v>0</v>
      </c>
      <c r="F165" s="48">
        <f>'Jr Girls'!F240</f>
        <v>0</v>
      </c>
      <c r="G165" s="17">
        <f>'Jr Girls'!G240</f>
        <v>0</v>
      </c>
      <c r="H165" s="48">
        <f>'Jr Girls'!H240</f>
        <v>0</v>
      </c>
      <c r="I165" s="17">
        <f>'Jr Girls'!I240</f>
        <v>0</v>
      </c>
      <c r="J165" s="48">
        <f>'Jr Girls'!J240</f>
        <v>0</v>
      </c>
      <c r="K165" s="17">
        <f>'Jr Girls'!K240</f>
        <v>0</v>
      </c>
      <c r="L165" s="48">
        <f>'Jr Girls'!L240</f>
        <v>0</v>
      </c>
      <c r="M165" s="17">
        <f>'Jr Girls'!M240</f>
        <v>0</v>
      </c>
      <c r="N165" s="48">
        <f>'Jr Girls'!N240</f>
        <v>0</v>
      </c>
      <c r="O165" s="17">
        <f>'Jr Girls'!O240</f>
        <v>0</v>
      </c>
      <c r="P165" s="188">
        <f>'Jr Girls'!P240</f>
        <v>0</v>
      </c>
      <c r="Q165" s="195">
        <f>'Jr Girls'!Q240</f>
        <v>0</v>
      </c>
      <c r="R165" s="48">
        <f>'Jr Girls'!R240</f>
        <v>0</v>
      </c>
      <c r="S165" s="17">
        <f>'Jr Girls'!S240</f>
        <v>0</v>
      </c>
      <c r="T165" s="48">
        <f>'Jr Girls'!T240</f>
        <v>0</v>
      </c>
      <c r="U165" s="17">
        <f>'Jr Girls'!U240</f>
        <v>0</v>
      </c>
      <c r="V165" s="16"/>
      <c r="W165" s="15">
        <f>'Jr Girls'!W240</f>
        <v>0</v>
      </c>
      <c r="X165" s="17">
        <f>'Jr Girls'!X240</f>
        <v>0</v>
      </c>
      <c r="Y165" s="16"/>
      <c r="Z165" s="15">
        <f t="shared" ref="Z165:Z187" si="107">SUM(D165:X165)</f>
        <v>0</v>
      </c>
      <c r="AA165" s="15" cm="1">
        <f t="array" ref="AA165">SUM(LARGE(C165:W165,_xlfn.SEQUENCE(IF(COUNT(C165:W165)&lt;12,COUNT(C165:W165),12))))</f>
        <v>0</v>
      </c>
      <c r="AB165" s="15">
        <f>X165*1.5</f>
        <v>0</v>
      </c>
      <c r="AC165" s="17">
        <f>AA165+AB165</f>
        <v>0</v>
      </c>
      <c r="AD165" s="47" t="str">
        <f>A165</f>
        <v xml:space="preserve">ADRIAN, JUNE </v>
      </c>
      <c r="AE165" s="17"/>
    </row>
    <row r="166" spans="1:32" s="60" customFormat="1" ht="19.899999999999999" customHeight="1" x14ac:dyDescent="0.25">
      <c r="A166" s="47" t="s">
        <v>203</v>
      </c>
      <c r="B166" s="50"/>
      <c r="C166" s="138">
        <v>0</v>
      </c>
      <c r="D166" s="48">
        <f>'Jr Girls'!D241</f>
        <v>0</v>
      </c>
      <c r="E166" s="17">
        <f>'Jr Girls'!E241</f>
        <v>0</v>
      </c>
      <c r="F166" s="48">
        <f>'Jr Girls'!F241</f>
        <v>0</v>
      </c>
      <c r="G166" s="17">
        <f>'Jr Girls'!G241</f>
        <v>0</v>
      </c>
      <c r="H166" s="48">
        <f>'Jr Girls'!H241</f>
        <v>0</v>
      </c>
      <c r="I166" s="17">
        <f>'Jr Girls'!I241</f>
        <v>0</v>
      </c>
      <c r="J166" s="48">
        <f>'Jr Girls'!J241</f>
        <v>0</v>
      </c>
      <c r="K166" s="17">
        <f>'Jr Girls'!K241</f>
        <v>0</v>
      </c>
      <c r="L166" s="48">
        <f>'Jr Girls'!L241</f>
        <v>0</v>
      </c>
      <c r="M166" s="17">
        <f>'Jr Girls'!M241</f>
        <v>0</v>
      </c>
      <c r="N166" s="48">
        <f>'Jr Girls'!N241</f>
        <v>0</v>
      </c>
      <c r="O166" s="17">
        <f>'Jr Girls'!O241</f>
        <v>0</v>
      </c>
      <c r="P166" s="188">
        <f>'Jr Girls'!P241</f>
        <v>0</v>
      </c>
      <c r="Q166" s="195">
        <f>'Jr Girls'!Q241</f>
        <v>0</v>
      </c>
      <c r="R166" s="48">
        <f>'Jr Girls'!R241</f>
        <v>0</v>
      </c>
      <c r="S166" s="17">
        <f>'Jr Girls'!S241</f>
        <v>0</v>
      </c>
      <c r="T166" s="48">
        <f>'Jr Girls'!T241</f>
        <v>0</v>
      </c>
      <c r="U166" s="17">
        <f>'Jr Girls'!U241</f>
        <v>0</v>
      </c>
      <c r="V166" s="16"/>
      <c r="W166" s="15">
        <f>'Jr Girls'!W241</f>
        <v>0</v>
      </c>
      <c r="X166" s="17">
        <f>'Jr Girls'!X241</f>
        <v>0</v>
      </c>
      <c r="Y166" s="16"/>
      <c r="Z166" s="25">
        <f t="shared" si="107"/>
        <v>0</v>
      </c>
      <c r="AA166" s="25" cm="1">
        <f t="array" ref="AA166">SUM(LARGE(C166:W166,_xlfn.SEQUENCE(IF(COUNT(C166:W166)&lt;12,COUNT(C166:W166),12))))</f>
        <v>0</v>
      </c>
      <c r="AB166" s="15">
        <f t="shared" ref="AB166:AB187" si="108">X166*1.5</f>
        <v>0</v>
      </c>
      <c r="AC166" s="17">
        <f t="shared" ref="AC166:AC187" si="109">AA166+AB166</f>
        <v>0</v>
      </c>
      <c r="AD166" s="47" t="str">
        <f t="shared" ref="AD166:AD204" si="110">A166</f>
        <v>BUCHOLTZ, MACKENZIE</v>
      </c>
      <c r="AE166" s="17"/>
    </row>
    <row r="167" spans="1:32" s="60" customFormat="1" ht="19.899999999999999" customHeight="1" x14ac:dyDescent="0.25">
      <c r="A167" s="47" t="s">
        <v>40</v>
      </c>
      <c r="B167" s="50"/>
      <c r="C167" s="138">
        <v>0</v>
      </c>
      <c r="D167" s="48">
        <f>'Jr Girls'!D242</f>
        <v>0</v>
      </c>
      <c r="E167" s="17">
        <f>'Jr Girls'!E242</f>
        <v>0</v>
      </c>
      <c r="F167" s="48">
        <f>'Jr Girls'!F242</f>
        <v>0</v>
      </c>
      <c r="G167" s="17">
        <f>'Jr Girls'!G242</f>
        <v>0</v>
      </c>
      <c r="H167" s="48">
        <f>'Jr Girls'!H242</f>
        <v>0</v>
      </c>
      <c r="I167" s="17">
        <f>'Jr Girls'!I242</f>
        <v>0</v>
      </c>
      <c r="J167" s="48">
        <f>'Jr Girls'!J242</f>
        <v>0</v>
      </c>
      <c r="K167" s="17">
        <f>'Jr Girls'!K242</f>
        <v>0</v>
      </c>
      <c r="L167" s="48">
        <f>'Jr Girls'!L242</f>
        <v>0</v>
      </c>
      <c r="M167" s="17">
        <f>'Jr Girls'!M242</f>
        <v>0</v>
      </c>
      <c r="N167" s="48">
        <f>'Jr Girls'!N242</f>
        <v>0</v>
      </c>
      <c r="O167" s="17">
        <f>'Jr Girls'!O242</f>
        <v>0</v>
      </c>
      <c r="P167" s="188">
        <f>'Jr Girls'!P242</f>
        <v>0</v>
      </c>
      <c r="Q167" s="195">
        <f>'Jr Girls'!Q242</f>
        <v>0</v>
      </c>
      <c r="R167" s="48">
        <f>'Jr Girls'!R242</f>
        <v>0</v>
      </c>
      <c r="S167" s="17">
        <f>'Jr Girls'!S242</f>
        <v>0</v>
      </c>
      <c r="T167" s="48">
        <f>'Jr Girls'!T242</f>
        <v>0</v>
      </c>
      <c r="U167" s="17">
        <f>'Jr Girls'!U242</f>
        <v>0</v>
      </c>
      <c r="V167" s="16"/>
      <c r="W167" s="15">
        <f>'Jr Girls'!W242</f>
        <v>0</v>
      </c>
      <c r="X167" s="17">
        <f>'Jr Girls'!X242</f>
        <v>0</v>
      </c>
      <c r="Y167" s="16"/>
      <c r="Z167" s="25">
        <f t="shared" si="107"/>
        <v>0</v>
      </c>
      <c r="AA167" s="25" cm="1">
        <f t="array" ref="AA167">SUM(LARGE(C167:W167,_xlfn.SEQUENCE(IF(COUNT(C167:W167)&lt;12,COUNT(C167:W167),12))))</f>
        <v>0</v>
      </c>
      <c r="AB167" s="15">
        <f t="shared" si="108"/>
        <v>0</v>
      </c>
      <c r="AC167" s="17">
        <f t="shared" si="109"/>
        <v>0</v>
      </c>
      <c r="AD167" s="47" t="str">
        <f t="shared" si="110"/>
        <v>BUCHOLTZ, OLIVIA</v>
      </c>
      <c r="AE167" s="17"/>
    </row>
    <row r="168" spans="1:32" s="60" customFormat="1" ht="19.899999999999999" customHeight="1" x14ac:dyDescent="0.25">
      <c r="A168" s="47" t="s">
        <v>92</v>
      </c>
      <c r="B168" s="50"/>
      <c r="C168" s="138">
        <v>0</v>
      </c>
      <c r="D168" s="48">
        <f>'Jr Girls'!D243</f>
        <v>0</v>
      </c>
      <c r="E168" s="17">
        <f>'Jr Girls'!E243</f>
        <v>0</v>
      </c>
      <c r="F168" s="48">
        <f>'Jr Girls'!F243</f>
        <v>0</v>
      </c>
      <c r="G168" s="17">
        <f>'Jr Girls'!G243</f>
        <v>0</v>
      </c>
      <c r="H168" s="48">
        <f>'Jr Girls'!H243</f>
        <v>0</v>
      </c>
      <c r="I168" s="17">
        <f>'Jr Girls'!I243</f>
        <v>0</v>
      </c>
      <c r="J168" s="48">
        <f>'Jr Girls'!J243</f>
        <v>0</v>
      </c>
      <c r="K168" s="17">
        <f>'Jr Girls'!K243</f>
        <v>0</v>
      </c>
      <c r="L168" s="48">
        <f>'Jr Girls'!L243</f>
        <v>0</v>
      </c>
      <c r="M168" s="17">
        <f>'Jr Girls'!M243</f>
        <v>0</v>
      </c>
      <c r="N168" s="48">
        <f>'Jr Girls'!N243</f>
        <v>0</v>
      </c>
      <c r="O168" s="17">
        <f>'Jr Girls'!O243</f>
        <v>0</v>
      </c>
      <c r="P168" s="188">
        <f>'Jr Girls'!P243</f>
        <v>0</v>
      </c>
      <c r="Q168" s="195">
        <f>'Jr Girls'!Q243</f>
        <v>0</v>
      </c>
      <c r="R168" s="48">
        <f>'Jr Girls'!R243</f>
        <v>0</v>
      </c>
      <c r="S168" s="17">
        <f>'Jr Girls'!S243</f>
        <v>0</v>
      </c>
      <c r="T168" s="48">
        <f>'Jr Girls'!T243</f>
        <v>0</v>
      </c>
      <c r="U168" s="17">
        <f>'Jr Girls'!U243</f>
        <v>0</v>
      </c>
      <c r="V168" s="16"/>
      <c r="W168" s="15">
        <f>'Jr Girls'!W243</f>
        <v>0</v>
      </c>
      <c r="X168" s="17">
        <f>'Jr Girls'!X243</f>
        <v>0</v>
      </c>
      <c r="Y168" s="16"/>
      <c r="Z168" s="25">
        <f t="shared" si="107"/>
        <v>0</v>
      </c>
      <c r="AA168" s="25" cm="1">
        <f t="array" ref="AA168">SUM(LARGE(C168:W168,_xlfn.SEQUENCE(IF(COUNT(C168:W168)&lt;12,COUNT(C168:W168),12))))</f>
        <v>0</v>
      </c>
      <c r="AB168" s="15">
        <f t="shared" si="108"/>
        <v>0</v>
      </c>
      <c r="AC168" s="17">
        <f t="shared" si="109"/>
        <v>0</v>
      </c>
      <c r="AD168" s="47" t="str">
        <f t="shared" si="110"/>
        <v>CARHART, PYPER</v>
      </c>
      <c r="AE168" s="17"/>
    </row>
    <row r="169" spans="1:32" s="60" customFormat="1" ht="19.899999999999999" customHeight="1" x14ac:dyDescent="0.25">
      <c r="A169" s="47" t="s">
        <v>144</v>
      </c>
      <c r="B169" s="50"/>
      <c r="C169" s="138">
        <v>0</v>
      </c>
      <c r="D169" s="48">
        <f>'Jr Girls'!D244</f>
        <v>0</v>
      </c>
      <c r="E169" s="17">
        <f>'Jr Girls'!E244</f>
        <v>0</v>
      </c>
      <c r="F169" s="48">
        <f>'Jr Girls'!F244</f>
        <v>0</v>
      </c>
      <c r="G169" s="17">
        <f>'Jr Girls'!G244</f>
        <v>0</v>
      </c>
      <c r="H169" s="48">
        <f>'Jr Girls'!H244</f>
        <v>0</v>
      </c>
      <c r="I169" s="17">
        <f>'Jr Girls'!I244</f>
        <v>0</v>
      </c>
      <c r="J169" s="48">
        <f>'Jr Girls'!J244</f>
        <v>0</v>
      </c>
      <c r="K169" s="17">
        <f>'Jr Girls'!K244</f>
        <v>0</v>
      </c>
      <c r="L169" s="48">
        <f>'Jr Girls'!L244</f>
        <v>0</v>
      </c>
      <c r="M169" s="17">
        <f>'Jr Girls'!M244</f>
        <v>0</v>
      </c>
      <c r="N169" s="48">
        <f>'Jr Girls'!N244</f>
        <v>0</v>
      </c>
      <c r="O169" s="17">
        <f>'Jr Girls'!O244</f>
        <v>0</v>
      </c>
      <c r="P169" s="188">
        <f>'Jr Girls'!P244</f>
        <v>0</v>
      </c>
      <c r="Q169" s="195">
        <f>'Jr Girls'!Q244</f>
        <v>0</v>
      </c>
      <c r="R169" s="48">
        <f>'Jr Girls'!R244</f>
        <v>0</v>
      </c>
      <c r="S169" s="17">
        <f>'Jr Girls'!S244</f>
        <v>0</v>
      </c>
      <c r="T169" s="48">
        <f>'Jr Girls'!T244</f>
        <v>0</v>
      </c>
      <c r="U169" s="17">
        <f>'Jr Girls'!U244</f>
        <v>0</v>
      </c>
      <c r="V169" s="16"/>
      <c r="W169" s="15">
        <f>'Jr Girls'!W244</f>
        <v>0</v>
      </c>
      <c r="X169" s="17">
        <f>'Jr Girls'!X244</f>
        <v>0</v>
      </c>
      <c r="Y169" s="16"/>
      <c r="Z169" s="25">
        <f t="shared" si="107"/>
        <v>0</v>
      </c>
      <c r="AA169" s="25" cm="1">
        <f t="array" ref="AA169">SUM(LARGE(C169:W169,_xlfn.SEQUENCE(IF(COUNT(C169:W169)&lt;12,COUNT(C169:W169),12))))</f>
        <v>0</v>
      </c>
      <c r="AB169" s="15">
        <f t="shared" si="108"/>
        <v>0</v>
      </c>
      <c r="AC169" s="17">
        <f t="shared" si="109"/>
        <v>0</v>
      </c>
      <c r="AD169" s="47" t="str">
        <f t="shared" si="110"/>
        <v>CUMMINGS, NATALIE</v>
      </c>
      <c r="AE169" s="17"/>
    </row>
    <row r="170" spans="1:32" s="60" customFormat="1" ht="19.899999999999999" customHeight="1" x14ac:dyDescent="0.25">
      <c r="A170" s="47" t="s">
        <v>217</v>
      </c>
      <c r="B170" s="50"/>
      <c r="C170" s="138">
        <v>0</v>
      </c>
      <c r="D170" s="48">
        <f>'Jr Girls'!D245</f>
        <v>0</v>
      </c>
      <c r="E170" s="17">
        <f>'Jr Girls'!E245</f>
        <v>0</v>
      </c>
      <c r="F170" s="48">
        <f>'Jr Girls'!F245</f>
        <v>0</v>
      </c>
      <c r="G170" s="17">
        <f>'Jr Girls'!G245</f>
        <v>0</v>
      </c>
      <c r="H170" s="48">
        <f>'Jr Girls'!H245</f>
        <v>0</v>
      </c>
      <c r="I170" s="17">
        <f>'Jr Girls'!I245</f>
        <v>0</v>
      </c>
      <c r="J170" s="48">
        <f>'Jr Girls'!J245</f>
        <v>0</v>
      </c>
      <c r="K170" s="17">
        <f>'Jr Girls'!K245</f>
        <v>0</v>
      </c>
      <c r="L170" s="48">
        <f>'Jr Girls'!L245</f>
        <v>0</v>
      </c>
      <c r="M170" s="17">
        <f>'Jr Girls'!M245</f>
        <v>0</v>
      </c>
      <c r="N170" s="48">
        <f>'Jr Girls'!N245</f>
        <v>0</v>
      </c>
      <c r="O170" s="17">
        <f>'Jr Girls'!O245</f>
        <v>0</v>
      </c>
      <c r="P170" s="188">
        <f>'Jr Girls'!P245</f>
        <v>0</v>
      </c>
      <c r="Q170" s="195">
        <f>'Jr Girls'!Q245</f>
        <v>0</v>
      </c>
      <c r="R170" s="48">
        <f>'Jr Girls'!R245</f>
        <v>0</v>
      </c>
      <c r="S170" s="17">
        <f>'Jr Girls'!S245</f>
        <v>0</v>
      </c>
      <c r="T170" s="48">
        <f>'Jr Girls'!T245</f>
        <v>0</v>
      </c>
      <c r="U170" s="17">
        <f>'Jr Girls'!U245</f>
        <v>0</v>
      </c>
      <c r="V170" s="16"/>
      <c r="W170" s="15">
        <f>'Jr Girls'!W245</f>
        <v>0</v>
      </c>
      <c r="X170" s="17">
        <f>'Jr Girls'!X245</f>
        <v>0</v>
      </c>
      <c r="Y170" s="16"/>
      <c r="Z170" s="25">
        <f t="shared" si="107"/>
        <v>0</v>
      </c>
      <c r="AA170" s="25" cm="1">
        <f t="array" ref="AA170">SUM(LARGE(C170:W170,_xlfn.SEQUENCE(IF(COUNT(C170:W170)&lt;12,COUNT(C170:W170),12))))</f>
        <v>0</v>
      </c>
      <c r="AB170" s="15">
        <f t="shared" si="108"/>
        <v>0</v>
      </c>
      <c r="AC170" s="17">
        <f t="shared" si="109"/>
        <v>0</v>
      </c>
      <c r="AD170" s="47" t="str">
        <f t="shared" si="110"/>
        <v>CURNS, MYLEE</v>
      </c>
      <c r="AE170" s="17"/>
    </row>
    <row r="171" spans="1:32" s="60" customFormat="1" ht="19.899999999999999" customHeight="1" x14ac:dyDescent="0.25">
      <c r="A171" s="47" t="s">
        <v>204</v>
      </c>
      <c r="B171" s="50"/>
      <c r="C171" s="138">
        <v>0</v>
      </c>
      <c r="D171" s="48">
        <f>'Jr Girls'!D246</f>
        <v>0</v>
      </c>
      <c r="E171" s="17">
        <f>'Jr Girls'!E246</f>
        <v>0</v>
      </c>
      <c r="F171" s="48">
        <f>'Jr Girls'!F246</f>
        <v>0</v>
      </c>
      <c r="G171" s="17">
        <f>'Jr Girls'!G246</f>
        <v>0</v>
      </c>
      <c r="H171" s="48">
        <f>'Jr Girls'!H246</f>
        <v>0</v>
      </c>
      <c r="I171" s="17">
        <f>'Jr Girls'!I246</f>
        <v>0</v>
      </c>
      <c r="J171" s="48">
        <f>'Jr Girls'!J246</f>
        <v>0</v>
      </c>
      <c r="K171" s="17">
        <f>'Jr Girls'!K246</f>
        <v>0</v>
      </c>
      <c r="L171" s="48">
        <f>'Jr Girls'!L246</f>
        <v>0</v>
      </c>
      <c r="M171" s="17">
        <f>'Jr Girls'!M246</f>
        <v>0</v>
      </c>
      <c r="N171" s="48">
        <f>'Jr Girls'!N246</f>
        <v>0</v>
      </c>
      <c r="O171" s="17">
        <f>'Jr Girls'!O246</f>
        <v>0</v>
      </c>
      <c r="P171" s="188">
        <f>'Jr Girls'!P246</f>
        <v>0</v>
      </c>
      <c r="Q171" s="195">
        <f>'Jr Girls'!Q246</f>
        <v>0</v>
      </c>
      <c r="R171" s="48">
        <f>'Jr Girls'!R246</f>
        <v>0</v>
      </c>
      <c r="S171" s="17">
        <f>'Jr Girls'!S246</f>
        <v>0</v>
      </c>
      <c r="T171" s="48">
        <f>'Jr Girls'!T246</f>
        <v>0</v>
      </c>
      <c r="U171" s="17">
        <f>'Jr Girls'!U246</f>
        <v>0</v>
      </c>
      <c r="V171" s="16"/>
      <c r="W171" s="15">
        <f>'Jr Girls'!W246</f>
        <v>0</v>
      </c>
      <c r="X171" s="17">
        <f>'Jr Girls'!X246</f>
        <v>0</v>
      </c>
      <c r="Y171" s="16"/>
      <c r="Z171" s="25">
        <f t="shared" si="107"/>
        <v>0</v>
      </c>
      <c r="AA171" s="25" cm="1">
        <f t="array" ref="AA171">SUM(LARGE(C171:W171,_xlfn.SEQUENCE(IF(COUNT(C171:W171)&lt;12,COUNT(C171:W171),12))))</f>
        <v>0</v>
      </c>
      <c r="AB171" s="15">
        <f t="shared" si="108"/>
        <v>0</v>
      </c>
      <c r="AC171" s="17">
        <f t="shared" si="109"/>
        <v>0</v>
      </c>
      <c r="AD171" s="47" t="str">
        <f t="shared" si="110"/>
        <v>DAVIS, AVERIE</v>
      </c>
      <c r="AE171" s="17"/>
    </row>
    <row r="172" spans="1:32" s="60" customFormat="1" ht="19.899999999999999" customHeight="1" x14ac:dyDescent="0.25">
      <c r="A172" s="47" t="s">
        <v>42</v>
      </c>
      <c r="B172" s="50"/>
      <c r="C172" s="138">
        <v>0</v>
      </c>
      <c r="D172" s="48">
        <f>'Jr Girls'!D247</f>
        <v>0</v>
      </c>
      <c r="E172" s="17">
        <f>'Jr Girls'!E247</f>
        <v>0</v>
      </c>
      <c r="F172" s="48">
        <f>'Jr Girls'!F247</f>
        <v>0</v>
      </c>
      <c r="G172" s="17">
        <f>'Jr Girls'!G247</f>
        <v>0</v>
      </c>
      <c r="H172" s="48">
        <f>'Jr Girls'!H247</f>
        <v>0</v>
      </c>
      <c r="I172" s="17">
        <f>'Jr Girls'!I247</f>
        <v>0</v>
      </c>
      <c r="J172" s="48">
        <f>'Jr Girls'!J247</f>
        <v>0</v>
      </c>
      <c r="K172" s="17">
        <f>'Jr Girls'!K247</f>
        <v>0</v>
      </c>
      <c r="L172" s="48">
        <f>'Jr Girls'!L247</f>
        <v>0</v>
      </c>
      <c r="M172" s="17">
        <f>'Jr Girls'!M247</f>
        <v>0</v>
      </c>
      <c r="N172" s="48">
        <f>'Jr Girls'!N247</f>
        <v>0</v>
      </c>
      <c r="O172" s="17">
        <f>'Jr Girls'!O247</f>
        <v>0</v>
      </c>
      <c r="P172" s="188">
        <f>'Jr Girls'!P247</f>
        <v>0</v>
      </c>
      <c r="Q172" s="195">
        <f>'Jr Girls'!Q247</f>
        <v>0</v>
      </c>
      <c r="R172" s="48">
        <f>'Jr Girls'!R247</f>
        <v>0</v>
      </c>
      <c r="S172" s="17">
        <f>'Jr Girls'!S247</f>
        <v>0</v>
      </c>
      <c r="T172" s="48">
        <f>'Jr Girls'!T247</f>
        <v>0</v>
      </c>
      <c r="U172" s="17">
        <f>'Jr Girls'!U247</f>
        <v>0</v>
      </c>
      <c r="V172" s="16"/>
      <c r="W172" s="15">
        <f>'Jr Girls'!W247</f>
        <v>0</v>
      </c>
      <c r="X172" s="17">
        <f>'Jr Girls'!X247</f>
        <v>0</v>
      </c>
      <c r="Y172" s="16"/>
      <c r="Z172" s="25">
        <f t="shared" si="107"/>
        <v>0</v>
      </c>
      <c r="AA172" s="25" cm="1">
        <f t="array" ref="AA172">SUM(LARGE(C172:W172,_xlfn.SEQUENCE(IF(COUNT(C172:W172)&lt;12,COUNT(C172:W172),12))))</f>
        <v>0</v>
      </c>
      <c r="AB172" s="15">
        <f t="shared" si="108"/>
        <v>0</v>
      </c>
      <c r="AC172" s="17">
        <f t="shared" si="109"/>
        <v>0</v>
      </c>
      <c r="AD172" s="47" t="str">
        <f t="shared" si="110"/>
        <v>DAVIS, GRACE</v>
      </c>
      <c r="AE172" s="17"/>
    </row>
    <row r="173" spans="1:32" s="60" customFormat="1" ht="19.899999999999999" customHeight="1" x14ac:dyDescent="0.25">
      <c r="A173" s="47" t="s">
        <v>137</v>
      </c>
      <c r="B173" s="50"/>
      <c r="C173" s="138">
        <v>0</v>
      </c>
      <c r="D173" s="48">
        <f>'Jr Girls'!D248</f>
        <v>0</v>
      </c>
      <c r="E173" s="17">
        <f>'Jr Girls'!E248</f>
        <v>0</v>
      </c>
      <c r="F173" s="48">
        <f>'Jr Girls'!F248</f>
        <v>0</v>
      </c>
      <c r="G173" s="17">
        <f>'Jr Girls'!G248</f>
        <v>0</v>
      </c>
      <c r="H173" s="48">
        <f>'Jr Girls'!H248</f>
        <v>0</v>
      </c>
      <c r="I173" s="17">
        <f>'Jr Girls'!I248</f>
        <v>0</v>
      </c>
      <c r="J173" s="48">
        <f>'Jr Girls'!J248</f>
        <v>0</v>
      </c>
      <c r="K173" s="17">
        <f>'Jr Girls'!K248</f>
        <v>0</v>
      </c>
      <c r="L173" s="48">
        <f>'Jr Girls'!L248</f>
        <v>0</v>
      </c>
      <c r="M173" s="17">
        <f>'Jr Girls'!M248</f>
        <v>0</v>
      </c>
      <c r="N173" s="48">
        <f>'Jr Girls'!N248</f>
        <v>0</v>
      </c>
      <c r="O173" s="17">
        <f>'Jr Girls'!O248</f>
        <v>0</v>
      </c>
      <c r="P173" s="188">
        <f>'Jr Girls'!P248</f>
        <v>0</v>
      </c>
      <c r="Q173" s="195">
        <f>'Jr Girls'!Q248</f>
        <v>0</v>
      </c>
      <c r="R173" s="48">
        <f>'Jr Girls'!R248</f>
        <v>0</v>
      </c>
      <c r="S173" s="17">
        <f>'Jr Girls'!S248</f>
        <v>0</v>
      </c>
      <c r="T173" s="48">
        <f>'Jr Girls'!T248</f>
        <v>0</v>
      </c>
      <c r="U173" s="17">
        <f>'Jr Girls'!U248</f>
        <v>0</v>
      </c>
      <c r="V173" s="16"/>
      <c r="W173" s="15">
        <f>'Jr Girls'!W248</f>
        <v>0</v>
      </c>
      <c r="X173" s="17">
        <f>'Jr Girls'!X248</f>
        <v>0</v>
      </c>
      <c r="Y173" s="16"/>
      <c r="Z173" s="25">
        <f t="shared" si="107"/>
        <v>0</v>
      </c>
      <c r="AA173" s="25" cm="1">
        <f t="array" ref="AA173">SUM(LARGE(C173:W173,_xlfn.SEQUENCE(IF(COUNT(C173:W173)&lt;12,COUNT(C173:W173),12))))</f>
        <v>0</v>
      </c>
      <c r="AB173" s="15">
        <f t="shared" si="108"/>
        <v>0</v>
      </c>
      <c r="AC173" s="17">
        <f t="shared" si="109"/>
        <v>0</v>
      </c>
      <c r="AD173" s="47" t="str">
        <f t="shared" si="110"/>
        <v>DEFEVER, BAILEY</v>
      </c>
      <c r="AE173" s="17"/>
    </row>
    <row r="174" spans="1:32" ht="19.899999999999999" customHeight="1" x14ac:dyDescent="0.25">
      <c r="A174" s="47" t="s">
        <v>43</v>
      </c>
      <c r="B174" s="50"/>
      <c r="C174" s="138">
        <v>0</v>
      </c>
      <c r="D174" s="48">
        <f>'Jr Girls'!D249</f>
        <v>0</v>
      </c>
      <c r="E174" s="17">
        <f>'Jr Girls'!E249</f>
        <v>0</v>
      </c>
      <c r="F174" s="48">
        <f>'Jr Girls'!F249</f>
        <v>72</v>
      </c>
      <c r="G174" s="17">
        <f>'Jr Girls'!G249</f>
        <v>52</v>
      </c>
      <c r="H174" s="48">
        <f>'Jr Girls'!H249</f>
        <v>0</v>
      </c>
      <c r="I174" s="17">
        <f>'Jr Girls'!I249</f>
        <v>52</v>
      </c>
      <c r="J174" s="48">
        <f>'Jr Girls'!J249</f>
        <v>52</v>
      </c>
      <c r="K174" s="17">
        <f>'Jr Girls'!K249</f>
        <v>0</v>
      </c>
      <c r="L174" s="48">
        <f>'Jr Girls'!L249</f>
        <v>0</v>
      </c>
      <c r="M174" s="17">
        <f>'Jr Girls'!M249</f>
        <v>0</v>
      </c>
      <c r="N174" s="48">
        <f>'Jr Girls'!N249</f>
        <v>0</v>
      </c>
      <c r="O174" s="17">
        <f>'Jr Girls'!O249</f>
        <v>0</v>
      </c>
      <c r="P174" s="188">
        <f>'Jr Girls'!P249</f>
        <v>52</v>
      </c>
      <c r="Q174" s="195">
        <f>'Jr Girls'!Q249</f>
        <v>0</v>
      </c>
      <c r="R174" s="48">
        <f>'Jr Girls'!R249</f>
        <v>0</v>
      </c>
      <c r="S174" s="17">
        <f>'Jr Girls'!S249</f>
        <v>0</v>
      </c>
      <c r="T174" s="48">
        <f>'Jr Girls'!T249</f>
        <v>0</v>
      </c>
      <c r="U174" s="17">
        <f>'Jr Girls'!U249</f>
        <v>0</v>
      </c>
      <c r="V174" s="16"/>
      <c r="W174" s="15">
        <f>'Jr Girls'!W249</f>
        <v>0</v>
      </c>
      <c r="X174" s="17">
        <f>'Jr Girls'!X249</f>
        <v>0</v>
      </c>
      <c r="Y174" s="16"/>
      <c r="Z174" s="25">
        <f t="shared" si="107"/>
        <v>280</v>
      </c>
      <c r="AA174" s="25" cm="1">
        <f t="array" ref="AA174">SUM(LARGE(C174:W174,_xlfn.SEQUENCE(IF(COUNT(C174:W174)&lt;12,COUNT(C174:W174),12))))</f>
        <v>280</v>
      </c>
      <c r="AB174" s="15">
        <f t="shared" si="108"/>
        <v>0</v>
      </c>
      <c r="AC174" s="17">
        <f t="shared" si="109"/>
        <v>280</v>
      </c>
      <c r="AD174" s="47" t="str">
        <f t="shared" si="110"/>
        <v>HOEKWATER, BRISTOL</v>
      </c>
      <c r="AE174" s="17"/>
      <c r="AF174" s="11"/>
    </row>
    <row r="175" spans="1:32" ht="19.899999999999999" customHeight="1" x14ac:dyDescent="0.25">
      <c r="A175" s="47" t="s">
        <v>95</v>
      </c>
      <c r="B175" s="50"/>
      <c r="C175" s="138">
        <v>0</v>
      </c>
      <c r="D175" s="48">
        <f>'Jr Girls'!D250</f>
        <v>0</v>
      </c>
      <c r="E175" s="17">
        <f>'Jr Girls'!E250</f>
        <v>0</v>
      </c>
      <c r="F175" s="48">
        <f>'Jr Girls'!F250</f>
        <v>0</v>
      </c>
      <c r="G175" s="17">
        <f>'Jr Girls'!G250</f>
        <v>0</v>
      </c>
      <c r="H175" s="48">
        <f>'Jr Girls'!H250</f>
        <v>0</v>
      </c>
      <c r="I175" s="17">
        <f>'Jr Girls'!I250</f>
        <v>0</v>
      </c>
      <c r="J175" s="48">
        <f>'Jr Girls'!J250</f>
        <v>0</v>
      </c>
      <c r="K175" s="17">
        <f>'Jr Girls'!K250</f>
        <v>0</v>
      </c>
      <c r="L175" s="48">
        <f>'Jr Girls'!L250</f>
        <v>0</v>
      </c>
      <c r="M175" s="17">
        <f>'Jr Girls'!M250</f>
        <v>0</v>
      </c>
      <c r="N175" s="48">
        <f>'Jr Girls'!N250</f>
        <v>0</v>
      </c>
      <c r="O175" s="17">
        <f>'Jr Girls'!O250</f>
        <v>0</v>
      </c>
      <c r="P175" s="188">
        <f>'Jr Girls'!P250</f>
        <v>0</v>
      </c>
      <c r="Q175" s="195">
        <f>'Jr Girls'!Q250</f>
        <v>0</v>
      </c>
      <c r="R175" s="48">
        <f>'Jr Girls'!R250</f>
        <v>0</v>
      </c>
      <c r="S175" s="17">
        <f>'Jr Girls'!S250</f>
        <v>0</v>
      </c>
      <c r="T175" s="48">
        <f>'Jr Girls'!T250</f>
        <v>0</v>
      </c>
      <c r="U175" s="17">
        <f>'Jr Girls'!U250</f>
        <v>0</v>
      </c>
      <c r="V175" s="16"/>
      <c r="W175" s="15">
        <f>'Jr Girls'!W250</f>
        <v>0</v>
      </c>
      <c r="X175" s="17">
        <f>'Jr Girls'!X250</f>
        <v>0</v>
      </c>
      <c r="Y175" s="16"/>
      <c r="Z175" s="25">
        <f t="shared" si="107"/>
        <v>0</v>
      </c>
      <c r="AA175" s="25" cm="1">
        <f t="array" ref="AA175">SUM(LARGE(C175:W175,_xlfn.SEQUENCE(IF(COUNT(C175:W175)&lt;12,COUNT(C175:W175),12))))</f>
        <v>0</v>
      </c>
      <c r="AB175" s="15">
        <f t="shared" si="108"/>
        <v>0</v>
      </c>
      <c r="AC175" s="17">
        <f t="shared" si="109"/>
        <v>0</v>
      </c>
      <c r="AD175" s="47" t="str">
        <f t="shared" si="110"/>
        <v xml:space="preserve">HOEKWATER, RYLIE  </v>
      </c>
      <c r="AE175" s="17"/>
      <c r="AF175" s="11"/>
    </row>
    <row r="176" spans="1:32" ht="19.899999999999999" customHeight="1" x14ac:dyDescent="0.25">
      <c r="A176" s="47" t="s">
        <v>45</v>
      </c>
      <c r="B176" s="50"/>
      <c r="C176" s="138">
        <v>0</v>
      </c>
      <c r="D176" s="48">
        <f>'Jr Girls'!D251</f>
        <v>0</v>
      </c>
      <c r="E176" s="17">
        <f>'Jr Girls'!E251</f>
        <v>0</v>
      </c>
      <c r="F176" s="48">
        <f>'Jr Girls'!F251</f>
        <v>0</v>
      </c>
      <c r="G176" s="17">
        <f>'Jr Girls'!G251</f>
        <v>0</v>
      </c>
      <c r="H176" s="48">
        <f>'Jr Girls'!H251</f>
        <v>0</v>
      </c>
      <c r="I176" s="17">
        <f>'Jr Girls'!I251</f>
        <v>0</v>
      </c>
      <c r="J176" s="48">
        <f>'Jr Girls'!J251</f>
        <v>0</v>
      </c>
      <c r="K176" s="17">
        <f>'Jr Girls'!K251</f>
        <v>0</v>
      </c>
      <c r="L176" s="48">
        <f>'Jr Girls'!L251</f>
        <v>0</v>
      </c>
      <c r="M176" s="17">
        <f>'Jr Girls'!M251</f>
        <v>0</v>
      </c>
      <c r="N176" s="48">
        <f>'Jr Girls'!N251</f>
        <v>0</v>
      </c>
      <c r="O176" s="17">
        <f>'Jr Girls'!O251</f>
        <v>0</v>
      </c>
      <c r="P176" s="188">
        <f>'Jr Girls'!P251</f>
        <v>0</v>
      </c>
      <c r="Q176" s="195">
        <f>'Jr Girls'!Q251</f>
        <v>0</v>
      </c>
      <c r="R176" s="48">
        <f>'Jr Girls'!R251</f>
        <v>0</v>
      </c>
      <c r="S176" s="17">
        <f>'Jr Girls'!S251</f>
        <v>0</v>
      </c>
      <c r="T176" s="48">
        <f>'Jr Girls'!T251</f>
        <v>0</v>
      </c>
      <c r="U176" s="17">
        <f>'Jr Girls'!U251</f>
        <v>0</v>
      </c>
      <c r="V176" s="16"/>
      <c r="W176" s="15">
        <f>'Jr Girls'!W251</f>
        <v>0</v>
      </c>
      <c r="X176" s="17">
        <f>'Jr Girls'!X251</f>
        <v>0</v>
      </c>
      <c r="Y176" s="16"/>
      <c r="Z176" s="25">
        <f t="shared" si="107"/>
        <v>0</v>
      </c>
      <c r="AA176" s="25" cm="1">
        <f t="array" ref="AA176">SUM(LARGE(C176:W176,_xlfn.SEQUENCE(IF(COUNT(C176:W176)&lt;12,COUNT(C176:W176),12))))</f>
        <v>0</v>
      </c>
      <c r="AB176" s="15">
        <f t="shared" si="108"/>
        <v>0</v>
      </c>
      <c r="AC176" s="17">
        <f t="shared" si="109"/>
        <v>0</v>
      </c>
      <c r="AD176" s="47" t="str">
        <f t="shared" si="110"/>
        <v xml:space="preserve">KIRKPATRICK, KENZIE </v>
      </c>
      <c r="AE176" s="17"/>
      <c r="AF176" s="11"/>
    </row>
    <row r="177" spans="1:32" s="60" customFormat="1" ht="19.899999999999999" customHeight="1" x14ac:dyDescent="0.25">
      <c r="A177" s="47" t="s">
        <v>96</v>
      </c>
      <c r="B177" s="50"/>
      <c r="C177" s="138">
        <v>0</v>
      </c>
      <c r="D177" s="48">
        <f>'Jr Girls'!D252</f>
        <v>0</v>
      </c>
      <c r="E177" s="17">
        <f>'Jr Girls'!E252</f>
        <v>0</v>
      </c>
      <c r="F177" s="48">
        <f>'Jr Girls'!F252</f>
        <v>0</v>
      </c>
      <c r="G177" s="17">
        <f>'Jr Girls'!G252</f>
        <v>0</v>
      </c>
      <c r="H177" s="48">
        <f>'Jr Girls'!H252</f>
        <v>0</v>
      </c>
      <c r="I177" s="17">
        <f>'Jr Girls'!I252</f>
        <v>0</v>
      </c>
      <c r="J177" s="48">
        <f>'Jr Girls'!J252</f>
        <v>0</v>
      </c>
      <c r="K177" s="17">
        <f>'Jr Girls'!K252</f>
        <v>0</v>
      </c>
      <c r="L177" s="48">
        <f>'Jr Girls'!L252</f>
        <v>0</v>
      </c>
      <c r="M177" s="17">
        <f>'Jr Girls'!M252</f>
        <v>0</v>
      </c>
      <c r="N177" s="48">
        <f>'Jr Girls'!N252</f>
        <v>0</v>
      </c>
      <c r="O177" s="17">
        <f>'Jr Girls'!O252</f>
        <v>0</v>
      </c>
      <c r="P177" s="188">
        <f>'Jr Girls'!P252</f>
        <v>0</v>
      </c>
      <c r="Q177" s="195">
        <f>'Jr Girls'!Q252</f>
        <v>0</v>
      </c>
      <c r="R177" s="48">
        <f>'Jr Girls'!R252</f>
        <v>0</v>
      </c>
      <c r="S177" s="17">
        <f>'Jr Girls'!S252</f>
        <v>0</v>
      </c>
      <c r="T177" s="48">
        <f>'Jr Girls'!T252</f>
        <v>0</v>
      </c>
      <c r="U177" s="17">
        <f>'Jr Girls'!U252</f>
        <v>0</v>
      </c>
      <c r="V177" s="16"/>
      <c r="W177" s="15">
        <f>'Jr Girls'!W252</f>
        <v>0</v>
      </c>
      <c r="X177" s="17">
        <f>'Jr Girls'!X252</f>
        <v>0</v>
      </c>
      <c r="Y177" s="16"/>
      <c r="Z177" s="25">
        <f t="shared" si="107"/>
        <v>0</v>
      </c>
      <c r="AA177" s="25" cm="1">
        <f t="array" ref="AA177">SUM(LARGE(C177:W177,_xlfn.SEQUENCE(IF(COUNT(C177:W177)&lt;12,COUNT(C177:W177),12))))</f>
        <v>0</v>
      </c>
      <c r="AB177" s="15">
        <f t="shared" si="108"/>
        <v>0</v>
      </c>
      <c r="AC177" s="17">
        <f t="shared" si="109"/>
        <v>0</v>
      </c>
      <c r="AD177" s="47" t="str">
        <f t="shared" si="110"/>
        <v xml:space="preserve">KOEHN, ISABELL </v>
      </c>
      <c r="AE177" s="17"/>
    </row>
    <row r="178" spans="1:32" s="60" customFormat="1" ht="19.899999999999999" customHeight="1" x14ac:dyDescent="0.25">
      <c r="A178" s="47" t="s">
        <v>123</v>
      </c>
      <c r="B178" s="50"/>
      <c r="C178" s="138">
        <v>0</v>
      </c>
      <c r="D178" s="48">
        <f>'Jr Girls'!D253</f>
        <v>0</v>
      </c>
      <c r="E178" s="17">
        <f>'Jr Girls'!E253</f>
        <v>0</v>
      </c>
      <c r="F178" s="48">
        <f>'Jr Girls'!F253</f>
        <v>0</v>
      </c>
      <c r="G178" s="17">
        <f>'Jr Girls'!G253</f>
        <v>0</v>
      </c>
      <c r="H178" s="48">
        <f>'Jr Girls'!H253</f>
        <v>0</v>
      </c>
      <c r="I178" s="17">
        <f>'Jr Girls'!I253</f>
        <v>0</v>
      </c>
      <c r="J178" s="48">
        <f>'Jr Girls'!J253</f>
        <v>0</v>
      </c>
      <c r="K178" s="17">
        <f>'Jr Girls'!K253</f>
        <v>0</v>
      </c>
      <c r="L178" s="48">
        <f>'Jr Girls'!L253</f>
        <v>0</v>
      </c>
      <c r="M178" s="17">
        <f>'Jr Girls'!M253</f>
        <v>0</v>
      </c>
      <c r="N178" s="48">
        <f>'Jr Girls'!N253</f>
        <v>0</v>
      </c>
      <c r="O178" s="17">
        <f>'Jr Girls'!O253</f>
        <v>0</v>
      </c>
      <c r="P178" s="188">
        <f>'Jr Girls'!P253</f>
        <v>0</v>
      </c>
      <c r="Q178" s="195">
        <f>'Jr Girls'!Q253</f>
        <v>0</v>
      </c>
      <c r="R178" s="48">
        <f>'Jr Girls'!R253</f>
        <v>0</v>
      </c>
      <c r="S178" s="17">
        <f>'Jr Girls'!S253</f>
        <v>0</v>
      </c>
      <c r="T178" s="48">
        <f>'Jr Girls'!T253</f>
        <v>0</v>
      </c>
      <c r="U178" s="17">
        <f>'Jr Girls'!U253</f>
        <v>0</v>
      </c>
      <c r="V178" s="16"/>
      <c r="W178" s="15">
        <f>'Jr Girls'!W253</f>
        <v>0</v>
      </c>
      <c r="X178" s="17">
        <f>'Jr Girls'!X253</f>
        <v>0</v>
      </c>
      <c r="Y178" s="16"/>
      <c r="Z178" s="25">
        <f t="shared" si="107"/>
        <v>0</v>
      </c>
      <c r="AA178" s="25" cm="1">
        <f t="array" ref="AA178">SUM(LARGE(C178:W178,_xlfn.SEQUENCE(IF(COUNT(C178:W178)&lt;12,COUNT(C178:W178),12))))</f>
        <v>0</v>
      </c>
      <c r="AB178" s="15">
        <f t="shared" si="108"/>
        <v>0</v>
      </c>
      <c r="AC178" s="17">
        <f t="shared" si="109"/>
        <v>0</v>
      </c>
      <c r="AD178" s="47" t="str">
        <f t="shared" si="110"/>
        <v>KOLAR, CODI LYNN</v>
      </c>
      <c r="AE178" s="17"/>
    </row>
    <row r="179" spans="1:32" ht="19.899999999999999" customHeight="1" x14ac:dyDescent="0.25">
      <c r="A179" s="47" t="s">
        <v>218</v>
      </c>
      <c r="B179" s="50"/>
      <c r="C179" s="138">
        <v>0</v>
      </c>
      <c r="D179" s="48">
        <f>'Jr Girls'!D254</f>
        <v>0</v>
      </c>
      <c r="E179" s="17">
        <f>'Jr Girls'!E254</f>
        <v>0</v>
      </c>
      <c r="F179" s="48">
        <f>'Jr Girls'!F254</f>
        <v>0</v>
      </c>
      <c r="G179" s="17">
        <f>'Jr Girls'!G254</f>
        <v>0</v>
      </c>
      <c r="H179" s="48">
        <f>'Jr Girls'!H254</f>
        <v>0</v>
      </c>
      <c r="I179" s="17">
        <f>'Jr Girls'!I254</f>
        <v>0</v>
      </c>
      <c r="J179" s="48">
        <f>'Jr Girls'!J254</f>
        <v>0</v>
      </c>
      <c r="K179" s="17">
        <f>'Jr Girls'!K254</f>
        <v>0</v>
      </c>
      <c r="L179" s="48">
        <f>'Jr Girls'!L254</f>
        <v>0</v>
      </c>
      <c r="M179" s="17">
        <f>'Jr Girls'!M254</f>
        <v>0</v>
      </c>
      <c r="N179" s="48">
        <f>'Jr Girls'!N254</f>
        <v>0</v>
      </c>
      <c r="O179" s="17">
        <f>'Jr Girls'!O254</f>
        <v>0</v>
      </c>
      <c r="P179" s="188">
        <f>'Jr Girls'!P254</f>
        <v>0</v>
      </c>
      <c r="Q179" s="195">
        <f>'Jr Girls'!Q254</f>
        <v>0</v>
      </c>
      <c r="R179" s="48">
        <f>'Jr Girls'!R254</f>
        <v>0</v>
      </c>
      <c r="S179" s="17">
        <f>'Jr Girls'!S254</f>
        <v>0</v>
      </c>
      <c r="T179" s="48">
        <f>'Jr Girls'!T254</f>
        <v>0</v>
      </c>
      <c r="U179" s="17">
        <f>'Jr Girls'!U254</f>
        <v>0</v>
      </c>
      <c r="V179" s="16"/>
      <c r="W179" s="15">
        <f>'Jr Girls'!W254</f>
        <v>0</v>
      </c>
      <c r="X179" s="17">
        <f>'Jr Girls'!X254</f>
        <v>0</v>
      </c>
      <c r="Y179" s="16"/>
      <c r="Z179" s="25">
        <f t="shared" si="107"/>
        <v>0</v>
      </c>
      <c r="AA179" s="25" cm="1">
        <f t="array" ref="AA179">SUM(LARGE(C179:W179,_xlfn.SEQUENCE(IF(COUNT(C179:W179)&lt;12,COUNT(C179:W179),12))))</f>
        <v>0</v>
      </c>
      <c r="AB179" s="15">
        <f t="shared" si="108"/>
        <v>0</v>
      </c>
      <c r="AC179" s="17">
        <f t="shared" si="109"/>
        <v>0</v>
      </c>
      <c r="AD179" s="47" t="str">
        <f t="shared" si="110"/>
        <v>LONGSTREET, BROOKLYN</v>
      </c>
      <c r="AE179" s="17"/>
      <c r="AF179" s="11"/>
    </row>
    <row r="180" spans="1:32" s="60" customFormat="1" ht="19.899999999999999" customHeight="1" x14ac:dyDescent="0.25">
      <c r="A180" s="47" t="s">
        <v>110</v>
      </c>
      <c r="B180" s="50"/>
      <c r="C180" s="138">
        <v>0</v>
      </c>
      <c r="D180" s="48">
        <f>'Jr Girls'!D255</f>
        <v>0</v>
      </c>
      <c r="E180" s="17">
        <f>'Jr Girls'!E255</f>
        <v>0</v>
      </c>
      <c r="F180" s="48">
        <f>'Jr Girls'!F255</f>
        <v>0</v>
      </c>
      <c r="G180" s="17">
        <f>'Jr Girls'!G255</f>
        <v>0</v>
      </c>
      <c r="H180" s="48">
        <f>'Jr Girls'!H255</f>
        <v>0</v>
      </c>
      <c r="I180" s="17">
        <f>'Jr Girls'!I255</f>
        <v>0</v>
      </c>
      <c r="J180" s="48">
        <f>'Jr Girls'!J255</f>
        <v>0</v>
      </c>
      <c r="K180" s="17">
        <f>'Jr Girls'!K255</f>
        <v>0</v>
      </c>
      <c r="L180" s="48">
        <f>'Jr Girls'!L255</f>
        <v>0</v>
      </c>
      <c r="M180" s="17">
        <f>'Jr Girls'!M255</f>
        <v>0</v>
      </c>
      <c r="N180" s="48">
        <f>'Jr Girls'!N255</f>
        <v>0</v>
      </c>
      <c r="O180" s="17">
        <f>'Jr Girls'!O255</f>
        <v>0</v>
      </c>
      <c r="P180" s="188">
        <f>'Jr Girls'!P255</f>
        <v>0</v>
      </c>
      <c r="Q180" s="195">
        <f>'Jr Girls'!Q255</f>
        <v>0</v>
      </c>
      <c r="R180" s="48">
        <f>'Jr Girls'!R255</f>
        <v>0</v>
      </c>
      <c r="S180" s="17">
        <f>'Jr Girls'!S255</f>
        <v>0</v>
      </c>
      <c r="T180" s="48">
        <f>'Jr Girls'!T255</f>
        <v>0</v>
      </c>
      <c r="U180" s="17">
        <f>'Jr Girls'!U255</f>
        <v>0</v>
      </c>
      <c r="V180" s="16"/>
      <c r="W180" s="15">
        <f>'Jr Girls'!W255</f>
        <v>0</v>
      </c>
      <c r="X180" s="17">
        <f>'Jr Girls'!X255</f>
        <v>0</v>
      </c>
      <c r="Y180" s="16"/>
      <c r="Z180" s="25">
        <f t="shared" si="107"/>
        <v>0</v>
      </c>
      <c r="AA180" s="25" cm="1">
        <f t="array" ref="AA180">SUM(LARGE(C180:W180,_xlfn.SEQUENCE(IF(COUNT(C180:W180)&lt;12,COUNT(C180:W180),12))))</f>
        <v>0</v>
      </c>
      <c r="AB180" s="15">
        <f t="shared" si="108"/>
        <v>0</v>
      </c>
      <c r="AC180" s="17">
        <f t="shared" si="109"/>
        <v>0</v>
      </c>
      <c r="AD180" s="47" t="str">
        <f t="shared" si="110"/>
        <v>MACIBORSKI, DEBRA</v>
      </c>
      <c r="AE180" s="17"/>
    </row>
    <row r="181" spans="1:32" s="60" customFormat="1" ht="19.899999999999999" customHeight="1" x14ac:dyDescent="0.25">
      <c r="A181" s="47" t="s">
        <v>46</v>
      </c>
      <c r="B181" s="50"/>
      <c r="C181" s="138">
        <v>0</v>
      </c>
      <c r="D181" s="48">
        <f>'Jr Girls'!D256</f>
        <v>0</v>
      </c>
      <c r="E181" s="17">
        <f>'Jr Girls'!E256</f>
        <v>0</v>
      </c>
      <c r="F181" s="48">
        <f>'Jr Girls'!F256</f>
        <v>0</v>
      </c>
      <c r="G181" s="17">
        <f>'Jr Girls'!G256</f>
        <v>0</v>
      </c>
      <c r="H181" s="48">
        <f>'Jr Girls'!H256</f>
        <v>0</v>
      </c>
      <c r="I181" s="17">
        <f>'Jr Girls'!I256</f>
        <v>0</v>
      </c>
      <c r="J181" s="48">
        <f>'Jr Girls'!J256</f>
        <v>0</v>
      </c>
      <c r="K181" s="17">
        <f>'Jr Girls'!K256</f>
        <v>0</v>
      </c>
      <c r="L181" s="48">
        <f>'Jr Girls'!L256</f>
        <v>0</v>
      </c>
      <c r="M181" s="17">
        <f>'Jr Girls'!M256</f>
        <v>0</v>
      </c>
      <c r="N181" s="48">
        <f>'Jr Girls'!N256</f>
        <v>0</v>
      </c>
      <c r="O181" s="17">
        <f>'Jr Girls'!O256</f>
        <v>0</v>
      </c>
      <c r="P181" s="188">
        <f>'Jr Girls'!P256</f>
        <v>0</v>
      </c>
      <c r="Q181" s="195">
        <f>'Jr Girls'!Q256</f>
        <v>0</v>
      </c>
      <c r="R181" s="48">
        <f>'Jr Girls'!R256</f>
        <v>0</v>
      </c>
      <c r="S181" s="17">
        <f>'Jr Girls'!S256</f>
        <v>0</v>
      </c>
      <c r="T181" s="48">
        <f>'Jr Girls'!T256</f>
        <v>0</v>
      </c>
      <c r="U181" s="17">
        <f>'Jr Girls'!U256</f>
        <v>0</v>
      </c>
      <c r="V181" s="16"/>
      <c r="W181" s="15">
        <f>'Jr Girls'!W256</f>
        <v>0</v>
      </c>
      <c r="X181" s="17">
        <f>'Jr Girls'!X256</f>
        <v>0</v>
      </c>
      <c r="Y181" s="16"/>
      <c r="Z181" s="25">
        <f t="shared" si="107"/>
        <v>0</v>
      </c>
      <c r="AA181" s="25" cm="1">
        <f t="array" ref="AA181">SUM(LARGE(C181:W181,_xlfn.SEQUENCE(IF(COUNT(C181:W181)&lt;12,COUNT(C181:W181),12))))</f>
        <v>0</v>
      </c>
      <c r="AB181" s="15">
        <f t="shared" si="108"/>
        <v>0</v>
      </c>
      <c r="AC181" s="17">
        <f t="shared" si="109"/>
        <v>0</v>
      </c>
      <c r="AD181" s="47" t="str">
        <f t="shared" si="110"/>
        <v xml:space="preserve">MACIBORSKI, LUCIA </v>
      </c>
      <c r="AE181" s="17"/>
    </row>
    <row r="182" spans="1:32" s="64" customFormat="1" ht="19.899999999999999" customHeight="1" x14ac:dyDescent="0.25">
      <c r="A182" s="47" t="s">
        <v>47</v>
      </c>
      <c r="B182" s="50"/>
      <c r="C182" s="138">
        <v>0</v>
      </c>
      <c r="D182" s="48">
        <f>'Jr Girls'!D257</f>
        <v>0</v>
      </c>
      <c r="E182" s="17">
        <f>'Jr Girls'!E257</f>
        <v>62</v>
      </c>
      <c r="F182" s="48">
        <f>'Jr Girls'!F257</f>
        <v>62</v>
      </c>
      <c r="G182" s="17">
        <f>'Jr Girls'!G257</f>
        <v>72</v>
      </c>
      <c r="H182" s="48">
        <f>'Jr Girls'!H257</f>
        <v>0</v>
      </c>
      <c r="I182" s="17">
        <f>'Jr Girls'!I257</f>
        <v>32</v>
      </c>
      <c r="J182" s="48">
        <f>'Jr Girls'!J257</f>
        <v>62</v>
      </c>
      <c r="K182" s="17">
        <f>'Jr Girls'!K257</f>
        <v>52</v>
      </c>
      <c r="L182" s="48">
        <f>'Jr Girls'!L257</f>
        <v>0</v>
      </c>
      <c r="M182" s="17">
        <f>'Jr Girls'!M257</f>
        <v>0</v>
      </c>
      <c r="N182" s="48">
        <f>'Jr Girls'!N257</f>
        <v>52</v>
      </c>
      <c r="O182" s="17">
        <f>'Jr Girls'!O257</f>
        <v>0</v>
      </c>
      <c r="P182" s="188">
        <f>'Jr Girls'!P257</f>
        <v>0</v>
      </c>
      <c r="Q182" s="195">
        <f>'Jr Girls'!Q257</f>
        <v>62</v>
      </c>
      <c r="R182" s="48">
        <f>'Jr Girls'!R257</f>
        <v>0</v>
      </c>
      <c r="S182" s="17">
        <f>'Jr Girls'!S257</f>
        <v>0</v>
      </c>
      <c r="T182" s="48">
        <f>'Jr Girls'!T257</f>
        <v>0</v>
      </c>
      <c r="U182" s="17">
        <f>'Jr Girls'!U257</f>
        <v>0</v>
      </c>
      <c r="V182" s="16"/>
      <c r="W182" s="15">
        <f>'Jr Girls'!W257</f>
        <v>0</v>
      </c>
      <c r="X182" s="17">
        <f>'Jr Girls'!X257</f>
        <v>0</v>
      </c>
      <c r="Y182" s="16"/>
      <c r="Z182" s="25">
        <f t="shared" si="107"/>
        <v>456</v>
      </c>
      <c r="AA182" s="25" cm="1">
        <f t="array" ref="AA182">SUM(LARGE(C182:W182,_xlfn.SEQUENCE(IF(COUNT(C182:W182)&lt;12,COUNT(C182:W182),12))))</f>
        <v>456</v>
      </c>
      <c r="AB182" s="15">
        <f t="shared" si="108"/>
        <v>0</v>
      </c>
      <c r="AC182" s="17">
        <f t="shared" si="109"/>
        <v>456</v>
      </c>
      <c r="AD182" s="47" t="str">
        <f t="shared" si="110"/>
        <v>MACIBORSKI, NADIA</v>
      </c>
      <c r="AE182" s="17"/>
    </row>
    <row r="183" spans="1:32" s="60" customFormat="1" ht="19.899999999999999" customHeight="1" x14ac:dyDescent="0.25">
      <c r="A183" s="47" t="s">
        <v>97</v>
      </c>
      <c r="B183" s="50"/>
      <c r="C183" s="138">
        <v>0</v>
      </c>
      <c r="D183" s="48">
        <f>'Jr Girls'!D258</f>
        <v>0</v>
      </c>
      <c r="E183" s="17">
        <f>'Jr Girls'!E258</f>
        <v>0</v>
      </c>
      <c r="F183" s="48">
        <f>'Jr Girls'!F258</f>
        <v>0</v>
      </c>
      <c r="G183" s="17">
        <f>'Jr Girls'!G258</f>
        <v>0</v>
      </c>
      <c r="H183" s="48">
        <f>'Jr Girls'!H258</f>
        <v>0</v>
      </c>
      <c r="I183" s="17">
        <f>'Jr Girls'!I258</f>
        <v>0</v>
      </c>
      <c r="J183" s="48">
        <f>'Jr Girls'!J258</f>
        <v>0</v>
      </c>
      <c r="K183" s="17">
        <f>'Jr Girls'!K258</f>
        <v>0</v>
      </c>
      <c r="L183" s="48">
        <f>'Jr Girls'!L258</f>
        <v>0</v>
      </c>
      <c r="M183" s="17">
        <f>'Jr Girls'!M258</f>
        <v>0</v>
      </c>
      <c r="N183" s="48">
        <f>'Jr Girls'!N258</f>
        <v>0</v>
      </c>
      <c r="O183" s="17">
        <f>'Jr Girls'!O258</f>
        <v>0</v>
      </c>
      <c r="P183" s="188">
        <f>'Jr Girls'!P258</f>
        <v>0</v>
      </c>
      <c r="Q183" s="195">
        <f>'Jr Girls'!Q258</f>
        <v>0</v>
      </c>
      <c r="R183" s="48">
        <f>'Jr Girls'!R258</f>
        <v>0</v>
      </c>
      <c r="S183" s="17">
        <f>'Jr Girls'!S258</f>
        <v>0</v>
      </c>
      <c r="T183" s="48">
        <f>'Jr Girls'!T258</f>
        <v>0</v>
      </c>
      <c r="U183" s="17">
        <f>'Jr Girls'!U258</f>
        <v>0</v>
      </c>
      <c r="V183" s="16"/>
      <c r="W183" s="15">
        <f>'Jr Girls'!W258</f>
        <v>0</v>
      </c>
      <c r="X183" s="17">
        <f>'Jr Girls'!X258</f>
        <v>0</v>
      </c>
      <c r="Y183" s="16"/>
      <c r="Z183" s="25">
        <f t="shared" si="107"/>
        <v>0</v>
      </c>
      <c r="AA183" s="25" cm="1">
        <f t="array" ref="AA183">SUM(LARGE(C183:W183,_xlfn.SEQUENCE(IF(COUNT(C183:W183)&lt;12,COUNT(C183:W183),12))))</f>
        <v>0</v>
      </c>
      <c r="AB183" s="15">
        <f t="shared" si="108"/>
        <v>0</v>
      </c>
      <c r="AC183" s="17">
        <f t="shared" si="109"/>
        <v>0</v>
      </c>
      <c r="AD183" s="47" t="str">
        <f t="shared" si="110"/>
        <v>MARVEL, CHARLOTTE</v>
      </c>
      <c r="AE183" s="17"/>
    </row>
    <row r="184" spans="1:32" ht="19.899999999999999" customHeight="1" x14ac:dyDescent="0.25">
      <c r="A184" s="47" t="s">
        <v>48</v>
      </c>
      <c r="B184" s="50"/>
      <c r="C184" s="138">
        <v>0</v>
      </c>
      <c r="D184" s="48">
        <f>'Jr Girls'!D259</f>
        <v>0</v>
      </c>
      <c r="E184" s="17">
        <f>'Jr Girls'!E259</f>
        <v>0</v>
      </c>
      <c r="F184" s="48">
        <f>'Jr Girls'!F259</f>
        <v>0</v>
      </c>
      <c r="G184" s="17">
        <f>'Jr Girls'!G259</f>
        <v>0</v>
      </c>
      <c r="H184" s="48">
        <f>'Jr Girls'!H259</f>
        <v>0</v>
      </c>
      <c r="I184" s="17">
        <f>'Jr Girls'!I259</f>
        <v>0</v>
      </c>
      <c r="J184" s="48">
        <f>'Jr Girls'!J259</f>
        <v>0</v>
      </c>
      <c r="K184" s="17">
        <f>'Jr Girls'!K259</f>
        <v>0</v>
      </c>
      <c r="L184" s="48">
        <f>'Jr Girls'!L259</f>
        <v>0</v>
      </c>
      <c r="M184" s="17">
        <f>'Jr Girls'!M259</f>
        <v>0</v>
      </c>
      <c r="N184" s="48">
        <f>'Jr Girls'!N259</f>
        <v>0</v>
      </c>
      <c r="O184" s="17">
        <f>'Jr Girls'!O259</f>
        <v>0</v>
      </c>
      <c r="P184" s="188">
        <f>'Jr Girls'!P259</f>
        <v>0</v>
      </c>
      <c r="Q184" s="195">
        <f>'Jr Girls'!Q259</f>
        <v>0</v>
      </c>
      <c r="R184" s="48">
        <f>'Jr Girls'!R259</f>
        <v>0</v>
      </c>
      <c r="S184" s="17">
        <f>'Jr Girls'!S259</f>
        <v>0</v>
      </c>
      <c r="T184" s="48">
        <f>'Jr Girls'!T259</f>
        <v>0</v>
      </c>
      <c r="U184" s="17">
        <f>'Jr Girls'!U259</f>
        <v>0</v>
      </c>
      <c r="V184" s="16"/>
      <c r="W184" s="15">
        <f>'Jr Girls'!W259</f>
        <v>0</v>
      </c>
      <c r="X184" s="17">
        <f>'Jr Girls'!X259</f>
        <v>0</v>
      </c>
      <c r="Y184" s="16"/>
      <c r="Z184" s="25">
        <f t="shared" si="107"/>
        <v>0</v>
      </c>
      <c r="AA184" s="25" cm="1">
        <f t="array" ref="AA184">SUM(LARGE(C184:W184,_xlfn.SEQUENCE(IF(COUNT(C184:W184)&lt;12,COUNT(C184:W184),12))))</f>
        <v>0</v>
      </c>
      <c r="AB184" s="15">
        <f t="shared" si="108"/>
        <v>0</v>
      </c>
      <c r="AC184" s="17">
        <f t="shared" si="109"/>
        <v>0</v>
      </c>
      <c r="AD184" s="47" t="str">
        <f t="shared" si="110"/>
        <v xml:space="preserve">MARVEL, LILY </v>
      </c>
      <c r="AE184" s="17"/>
      <c r="AF184" s="11"/>
    </row>
    <row r="185" spans="1:32" s="60" customFormat="1" ht="19.899999999999999" customHeight="1" x14ac:dyDescent="0.25">
      <c r="A185" s="47" t="s">
        <v>50</v>
      </c>
      <c r="B185" s="50"/>
      <c r="C185" s="138">
        <v>0</v>
      </c>
      <c r="D185" s="48">
        <f>'Jr Girls'!D260</f>
        <v>0</v>
      </c>
      <c r="E185" s="17">
        <f>'Jr Girls'!E260</f>
        <v>0</v>
      </c>
      <c r="F185" s="48">
        <f>'Jr Girls'!F260</f>
        <v>42</v>
      </c>
      <c r="G185" s="17">
        <f>'Jr Girls'!G260</f>
        <v>52</v>
      </c>
      <c r="H185" s="48">
        <f>'Jr Girls'!H260</f>
        <v>0</v>
      </c>
      <c r="I185" s="17">
        <f>'Jr Girls'!I260</f>
        <v>0</v>
      </c>
      <c r="J185" s="48">
        <f>'Jr Girls'!J260</f>
        <v>0</v>
      </c>
      <c r="K185" s="17">
        <f>'Jr Girls'!K260</f>
        <v>0</v>
      </c>
      <c r="L185" s="48">
        <f>'Jr Girls'!L260</f>
        <v>0</v>
      </c>
      <c r="M185" s="17">
        <f>'Jr Girls'!M260</f>
        <v>0</v>
      </c>
      <c r="N185" s="48">
        <f>'Jr Girls'!N260</f>
        <v>0</v>
      </c>
      <c r="O185" s="17">
        <f>'Jr Girls'!O260</f>
        <v>0</v>
      </c>
      <c r="P185" s="188">
        <f>'Jr Girls'!P260</f>
        <v>42</v>
      </c>
      <c r="Q185" s="195">
        <f>'Jr Girls'!Q260</f>
        <v>0</v>
      </c>
      <c r="R185" s="48">
        <f>'Jr Girls'!R260</f>
        <v>0</v>
      </c>
      <c r="S185" s="17">
        <f>'Jr Girls'!S260</f>
        <v>0</v>
      </c>
      <c r="T185" s="48">
        <f>'Jr Girls'!T260</f>
        <v>0</v>
      </c>
      <c r="U185" s="17">
        <f>'Jr Girls'!U260</f>
        <v>0</v>
      </c>
      <c r="V185" s="16"/>
      <c r="W185" s="15">
        <f>'Jr Girls'!W260</f>
        <v>0</v>
      </c>
      <c r="X185" s="17">
        <f>'Jr Girls'!X260</f>
        <v>0</v>
      </c>
      <c r="Y185" s="16"/>
      <c r="Z185" s="25">
        <f t="shared" si="107"/>
        <v>136</v>
      </c>
      <c r="AA185" s="25" cm="1">
        <f t="array" ref="AA185">SUM(LARGE(C185:W185,_xlfn.SEQUENCE(IF(COUNT(C185:W185)&lt;12,COUNT(C185:W185),12))))</f>
        <v>136</v>
      </c>
      <c r="AB185" s="15">
        <f t="shared" si="108"/>
        <v>0</v>
      </c>
      <c r="AC185" s="17">
        <f t="shared" si="109"/>
        <v>136</v>
      </c>
      <c r="AD185" s="47" t="str">
        <f t="shared" si="110"/>
        <v>MATTHEWS, EVA</v>
      </c>
      <c r="AE185" s="17"/>
    </row>
    <row r="186" spans="1:32" s="60" customFormat="1" ht="19.899999999999999" customHeight="1" x14ac:dyDescent="0.25">
      <c r="A186" s="47" t="s">
        <v>201</v>
      </c>
      <c r="B186" s="50"/>
      <c r="C186" s="138">
        <v>0</v>
      </c>
      <c r="D186" s="48">
        <f>'Jr Girls'!D261</f>
        <v>0</v>
      </c>
      <c r="E186" s="17">
        <f>'Jr Girls'!E261</f>
        <v>0</v>
      </c>
      <c r="F186" s="48">
        <f>'Jr Girls'!F261</f>
        <v>0</v>
      </c>
      <c r="G186" s="17">
        <f>'Jr Girls'!G261</f>
        <v>0</v>
      </c>
      <c r="H186" s="48">
        <f>'Jr Girls'!H261</f>
        <v>0</v>
      </c>
      <c r="I186" s="17">
        <f>'Jr Girls'!I261</f>
        <v>0</v>
      </c>
      <c r="J186" s="48">
        <f>'Jr Girls'!J261</f>
        <v>0</v>
      </c>
      <c r="K186" s="17">
        <f>'Jr Girls'!K261</f>
        <v>0</v>
      </c>
      <c r="L186" s="48">
        <f>'Jr Girls'!L261</f>
        <v>0</v>
      </c>
      <c r="M186" s="17">
        <f>'Jr Girls'!M261</f>
        <v>0</v>
      </c>
      <c r="N186" s="48">
        <f>'Jr Girls'!N261</f>
        <v>0</v>
      </c>
      <c r="O186" s="17">
        <f>'Jr Girls'!O261</f>
        <v>0</v>
      </c>
      <c r="P186" s="188">
        <f>'Jr Girls'!P261</f>
        <v>0</v>
      </c>
      <c r="Q186" s="195">
        <f>'Jr Girls'!Q261</f>
        <v>0</v>
      </c>
      <c r="R186" s="48">
        <f>'Jr Girls'!R261</f>
        <v>0</v>
      </c>
      <c r="S186" s="17">
        <f>'Jr Girls'!S261</f>
        <v>0</v>
      </c>
      <c r="T186" s="48">
        <f>'Jr Girls'!T261</f>
        <v>0</v>
      </c>
      <c r="U186" s="17">
        <f>'Jr Girls'!U261</f>
        <v>0</v>
      </c>
      <c r="V186" s="16"/>
      <c r="W186" s="15">
        <f>'Jr Girls'!W261</f>
        <v>0</v>
      </c>
      <c r="X186" s="17">
        <f>'Jr Girls'!X261</f>
        <v>0</v>
      </c>
      <c r="Y186" s="16"/>
      <c r="Z186" s="25">
        <f t="shared" si="107"/>
        <v>0</v>
      </c>
      <c r="AA186" s="25" cm="1">
        <f t="array" ref="AA186">SUM(LARGE(C186:W186,_xlfn.SEQUENCE(IF(COUNT(C186:W186)&lt;12,COUNT(C186:W186),12))))</f>
        <v>0</v>
      </c>
      <c r="AB186" s="15">
        <f t="shared" si="108"/>
        <v>0</v>
      </c>
      <c r="AC186" s="17">
        <f t="shared" si="109"/>
        <v>0</v>
      </c>
      <c r="AD186" s="47" t="str">
        <f t="shared" si="110"/>
        <v>PECK, KALLI</v>
      </c>
      <c r="AE186" s="17"/>
    </row>
    <row r="187" spans="1:32" s="60" customFormat="1" ht="19.899999999999999" customHeight="1" x14ac:dyDescent="0.25">
      <c r="A187" s="47" t="s">
        <v>215</v>
      </c>
      <c r="B187" s="50"/>
      <c r="C187" s="138">
        <v>0</v>
      </c>
      <c r="D187" s="48">
        <f>'Jr Girls'!D262</f>
        <v>0</v>
      </c>
      <c r="E187" s="17">
        <f>'Jr Girls'!E262</f>
        <v>0</v>
      </c>
      <c r="F187" s="48">
        <f>'Jr Girls'!F262</f>
        <v>0</v>
      </c>
      <c r="G187" s="17">
        <f>'Jr Girls'!G262</f>
        <v>0</v>
      </c>
      <c r="H187" s="48">
        <f>'Jr Girls'!H262</f>
        <v>0</v>
      </c>
      <c r="I187" s="17">
        <f>'Jr Girls'!I262</f>
        <v>0</v>
      </c>
      <c r="J187" s="48">
        <f>'Jr Girls'!J262</f>
        <v>0</v>
      </c>
      <c r="K187" s="17">
        <f>'Jr Girls'!K262</f>
        <v>0</v>
      </c>
      <c r="L187" s="48">
        <f>'Jr Girls'!L262</f>
        <v>0</v>
      </c>
      <c r="M187" s="17">
        <f>'Jr Girls'!M262</f>
        <v>0</v>
      </c>
      <c r="N187" s="48">
        <f>'Jr Girls'!N262</f>
        <v>0</v>
      </c>
      <c r="O187" s="17">
        <f>'Jr Girls'!O262</f>
        <v>0</v>
      </c>
      <c r="P187" s="188">
        <f>'Jr Girls'!P262</f>
        <v>0</v>
      </c>
      <c r="Q187" s="195">
        <f>'Jr Girls'!Q262</f>
        <v>0</v>
      </c>
      <c r="R187" s="48">
        <f>'Jr Girls'!R262</f>
        <v>0</v>
      </c>
      <c r="S187" s="17">
        <f>'Jr Girls'!S262</f>
        <v>0</v>
      </c>
      <c r="T187" s="48">
        <f>'Jr Girls'!T262</f>
        <v>0</v>
      </c>
      <c r="U187" s="17">
        <f>'Jr Girls'!U262</f>
        <v>0</v>
      </c>
      <c r="V187" s="16"/>
      <c r="W187" s="15">
        <f>'Jr Girls'!W262</f>
        <v>0</v>
      </c>
      <c r="X187" s="17">
        <f>'Jr Girls'!X262</f>
        <v>0</v>
      </c>
      <c r="Y187" s="16"/>
      <c r="Z187" s="25">
        <f t="shared" si="107"/>
        <v>0</v>
      </c>
      <c r="AA187" s="25" cm="1">
        <f t="array" ref="AA187">SUM(LARGE(C187:W187,_xlfn.SEQUENCE(IF(COUNT(C187:W187)&lt;12,COUNT(C187:W187),12))))</f>
        <v>0</v>
      </c>
      <c r="AB187" s="15">
        <f t="shared" si="108"/>
        <v>0</v>
      </c>
      <c r="AC187" s="17">
        <f t="shared" si="109"/>
        <v>0</v>
      </c>
      <c r="AD187" s="47" t="str">
        <f t="shared" si="110"/>
        <v>POWELL, ALAINA</v>
      </c>
      <c r="AE187" s="17"/>
      <c r="AF187" s="59"/>
    </row>
    <row r="188" spans="1:32" s="60" customFormat="1" ht="19.899999999999999" customHeight="1" x14ac:dyDescent="0.25">
      <c r="A188" s="47" t="s">
        <v>99</v>
      </c>
      <c r="B188" s="50"/>
      <c r="C188" s="138">
        <v>0</v>
      </c>
      <c r="D188" s="48">
        <f>'Jr Girls'!D263</f>
        <v>0</v>
      </c>
      <c r="E188" s="17">
        <f>'Jr Girls'!E263</f>
        <v>0</v>
      </c>
      <c r="F188" s="48">
        <f>'Jr Girls'!F263</f>
        <v>0</v>
      </c>
      <c r="G188" s="17">
        <f>'Jr Girls'!G263</f>
        <v>0</v>
      </c>
      <c r="H188" s="48">
        <f>'Jr Girls'!H263</f>
        <v>0</v>
      </c>
      <c r="I188" s="17">
        <f>'Jr Girls'!I263</f>
        <v>0</v>
      </c>
      <c r="J188" s="48">
        <f>'Jr Girls'!J263</f>
        <v>0</v>
      </c>
      <c r="K188" s="17">
        <f>'Jr Girls'!K263</f>
        <v>0</v>
      </c>
      <c r="L188" s="48">
        <f>'Jr Girls'!L263</f>
        <v>0</v>
      </c>
      <c r="M188" s="17">
        <f>'Jr Girls'!M263</f>
        <v>0</v>
      </c>
      <c r="N188" s="48">
        <f>'Jr Girls'!N263</f>
        <v>0</v>
      </c>
      <c r="O188" s="17">
        <f>'Jr Girls'!O263</f>
        <v>0</v>
      </c>
      <c r="P188" s="188">
        <f>'Jr Girls'!P263</f>
        <v>0</v>
      </c>
      <c r="Q188" s="195">
        <f>'Jr Girls'!Q263</f>
        <v>0</v>
      </c>
      <c r="R188" s="48">
        <f>'Jr Girls'!R263</f>
        <v>0</v>
      </c>
      <c r="S188" s="17">
        <f>'Jr Girls'!S263</f>
        <v>0</v>
      </c>
      <c r="T188" s="48">
        <f>'Jr Girls'!T263</f>
        <v>0</v>
      </c>
      <c r="U188" s="17">
        <f>'Jr Girls'!U263</f>
        <v>0</v>
      </c>
      <c r="V188" s="16"/>
      <c r="W188" s="15">
        <f>'Jr Girls'!W263</f>
        <v>0</v>
      </c>
      <c r="X188" s="17">
        <f>'Jr Girls'!X263</f>
        <v>0</v>
      </c>
      <c r="Y188" s="16"/>
      <c r="Z188" s="25">
        <f>SUM(D188:X188)</f>
        <v>0</v>
      </c>
      <c r="AA188" s="25" cm="1">
        <f t="array" ref="AA188">SUM(LARGE(C188:W188,_xlfn.SEQUENCE(IF(COUNT(C188:W188)&lt;12,COUNT(C188:W188),12))))</f>
        <v>0</v>
      </c>
      <c r="AB188" s="15">
        <f>X188*1.5</f>
        <v>0</v>
      </c>
      <c r="AC188" s="17">
        <f>AA188+AB188</f>
        <v>0</v>
      </c>
      <c r="AD188" s="47" t="str">
        <f t="shared" si="110"/>
        <v>RIVERA, GRACE</v>
      </c>
      <c r="AE188" s="17"/>
      <c r="AF188" s="59"/>
    </row>
    <row r="189" spans="1:32" ht="19.899999999999999" customHeight="1" x14ac:dyDescent="0.25">
      <c r="A189" s="47" t="s">
        <v>256</v>
      </c>
      <c r="B189" s="50"/>
      <c r="C189" s="138">
        <v>0</v>
      </c>
      <c r="D189" s="48">
        <f>'Jr Girls'!D264</f>
        <v>0</v>
      </c>
      <c r="E189" s="17">
        <f>'Jr Girls'!E264</f>
        <v>0</v>
      </c>
      <c r="F189" s="48">
        <f>'Jr Girls'!F264</f>
        <v>0</v>
      </c>
      <c r="G189" s="17">
        <f>'Jr Girls'!G264</f>
        <v>0</v>
      </c>
      <c r="H189" s="48">
        <f>'Jr Girls'!H264</f>
        <v>0</v>
      </c>
      <c r="I189" s="17">
        <f>'Jr Girls'!I264</f>
        <v>0</v>
      </c>
      <c r="J189" s="48">
        <f>'Jr Girls'!J264</f>
        <v>0</v>
      </c>
      <c r="K189" s="17">
        <f>'Jr Girls'!K264</f>
        <v>0</v>
      </c>
      <c r="L189" s="48">
        <f>'Jr Girls'!L264</f>
        <v>0</v>
      </c>
      <c r="M189" s="17">
        <f>'Jr Girls'!M264</f>
        <v>0</v>
      </c>
      <c r="N189" s="48">
        <f>'Jr Girls'!N264</f>
        <v>0</v>
      </c>
      <c r="O189" s="17">
        <f>'Jr Girls'!O264</f>
        <v>0</v>
      </c>
      <c r="P189" s="188">
        <f>'Jr Girls'!P264</f>
        <v>0</v>
      </c>
      <c r="Q189" s="195">
        <f>'Jr Girls'!Q264</f>
        <v>0</v>
      </c>
      <c r="R189" s="48">
        <f>'Jr Girls'!R264</f>
        <v>0</v>
      </c>
      <c r="S189" s="17">
        <f>'Jr Girls'!S264</f>
        <v>0</v>
      </c>
      <c r="T189" s="48">
        <f>'Jr Girls'!T264</f>
        <v>0</v>
      </c>
      <c r="U189" s="17">
        <f>'Jr Girls'!U264</f>
        <v>0</v>
      </c>
      <c r="V189" s="16"/>
      <c r="W189" s="15">
        <f>'Jr Girls'!W264</f>
        <v>0</v>
      </c>
      <c r="X189" s="17">
        <f>'Jr Girls'!X264</f>
        <v>0</v>
      </c>
      <c r="Y189" s="16"/>
      <c r="Z189" s="25">
        <f t="shared" ref="Z189:Z204" si="111">SUM(D189:X189)</f>
        <v>0</v>
      </c>
      <c r="AA189" s="25" cm="1">
        <f t="array" ref="AA189">SUM(LARGE(C189:W189,_xlfn.SEQUENCE(IF(COUNT(C189:W189)&lt;12,COUNT(C189:W189),12))))</f>
        <v>0</v>
      </c>
      <c r="AB189" s="15">
        <f t="shared" ref="AB189:AB204" si="112">X189*1.5</f>
        <v>0</v>
      </c>
      <c r="AC189" s="17">
        <f t="shared" ref="AC189:AC204" si="113">AA189+AB189</f>
        <v>0</v>
      </c>
      <c r="AD189" s="47" t="str">
        <f t="shared" si="110"/>
        <v>RIVERA, KATHERINE</v>
      </c>
      <c r="AE189" s="17"/>
    </row>
    <row r="190" spans="1:32" s="60" customFormat="1" ht="19.899999999999999" customHeight="1" x14ac:dyDescent="0.25">
      <c r="A190" s="47" t="s">
        <v>216</v>
      </c>
      <c r="B190" s="50"/>
      <c r="C190" s="138">
        <v>0</v>
      </c>
      <c r="D190" s="48">
        <f>'Jr Girls'!D265</f>
        <v>0</v>
      </c>
      <c r="E190" s="17">
        <f>'Jr Girls'!E265</f>
        <v>0</v>
      </c>
      <c r="F190" s="48">
        <f>'Jr Girls'!F265</f>
        <v>0</v>
      </c>
      <c r="G190" s="17">
        <f>'Jr Girls'!G265</f>
        <v>0</v>
      </c>
      <c r="H190" s="48">
        <f>'Jr Girls'!H265</f>
        <v>0</v>
      </c>
      <c r="I190" s="17">
        <f>'Jr Girls'!I265</f>
        <v>0</v>
      </c>
      <c r="J190" s="48">
        <f>'Jr Girls'!J265</f>
        <v>0</v>
      </c>
      <c r="K190" s="17">
        <f>'Jr Girls'!K265</f>
        <v>0</v>
      </c>
      <c r="L190" s="48">
        <f>'Jr Girls'!L265</f>
        <v>0</v>
      </c>
      <c r="M190" s="17">
        <f>'Jr Girls'!M265</f>
        <v>0</v>
      </c>
      <c r="N190" s="48">
        <f>'Jr Girls'!N265</f>
        <v>0</v>
      </c>
      <c r="O190" s="17">
        <f>'Jr Girls'!O265</f>
        <v>0</v>
      </c>
      <c r="P190" s="188">
        <f>'Jr Girls'!P265</f>
        <v>0</v>
      </c>
      <c r="Q190" s="195">
        <f>'Jr Girls'!Q265</f>
        <v>0</v>
      </c>
      <c r="R190" s="48">
        <f>'Jr Girls'!R265</f>
        <v>0</v>
      </c>
      <c r="S190" s="17">
        <f>'Jr Girls'!S265</f>
        <v>0</v>
      </c>
      <c r="T190" s="48">
        <f>'Jr Girls'!T265</f>
        <v>0</v>
      </c>
      <c r="U190" s="17">
        <f>'Jr Girls'!U265</f>
        <v>0</v>
      </c>
      <c r="V190" s="16"/>
      <c r="W190" s="15">
        <f>'Jr Girls'!W265</f>
        <v>0</v>
      </c>
      <c r="X190" s="17">
        <f>'Jr Girls'!X265</f>
        <v>0</v>
      </c>
      <c r="Y190" s="16"/>
      <c r="Z190" s="25">
        <f t="shared" si="111"/>
        <v>0</v>
      </c>
      <c r="AA190" s="25" cm="1">
        <f t="array" ref="AA190">SUM(LARGE(C190:W190,_xlfn.SEQUENCE(IF(COUNT(C190:W190)&lt;12,COUNT(C190:W190),12))))</f>
        <v>0</v>
      </c>
      <c r="AB190" s="15">
        <f t="shared" si="112"/>
        <v>0</v>
      </c>
      <c r="AC190" s="17">
        <f t="shared" si="113"/>
        <v>0</v>
      </c>
      <c r="AD190" s="47" t="str">
        <f t="shared" si="110"/>
        <v>ROCKEY, LILY</v>
      </c>
      <c r="AE190" s="17"/>
      <c r="AF190" s="59"/>
    </row>
    <row r="191" spans="1:32" s="60" customFormat="1" ht="19.899999999999999" customHeight="1" x14ac:dyDescent="0.25">
      <c r="A191" s="47" t="s">
        <v>115</v>
      </c>
      <c r="B191" s="50"/>
      <c r="C191" s="138">
        <v>0</v>
      </c>
      <c r="D191" s="48">
        <f>'Jr Girls'!D266</f>
        <v>0</v>
      </c>
      <c r="E191" s="17">
        <f>'Jr Girls'!E266</f>
        <v>0</v>
      </c>
      <c r="F191" s="48">
        <f>'Jr Girls'!F266</f>
        <v>0</v>
      </c>
      <c r="G191" s="17">
        <f>'Jr Girls'!G266</f>
        <v>0</v>
      </c>
      <c r="H191" s="48">
        <f>'Jr Girls'!H266</f>
        <v>0</v>
      </c>
      <c r="I191" s="17">
        <f>'Jr Girls'!I266</f>
        <v>0</v>
      </c>
      <c r="J191" s="48">
        <f>'Jr Girls'!J266</f>
        <v>0</v>
      </c>
      <c r="K191" s="17">
        <f>'Jr Girls'!K266</f>
        <v>0</v>
      </c>
      <c r="L191" s="48">
        <f>'Jr Girls'!L266</f>
        <v>0</v>
      </c>
      <c r="M191" s="17">
        <f>'Jr Girls'!M266</f>
        <v>0</v>
      </c>
      <c r="N191" s="48">
        <f>'Jr Girls'!N266</f>
        <v>0</v>
      </c>
      <c r="O191" s="17">
        <f>'Jr Girls'!O266</f>
        <v>0</v>
      </c>
      <c r="P191" s="188">
        <f>'Jr Girls'!P266</f>
        <v>0</v>
      </c>
      <c r="Q191" s="195">
        <f>'Jr Girls'!Q266</f>
        <v>0</v>
      </c>
      <c r="R191" s="48">
        <f>'Jr Girls'!R266</f>
        <v>0</v>
      </c>
      <c r="S191" s="17">
        <f>'Jr Girls'!S266</f>
        <v>0</v>
      </c>
      <c r="T191" s="48">
        <f>'Jr Girls'!T266</f>
        <v>0</v>
      </c>
      <c r="U191" s="17">
        <f>'Jr Girls'!U266</f>
        <v>0</v>
      </c>
      <c r="V191" s="16"/>
      <c r="W191" s="15">
        <f>'Jr Girls'!W266</f>
        <v>0</v>
      </c>
      <c r="X191" s="17">
        <f>'Jr Girls'!X266</f>
        <v>0</v>
      </c>
      <c r="Y191" s="16"/>
      <c r="Z191" s="25">
        <f t="shared" si="111"/>
        <v>0</v>
      </c>
      <c r="AA191" s="25" cm="1">
        <f t="array" ref="AA191">SUM(LARGE(C191:W191,_xlfn.SEQUENCE(IF(COUNT(C191:W191)&lt;12,COUNT(C191:W191),12))))</f>
        <v>0</v>
      </c>
      <c r="AB191" s="15">
        <f t="shared" si="112"/>
        <v>0</v>
      </c>
      <c r="AC191" s="17">
        <f t="shared" si="113"/>
        <v>0</v>
      </c>
      <c r="AD191" s="47" t="str">
        <f t="shared" si="110"/>
        <v xml:space="preserve">STANLEY, LYDIA </v>
      </c>
      <c r="AE191" s="17"/>
      <c r="AF191" s="59"/>
    </row>
    <row r="192" spans="1:32" s="60" customFormat="1" ht="19.899999999999999" customHeight="1" x14ac:dyDescent="0.25">
      <c r="A192" s="47" t="s">
        <v>205</v>
      </c>
      <c r="B192" s="50"/>
      <c r="C192" s="138">
        <v>0</v>
      </c>
      <c r="D192" s="48">
        <f>'Jr Girls'!D267</f>
        <v>0</v>
      </c>
      <c r="E192" s="17">
        <f>'Jr Girls'!E267</f>
        <v>0</v>
      </c>
      <c r="F192" s="48">
        <f>'Jr Girls'!F267</f>
        <v>0</v>
      </c>
      <c r="G192" s="17">
        <f>'Jr Girls'!G267</f>
        <v>0</v>
      </c>
      <c r="H192" s="48">
        <f>'Jr Girls'!H267</f>
        <v>0</v>
      </c>
      <c r="I192" s="17">
        <f>'Jr Girls'!I267</f>
        <v>0</v>
      </c>
      <c r="J192" s="48">
        <f>'Jr Girls'!J267</f>
        <v>0</v>
      </c>
      <c r="K192" s="17">
        <f>'Jr Girls'!K267</f>
        <v>0</v>
      </c>
      <c r="L192" s="48">
        <f>'Jr Girls'!L267</f>
        <v>0</v>
      </c>
      <c r="M192" s="17">
        <f>'Jr Girls'!M267</f>
        <v>0</v>
      </c>
      <c r="N192" s="48">
        <f>'Jr Girls'!N267</f>
        <v>0</v>
      </c>
      <c r="O192" s="17">
        <f>'Jr Girls'!O267</f>
        <v>0</v>
      </c>
      <c r="P192" s="188">
        <f>'Jr Girls'!P267</f>
        <v>0</v>
      </c>
      <c r="Q192" s="195">
        <f>'Jr Girls'!Q267</f>
        <v>0</v>
      </c>
      <c r="R192" s="48">
        <f>'Jr Girls'!R267</f>
        <v>0</v>
      </c>
      <c r="S192" s="17">
        <f>'Jr Girls'!S267</f>
        <v>0</v>
      </c>
      <c r="T192" s="48">
        <f>'Jr Girls'!T267</f>
        <v>0</v>
      </c>
      <c r="U192" s="17">
        <f>'Jr Girls'!U267</f>
        <v>0</v>
      </c>
      <c r="V192" s="16"/>
      <c r="W192" s="15">
        <f>'Jr Girls'!W267</f>
        <v>0</v>
      </c>
      <c r="X192" s="17">
        <f>'Jr Girls'!X267</f>
        <v>0</v>
      </c>
      <c r="Y192" s="16"/>
      <c r="Z192" s="25">
        <f t="shared" si="111"/>
        <v>0</v>
      </c>
      <c r="AA192" s="25" cm="1">
        <f t="array" ref="AA192">SUM(LARGE(C192:W192,_xlfn.SEQUENCE(IF(COUNT(C192:W192)&lt;12,COUNT(C192:W192),12))))</f>
        <v>0</v>
      </c>
      <c r="AB192" s="15">
        <f t="shared" si="112"/>
        <v>0</v>
      </c>
      <c r="AC192" s="17">
        <f t="shared" si="113"/>
        <v>0</v>
      </c>
      <c r="AD192" s="47" t="str">
        <f t="shared" si="110"/>
        <v>STRAUER, SIENNA</v>
      </c>
      <c r="AE192" s="17"/>
      <c r="AF192" s="59"/>
    </row>
    <row r="193" spans="1:32" s="60" customFormat="1" ht="19.899999999999999" customHeight="1" x14ac:dyDescent="0.25">
      <c r="A193" s="47" t="s">
        <v>257</v>
      </c>
      <c r="B193" s="50"/>
      <c r="C193" s="138">
        <v>0</v>
      </c>
      <c r="D193" s="48">
        <f>'Jr Girls'!D268</f>
        <v>0</v>
      </c>
      <c r="E193" s="17">
        <f>'Jr Girls'!E268</f>
        <v>0</v>
      </c>
      <c r="F193" s="48">
        <f>'Jr Girls'!F268</f>
        <v>0</v>
      </c>
      <c r="G193" s="17">
        <f>'Jr Girls'!G268</f>
        <v>0</v>
      </c>
      <c r="H193" s="48">
        <f>'Jr Girls'!H268</f>
        <v>0</v>
      </c>
      <c r="I193" s="17">
        <f>'Jr Girls'!I268</f>
        <v>0</v>
      </c>
      <c r="J193" s="48">
        <f>'Jr Girls'!J268</f>
        <v>0</v>
      </c>
      <c r="K193" s="17">
        <f>'Jr Girls'!K268</f>
        <v>0</v>
      </c>
      <c r="L193" s="48">
        <f>'Jr Girls'!L268</f>
        <v>0</v>
      </c>
      <c r="M193" s="17">
        <f>'Jr Girls'!M268</f>
        <v>0</v>
      </c>
      <c r="N193" s="48">
        <f>'Jr Girls'!N268</f>
        <v>0</v>
      </c>
      <c r="O193" s="17">
        <f>'Jr Girls'!O268</f>
        <v>0</v>
      </c>
      <c r="P193" s="188">
        <f>'Jr Girls'!P268</f>
        <v>0</v>
      </c>
      <c r="Q193" s="195">
        <f>'Jr Girls'!Q268</f>
        <v>0</v>
      </c>
      <c r="R193" s="48">
        <f>'Jr Girls'!R268</f>
        <v>0</v>
      </c>
      <c r="S193" s="17">
        <f>'Jr Girls'!S268</f>
        <v>0</v>
      </c>
      <c r="T193" s="48">
        <f>'Jr Girls'!T268</f>
        <v>0</v>
      </c>
      <c r="U193" s="17">
        <f>'Jr Girls'!U268</f>
        <v>0</v>
      </c>
      <c r="V193" s="16"/>
      <c r="W193" s="15">
        <f>'Jr Girls'!W268</f>
        <v>0</v>
      </c>
      <c r="X193" s="17">
        <f>'Jr Girls'!X268</f>
        <v>0</v>
      </c>
      <c r="Y193" s="16"/>
      <c r="Z193" s="25">
        <f t="shared" si="111"/>
        <v>0</v>
      </c>
      <c r="AA193" s="25" cm="1">
        <f t="array" ref="AA193">SUM(LARGE(C193:W193,_xlfn.SEQUENCE(IF(COUNT(C193:W193)&lt;12,COUNT(C193:W193),12))))</f>
        <v>0</v>
      </c>
      <c r="AB193" s="15">
        <f t="shared" si="112"/>
        <v>0</v>
      </c>
      <c r="AC193" s="17">
        <f t="shared" si="113"/>
        <v>0</v>
      </c>
      <c r="AD193" s="47" t="str">
        <f t="shared" si="110"/>
        <v>THOMAS, ADELEIN</v>
      </c>
      <c r="AE193" s="17"/>
      <c r="AF193" s="59"/>
    </row>
    <row r="194" spans="1:32" s="60" customFormat="1" ht="19.899999999999999" customHeight="1" x14ac:dyDescent="0.25">
      <c r="A194" s="47" t="s">
        <v>116</v>
      </c>
      <c r="B194" s="50"/>
      <c r="C194" s="138">
        <v>0</v>
      </c>
      <c r="D194" s="48">
        <f>'Jr Girls'!D269</f>
        <v>0</v>
      </c>
      <c r="E194" s="17">
        <f>'Jr Girls'!E269</f>
        <v>0</v>
      </c>
      <c r="F194" s="48">
        <f>'Jr Girls'!F269</f>
        <v>0</v>
      </c>
      <c r="G194" s="17">
        <f>'Jr Girls'!G269</f>
        <v>0</v>
      </c>
      <c r="H194" s="48">
        <f>'Jr Girls'!H269</f>
        <v>0</v>
      </c>
      <c r="I194" s="17">
        <f>'Jr Girls'!I269</f>
        <v>0</v>
      </c>
      <c r="J194" s="48">
        <f>'Jr Girls'!J269</f>
        <v>0</v>
      </c>
      <c r="K194" s="17">
        <f>'Jr Girls'!K269</f>
        <v>0</v>
      </c>
      <c r="L194" s="48">
        <f>'Jr Girls'!L269</f>
        <v>0</v>
      </c>
      <c r="M194" s="17">
        <f>'Jr Girls'!M269</f>
        <v>0</v>
      </c>
      <c r="N194" s="48">
        <f>'Jr Girls'!N269</f>
        <v>0</v>
      </c>
      <c r="O194" s="17">
        <f>'Jr Girls'!O269</f>
        <v>0</v>
      </c>
      <c r="P194" s="188">
        <f>'Jr Girls'!P269</f>
        <v>0</v>
      </c>
      <c r="Q194" s="195">
        <f>'Jr Girls'!Q269</f>
        <v>0</v>
      </c>
      <c r="R194" s="48">
        <f>'Jr Girls'!R269</f>
        <v>0</v>
      </c>
      <c r="S194" s="17">
        <f>'Jr Girls'!S269</f>
        <v>0</v>
      </c>
      <c r="T194" s="48">
        <f>'Jr Girls'!T269</f>
        <v>0</v>
      </c>
      <c r="U194" s="17">
        <f>'Jr Girls'!U269</f>
        <v>0</v>
      </c>
      <c r="V194" s="16"/>
      <c r="W194" s="15">
        <f>'Jr Girls'!W269</f>
        <v>0</v>
      </c>
      <c r="X194" s="17">
        <f>'Jr Girls'!X269</f>
        <v>0</v>
      </c>
      <c r="Y194" s="16"/>
      <c r="Z194" s="25">
        <f t="shared" si="111"/>
        <v>0</v>
      </c>
      <c r="AA194" s="25" cm="1">
        <f t="array" ref="AA194">SUM(LARGE(C194:W194,_xlfn.SEQUENCE(IF(COUNT(C194:W194)&lt;12,COUNT(C194:W194),12))))</f>
        <v>0</v>
      </c>
      <c r="AB194" s="15">
        <f t="shared" si="112"/>
        <v>0</v>
      </c>
      <c r="AC194" s="17">
        <f t="shared" si="113"/>
        <v>0</v>
      </c>
      <c r="AD194" s="47" t="str">
        <f t="shared" si="110"/>
        <v xml:space="preserve">TYLER, TY MARIE </v>
      </c>
      <c r="AE194" s="17"/>
      <c r="AF194" s="59"/>
    </row>
    <row r="195" spans="1:32" s="60" customFormat="1" ht="19.899999999999999" customHeight="1" x14ac:dyDescent="0.25">
      <c r="A195" s="47" t="s">
        <v>150</v>
      </c>
      <c r="B195" s="50"/>
      <c r="C195" s="138">
        <v>0</v>
      </c>
      <c r="D195" s="48">
        <f>'Jr Girls'!D270</f>
        <v>0</v>
      </c>
      <c r="E195" s="17">
        <f>'Jr Girls'!E270</f>
        <v>0</v>
      </c>
      <c r="F195" s="48">
        <f>'Jr Girls'!F270</f>
        <v>0</v>
      </c>
      <c r="G195" s="17">
        <f>'Jr Girls'!G270</f>
        <v>0</v>
      </c>
      <c r="H195" s="48">
        <f>'Jr Girls'!H270</f>
        <v>0</v>
      </c>
      <c r="I195" s="17">
        <f>'Jr Girls'!I270</f>
        <v>0</v>
      </c>
      <c r="J195" s="48">
        <f>'Jr Girls'!J270</f>
        <v>0</v>
      </c>
      <c r="K195" s="17">
        <f>'Jr Girls'!K270</f>
        <v>0</v>
      </c>
      <c r="L195" s="48">
        <f>'Jr Girls'!L270</f>
        <v>0</v>
      </c>
      <c r="M195" s="17">
        <f>'Jr Girls'!M270</f>
        <v>0</v>
      </c>
      <c r="N195" s="48">
        <f>'Jr Girls'!N270</f>
        <v>0</v>
      </c>
      <c r="O195" s="17">
        <f>'Jr Girls'!O270</f>
        <v>0</v>
      </c>
      <c r="P195" s="188">
        <f>'Jr Girls'!P270</f>
        <v>0</v>
      </c>
      <c r="Q195" s="195">
        <f>'Jr Girls'!Q270</f>
        <v>0</v>
      </c>
      <c r="R195" s="48">
        <f>'Jr Girls'!R270</f>
        <v>0</v>
      </c>
      <c r="S195" s="17">
        <f>'Jr Girls'!S270</f>
        <v>0</v>
      </c>
      <c r="T195" s="48">
        <f>'Jr Girls'!T270</f>
        <v>0</v>
      </c>
      <c r="U195" s="17">
        <f>'Jr Girls'!U270</f>
        <v>0</v>
      </c>
      <c r="V195" s="16"/>
      <c r="W195" s="15">
        <f>'Jr Girls'!W270</f>
        <v>0</v>
      </c>
      <c r="X195" s="17">
        <f>'Jr Girls'!X270</f>
        <v>0</v>
      </c>
      <c r="Y195" s="16"/>
      <c r="Z195" s="25">
        <f t="shared" si="111"/>
        <v>0</v>
      </c>
      <c r="AA195" s="25" cm="1">
        <f t="array" ref="AA195">SUM(LARGE(C195:W195,_xlfn.SEQUENCE(IF(COUNT(C195:W195)&lt;12,COUNT(C195:W195),12))))</f>
        <v>0</v>
      </c>
      <c r="AB195" s="15">
        <f t="shared" si="112"/>
        <v>0</v>
      </c>
      <c r="AC195" s="17">
        <f t="shared" si="113"/>
        <v>0</v>
      </c>
      <c r="AD195" s="47" t="str">
        <f t="shared" si="110"/>
        <v>YODER, KINLEY</v>
      </c>
      <c r="AE195" s="17"/>
    </row>
    <row r="196" spans="1:32" s="60" customFormat="1" ht="19.899999999999999" hidden="1" customHeight="1" x14ac:dyDescent="0.25">
      <c r="A196" s="47" t="s">
        <v>251</v>
      </c>
      <c r="B196" s="50"/>
      <c r="C196" s="138">
        <v>0</v>
      </c>
      <c r="D196" s="48">
        <f>'Jr Girls'!D271</f>
        <v>0</v>
      </c>
      <c r="E196" s="17">
        <f>'Jr Girls'!E271</f>
        <v>0</v>
      </c>
      <c r="F196" s="48">
        <f>'Jr Girls'!F271</f>
        <v>0</v>
      </c>
      <c r="G196" s="17">
        <f>'Jr Girls'!G271</f>
        <v>0</v>
      </c>
      <c r="H196" s="48">
        <f>'Jr Girls'!H271</f>
        <v>0</v>
      </c>
      <c r="I196" s="17">
        <f>'Jr Girls'!I271</f>
        <v>0</v>
      </c>
      <c r="J196" s="48">
        <f>'Jr Girls'!J271</f>
        <v>0</v>
      </c>
      <c r="K196" s="17">
        <f>'Jr Girls'!K271</f>
        <v>0</v>
      </c>
      <c r="L196" s="48">
        <f>'Jr Girls'!L271</f>
        <v>0</v>
      </c>
      <c r="M196" s="17">
        <f>'Jr Girls'!M271</f>
        <v>0</v>
      </c>
      <c r="N196" s="48">
        <f>'Jr Girls'!N271</f>
        <v>0</v>
      </c>
      <c r="O196" s="17">
        <f>'Jr Girls'!O271</f>
        <v>0</v>
      </c>
      <c r="P196" s="188">
        <f>'Jr Girls'!P271</f>
        <v>0</v>
      </c>
      <c r="Q196" s="195">
        <f>'Jr Girls'!Q271</f>
        <v>0</v>
      </c>
      <c r="R196" s="48">
        <f>'Jr Girls'!R271</f>
        <v>0</v>
      </c>
      <c r="S196" s="17">
        <f>'Jr Girls'!S271</f>
        <v>0</v>
      </c>
      <c r="T196" s="48">
        <f>'Jr Girls'!T271</f>
        <v>0</v>
      </c>
      <c r="U196" s="17">
        <f>'Jr Girls'!U271</f>
        <v>0</v>
      </c>
      <c r="V196" s="16"/>
      <c r="W196" s="15">
        <f>'Jr Girls'!W271</f>
        <v>0</v>
      </c>
      <c r="X196" s="17">
        <f>'Jr Girls'!X271</f>
        <v>0</v>
      </c>
      <c r="Y196" s="16"/>
      <c r="Z196" s="25">
        <f t="shared" si="111"/>
        <v>0</v>
      </c>
      <c r="AA196" s="25" cm="1">
        <f t="array" ref="AA196">SUM(LARGE(C196:W196,_xlfn.SEQUENCE(IF(COUNT(C196:W196)&lt;12,COUNT(C196:W196),12))))</f>
        <v>0</v>
      </c>
      <c r="AB196" s="15">
        <f t="shared" si="112"/>
        <v>0</v>
      </c>
      <c r="AC196" s="17">
        <f t="shared" si="113"/>
        <v>0</v>
      </c>
      <c r="AD196" s="47" t="str">
        <f t="shared" si="110"/>
        <v>NEW NAME 1</v>
      </c>
      <c r="AE196" s="17"/>
      <c r="AF196" s="59"/>
    </row>
    <row r="197" spans="1:32" s="60" customFormat="1" ht="19.899999999999999" hidden="1" customHeight="1" x14ac:dyDescent="0.25">
      <c r="A197" s="47" t="s">
        <v>252</v>
      </c>
      <c r="B197" s="50"/>
      <c r="C197" s="138">
        <v>0</v>
      </c>
      <c r="D197" s="48">
        <f>'Jr Girls'!D272</f>
        <v>0</v>
      </c>
      <c r="E197" s="17">
        <f>'Jr Girls'!E272</f>
        <v>0</v>
      </c>
      <c r="F197" s="48">
        <f>'Jr Girls'!F272</f>
        <v>0</v>
      </c>
      <c r="G197" s="17">
        <f>'Jr Girls'!G272</f>
        <v>0</v>
      </c>
      <c r="H197" s="48">
        <f>'Jr Girls'!H272</f>
        <v>0</v>
      </c>
      <c r="I197" s="17">
        <f>'Jr Girls'!I272</f>
        <v>0</v>
      </c>
      <c r="J197" s="48">
        <f>'Jr Girls'!J272</f>
        <v>0</v>
      </c>
      <c r="K197" s="17">
        <f>'Jr Girls'!K272</f>
        <v>0</v>
      </c>
      <c r="L197" s="48">
        <f>'Jr Girls'!L272</f>
        <v>0</v>
      </c>
      <c r="M197" s="17">
        <f>'Jr Girls'!M272</f>
        <v>0</v>
      </c>
      <c r="N197" s="48">
        <f>'Jr Girls'!N272</f>
        <v>0</v>
      </c>
      <c r="O197" s="17">
        <f>'Jr Girls'!O272</f>
        <v>0</v>
      </c>
      <c r="P197" s="188">
        <f>'Jr Girls'!P272</f>
        <v>0</v>
      </c>
      <c r="Q197" s="195">
        <f>'Jr Girls'!Q272</f>
        <v>0</v>
      </c>
      <c r="R197" s="48">
        <f>'Jr Girls'!R272</f>
        <v>0</v>
      </c>
      <c r="S197" s="17">
        <f>'Jr Girls'!S272</f>
        <v>0</v>
      </c>
      <c r="T197" s="48">
        <f>'Jr Girls'!T272</f>
        <v>0</v>
      </c>
      <c r="U197" s="17">
        <f>'Jr Girls'!U272</f>
        <v>0</v>
      </c>
      <c r="V197" s="16"/>
      <c r="W197" s="15">
        <f>'Jr Girls'!W272</f>
        <v>0</v>
      </c>
      <c r="X197" s="17">
        <f>'Jr Girls'!X272</f>
        <v>0</v>
      </c>
      <c r="Y197" s="16"/>
      <c r="Z197" s="25">
        <f t="shared" si="111"/>
        <v>0</v>
      </c>
      <c r="AA197" s="25" cm="1">
        <f t="array" ref="AA197">SUM(LARGE(C197:W197,_xlfn.SEQUENCE(IF(COUNT(C197:W197)&lt;12,COUNT(C197:W197),12))))</f>
        <v>0</v>
      </c>
      <c r="AB197" s="15">
        <f t="shared" si="112"/>
        <v>0</v>
      </c>
      <c r="AC197" s="17">
        <f t="shared" si="113"/>
        <v>0</v>
      </c>
      <c r="AD197" s="47" t="str">
        <f t="shared" si="110"/>
        <v>NEW NAME 2</v>
      </c>
      <c r="AE197" s="17"/>
      <c r="AF197" s="59"/>
    </row>
    <row r="198" spans="1:32" s="60" customFormat="1" ht="19.899999999999999" hidden="1" customHeight="1" x14ac:dyDescent="0.25">
      <c r="A198" s="47" t="s">
        <v>253</v>
      </c>
      <c r="B198" s="50"/>
      <c r="C198" s="138">
        <v>0</v>
      </c>
      <c r="D198" s="48">
        <f>'Jr Girls'!D273</f>
        <v>0</v>
      </c>
      <c r="E198" s="17">
        <f>'Jr Girls'!E273</f>
        <v>0</v>
      </c>
      <c r="F198" s="48">
        <f>'Jr Girls'!F273</f>
        <v>0</v>
      </c>
      <c r="G198" s="17">
        <f>'Jr Girls'!G273</f>
        <v>0</v>
      </c>
      <c r="H198" s="48">
        <f>'Jr Girls'!H273</f>
        <v>0</v>
      </c>
      <c r="I198" s="17">
        <f>'Jr Girls'!I273</f>
        <v>0</v>
      </c>
      <c r="J198" s="48">
        <f>'Jr Girls'!J273</f>
        <v>0</v>
      </c>
      <c r="K198" s="17">
        <f>'Jr Girls'!K273</f>
        <v>0</v>
      </c>
      <c r="L198" s="48">
        <f>'Jr Girls'!L273</f>
        <v>0</v>
      </c>
      <c r="M198" s="17">
        <f>'Jr Girls'!M273</f>
        <v>0</v>
      </c>
      <c r="N198" s="48">
        <f>'Jr Girls'!N273</f>
        <v>0</v>
      </c>
      <c r="O198" s="17">
        <f>'Jr Girls'!O273</f>
        <v>0</v>
      </c>
      <c r="P198" s="188">
        <f>'Jr Girls'!P273</f>
        <v>0</v>
      </c>
      <c r="Q198" s="195">
        <f>'Jr Girls'!Q273</f>
        <v>0</v>
      </c>
      <c r="R198" s="48">
        <f>'Jr Girls'!R273</f>
        <v>0</v>
      </c>
      <c r="S198" s="17">
        <f>'Jr Girls'!S273</f>
        <v>0</v>
      </c>
      <c r="T198" s="48">
        <f>'Jr Girls'!T273</f>
        <v>0</v>
      </c>
      <c r="U198" s="17">
        <f>'Jr Girls'!U273</f>
        <v>0</v>
      </c>
      <c r="V198" s="16"/>
      <c r="W198" s="15">
        <f>'Jr Girls'!W273</f>
        <v>0</v>
      </c>
      <c r="X198" s="17">
        <f>'Jr Girls'!X273</f>
        <v>0</v>
      </c>
      <c r="Y198" s="16"/>
      <c r="Z198" s="25">
        <f t="shared" si="111"/>
        <v>0</v>
      </c>
      <c r="AA198" s="25" cm="1">
        <f t="array" ref="AA198">SUM(LARGE(C198:W198,_xlfn.SEQUENCE(IF(COUNT(C198:W198)&lt;12,COUNT(C198:W198),12))))</f>
        <v>0</v>
      </c>
      <c r="AB198" s="15">
        <f t="shared" si="112"/>
        <v>0</v>
      </c>
      <c r="AC198" s="17">
        <f t="shared" si="113"/>
        <v>0</v>
      </c>
      <c r="AD198" s="47" t="str">
        <f t="shared" si="110"/>
        <v>NEW NAME 3</v>
      </c>
      <c r="AE198" s="17"/>
      <c r="AF198" s="59"/>
    </row>
    <row r="199" spans="1:32" s="60" customFormat="1" ht="19.899999999999999" hidden="1" customHeight="1" x14ac:dyDescent="0.25">
      <c r="A199" s="47" t="s">
        <v>254</v>
      </c>
      <c r="B199" s="50"/>
      <c r="C199" s="138">
        <v>0</v>
      </c>
      <c r="D199" s="48">
        <f>'Jr Girls'!D274</f>
        <v>0</v>
      </c>
      <c r="E199" s="17">
        <f>'Jr Girls'!E274</f>
        <v>0</v>
      </c>
      <c r="F199" s="48">
        <f>'Jr Girls'!F274</f>
        <v>0</v>
      </c>
      <c r="G199" s="17">
        <f>'Jr Girls'!G274</f>
        <v>0</v>
      </c>
      <c r="H199" s="48">
        <f>'Jr Girls'!H274</f>
        <v>0</v>
      </c>
      <c r="I199" s="17">
        <f>'Jr Girls'!I274</f>
        <v>0</v>
      </c>
      <c r="J199" s="48">
        <f>'Jr Girls'!J274</f>
        <v>0</v>
      </c>
      <c r="K199" s="17">
        <f>'Jr Girls'!K274</f>
        <v>0</v>
      </c>
      <c r="L199" s="48">
        <f>'Jr Girls'!L274</f>
        <v>0</v>
      </c>
      <c r="M199" s="17">
        <f>'Jr Girls'!M274</f>
        <v>0</v>
      </c>
      <c r="N199" s="48">
        <f>'Jr Girls'!N274</f>
        <v>0</v>
      </c>
      <c r="O199" s="17">
        <f>'Jr Girls'!O274</f>
        <v>0</v>
      </c>
      <c r="P199" s="188">
        <f>'Jr Girls'!P274</f>
        <v>0</v>
      </c>
      <c r="Q199" s="195">
        <f>'Jr Girls'!Q274</f>
        <v>0</v>
      </c>
      <c r="R199" s="48">
        <f>'Jr Girls'!R274</f>
        <v>0</v>
      </c>
      <c r="S199" s="17">
        <f>'Jr Girls'!S274</f>
        <v>0</v>
      </c>
      <c r="T199" s="48">
        <f>'Jr Girls'!T274</f>
        <v>0</v>
      </c>
      <c r="U199" s="17">
        <f>'Jr Girls'!U274</f>
        <v>0</v>
      </c>
      <c r="V199" s="16"/>
      <c r="W199" s="15">
        <f>'Jr Girls'!W274</f>
        <v>0</v>
      </c>
      <c r="X199" s="17">
        <f>'Jr Girls'!X274</f>
        <v>0</v>
      </c>
      <c r="Y199" s="16"/>
      <c r="Z199" s="25">
        <f t="shared" si="111"/>
        <v>0</v>
      </c>
      <c r="AA199" s="25" cm="1">
        <f t="array" ref="AA199">SUM(LARGE(C199:W199,_xlfn.SEQUENCE(IF(COUNT(C199:W199)&lt;12,COUNT(C199:W199),12))))</f>
        <v>0</v>
      </c>
      <c r="AB199" s="15">
        <f t="shared" si="112"/>
        <v>0</v>
      </c>
      <c r="AC199" s="17">
        <f t="shared" si="113"/>
        <v>0</v>
      </c>
      <c r="AD199" s="47" t="str">
        <f t="shared" si="110"/>
        <v>NEW NAME 4</v>
      </c>
      <c r="AE199" s="17"/>
      <c r="AF199" s="59"/>
    </row>
    <row r="200" spans="1:32" s="60" customFormat="1" ht="19.899999999999999" hidden="1" customHeight="1" x14ac:dyDescent="0.25">
      <c r="A200" s="47" t="s">
        <v>255</v>
      </c>
      <c r="B200" s="50"/>
      <c r="C200" s="138">
        <v>0</v>
      </c>
      <c r="D200" s="48">
        <f>'Jr Girls'!D275</f>
        <v>0</v>
      </c>
      <c r="E200" s="17">
        <f>'Jr Girls'!E275</f>
        <v>0</v>
      </c>
      <c r="F200" s="48">
        <f>'Jr Girls'!F275</f>
        <v>0</v>
      </c>
      <c r="G200" s="17">
        <f>'Jr Girls'!G275</f>
        <v>0</v>
      </c>
      <c r="H200" s="48">
        <f>'Jr Girls'!H275</f>
        <v>0</v>
      </c>
      <c r="I200" s="17">
        <f>'Jr Girls'!I275</f>
        <v>0</v>
      </c>
      <c r="J200" s="48">
        <f>'Jr Girls'!J275</f>
        <v>0</v>
      </c>
      <c r="K200" s="17">
        <f>'Jr Girls'!K275</f>
        <v>0</v>
      </c>
      <c r="L200" s="48">
        <f>'Jr Girls'!L275</f>
        <v>0</v>
      </c>
      <c r="M200" s="17">
        <f>'Jr Girls'!M275</f>
        <v>0</v>
      </c>
      <c r="N200" s="48">
        <f>'Jr Girls'!N275</f>
        <v>0</v>
      </c>
      <c r="O200" s="17">
        <f>'Jr Girls'!O275</f>
        <v>0</v>
      </c>
      <c r="P200" s="188">
        <f>'Jr Girls'!P275</f>
        <v>0</v>
      </c>
      <c r="Q200" s="195">
        <f>'Jr Girls'!Q275</f>
        <v>0</v>
      </c>
      <c r="R200" s="48">
        <f>'Jr Girls'!R275</f>
        <v>0</v>
      </c>
      <c r="S200" s="17">
        <f>'Jr Girls'!S275</f>
        <v>0</v>
      </c>
      <c r="T200" s="48">
        <f>'Jr Girls'!T275</f>
        <v>0</v>
      </c>
      <c r="U200" s="17">
        <f>'Jr Girls'!U275</f>
        <v>0</v>
      </c>
      <c r="V200" s="16"/>
      <c r="W200" s="15">
        <f>'Jr Girls'!W275</f>
        <v>0</v>
      </c>
      <c r="X200" s="17">
        <f>'Jr Girls'!X275</f>
        <v>0</v>
      </c>
      <c r="Y200" s="16"/>
      <c r="Z200" s="25">
        <f t="shared" si="111"/>
        <v>0</v>
      </c>
      <c r="AA200" s="25" cm="1">
        <f t="array" ref="AA200">SUM(LARGE(C200:W200,_xlfn.SEQUENCE(IF(COUNT(C200:W200)&lt;12,COUNT(C200:W200),12))))</f>
        <v>0</v>
      </c>
      <c r="AB200" s="15">
        <f t="shared" si="112"/>
        <v>0</v>
      </c>
      <c r="AC200" s="17">
        <f t="shared" si="113"/>
        <v>0</v>
      </c>
      <c r="AD200" s="47" t="str">
        <f t="shared" si="110"/>
        <v>NEW NAME 5</v>
      </c>
      <c r="AE200" s="17"/>
      <c r="AF200" s="59"/>
    </row>
    <row r="201" spans="1:32" ht="19.899999999999999" hidden="1" customHeight="1" x14ac:dyDescent="0.25">
      <c r="A201" s="47" t="s">
        <v>258</v>
      </c>
      <c r="B201" s="50"/>
      <c r="C201" s="138">
        <v>0</v>
      </c>
      <c r="D201" s="48">
        <f>'Jr Girls'!D276</f>
        <v>0</v>
      </c>
      <c r="E201" s="17">
        <f>'Jr Girls'!E276</f>
        <v>0</v>
      </c>
      <c r="F201" s="48">
        <f>'Jr Girls'!F276</f>
        <v>0</v>
      </c>
      <c r="G201" s="17">
        <f>'Jr Girls'!G276</f>
        <v>0</v>
      </c>
      <c r="H201" s="48">
        <f>'Jr Girls'!H276</f>
        <v>0</v>
      </c>
      <c r="I201" s="17">
        <f>'Jr Girls'!I276</f>
        <v>0</v>
      </c>
      <c r="J201" s="48">
        <f>'Jr Girls'!J276</f>
        <v>0</v>
      </c>
      <c r="K201" s="17">
        <f>'Jr Girls'!K276</f>
        <v>0</v>
      </c>
      <c r="L201" s="48">
        <f>'Jr Girls'!L276</f>
        <v>0</v>
      </c>
      <c r="M201" s="17">
        <f>'Jr Girls'!M276</f>
        <v>0</v>
      </c>
      <c r="N201" s="48">
        <f>'Jr Girls'!N276</f>
        <v>0</v>
      </c>
      <c r="O201" s="17">
        <f>'Jr Girls'!O276</f>
        <v>0</v>
      </c>
      <c r="P201" s="188">
        <f>'Jr Girls'!P276</f>
        <v>0</v>
      </c>
      <c r="Q201" s="195">
        <f>'Jr Girls'!Q276</f>
        <v>0</v>
      </c>
      <c r="R201" s="48">
        <f>'Jr Girls'!R276</f>
        <v>0</v>
      </c>
      <c r="S201" s="17">
        <f>'Jr Girls'!S276</f>
        <v>0</v>
      </c>
      <c r="T201" s="48">
        <f>'Jr Girls'!T276</f>
        <v>0</v>
      </c>
      <c r="U201" s="17">
        <f>'Jr Girls'!U276</f>
        <v>0</v>
      </c>
      <c r="V201" s="16"/>
      <c r="W201" s="15">
        <f>'Jr Girls'!W276</f>
        <v>0</v>
      </c>
      <c r="X201" s="17">
        <f>'Jr Girls'!X276</f>
        <v>0</v>
      </c>
      <c r="Y201" s="16"/>
      <c r="Z201" s="25">
        <f t="shared" si="111"/>
        <v>0</v>
      </c>
      <c r="AA201" s="25" cm="1">
        <f t="array" ref="AA201">SUM(LARGE(C201:W201,_xlfn.SEQUENCE(IF(COUNT(C201:W201)&lt;12,COUNT(C201:W201),12))))</f>
        <v>0</v>
      </c>
      <c r="AB201" s="15">
        <f t="shared" si="112"/>
        <v>0</v>
      </c>
      <c r="AC201" s="17">
        <f t="shared" si="113"/>
        <v>0</v>
      </c>
      <c r="AD201" s="47" t="str">
        <f t="shared" si="110"/>
        <v>NEW NAME 6</v>
      </c>
      <c r="AE201" s="17"/>
    </row>
    <row r="202" spans="1:32" s="60" customFormat="1" ht="19.899999999999999" hidden="1" customHeight="1" x14ac:dyDescent="0.25">
      <c r="A202" s="47" t="s">
        <v>259</v>
      </c>
      <c r="B202" s="50"/>
      <c r="C202" s="138">
        <v>0</v>
      </c>
      <c r="D202" s="48">
        <f>'Jr Girls'!D277</f>
        <v>0</v>
      </c>
      <c r="E202" s="17">
        <f>'Jr Girls'!E277</f>
        <v>0</v>
      </c>
      <c r="F202" s="48">
        <f>'Jr Girls'!F277</f>
        <v>0</v>
      </c>
      <c r="G202" s="17">
        <f>'Jr Girls'!G277</f>
        <v>0</v>
      </c>
      <c r="H202" s="48">
        <f>'Jr Girls'!H277</f>
        <v>0</v>
      </c>
      <c r="I202" s="17">
        <f>'Jr Girls'!I277</f>
        <v>0</v>
      </c>
      <c r="J202" s="48">
        <f>'Jr Girls'!J277</f>
        <v>0</v>
      </c>
      <c r="K202" s="17">
        <f>'Jr Girls'!K277</f>
        <v>0</v>
      </c>
      <c r="L202" s="48">
        <f>'Jr Girls'!L277</f>
        <v>0</v>
      </c>
      <c r="M202" s="17">
        <f>'Jr Girls'!M277</f>
        <v>0</v>
      </c>
      <c r="N202" s="48">
        <f>'Jr Girls'!N277</f>
        <v>0</v>
      </c>
      <c r="O202" s="17">
        <f>'Jr Girls'!O277</f>
        <v>0</v>
      </c>
      <c r="P202" s="188">
        <f>'Jr Girls'!P277</f>
        <v>0</v>
      </c>
      <c r="Q202" s="195">
        <f>'Jr Girls'!Q277</f>
        <v>0</v>
      </c>
      <c r="R202" s="48">
        <f>'Jr Girls'!R277</f>
        <v>0</v>
      </c>
      <c r="S202" s="17">
        <f>'Jr Girls'!S277</f>
        <v>0</v>
      </c>
      <c r="T202" s="48">
        <f>'Jr Girls'!T277</f>
        <v>0</v>
      </c>
      <c r="U202" s="17">
        <f>'Jr Girls'!U277</f>
        <v>0</v>
      </c>
      <c r="V202" s="16"/>
      <c r="W202" s="15">
        <f>'Jr Girls'!W277</f>
        <v>0</v>
      </c>
      <c r="X202" s="17">
        <f>'Jr Girls'!X277</f>
        <v>0</v>
      </c>
      <c r="Y202" s="16"/>
      <c r="Z202" s="25">
        <f t="shared" si="111"/>
        <v>0</v>
      </c>
      <c r="AA202" s="25" cm="1">
        <f t="array" ref="AA202">SUM(LARGE(C202:W202,_xlfn.SEQUENCE(IF(COUNT(C202:W202)&lt;12,COUNT(C202:W202),12))))</f>
        <v>0</v>
      </c>
      <c r="AB202" s="15">
        <f t="shared" si="112"/>
        <v>0</v>
      </c>
      <c r="AC202" s="17">
        <f t="shared" si="113"/>
        <v>0</v>
      </c>
      <c r="AD202" s="47" t="str">
        <f t="shared" si="110"/>
        <v>NEW NAME 7</v>
      </c>
      <c r="AE202" s="17"/>
      <c r="AF202" s="59"/>
    </row>
    <row r="203" spans="1:32" s="60" customFormat="1" ht="19.899999999999999" hidden="1" customHeight="1" x14ac:dyDescent="0.25">
      <c r="A203" s="47" t="s">
        <v>260</v>
      </c>
      <c r="B203" s="50"/>
      <c r="C203" s="138">
        <v>0</v>
      </c>
      <c r="D203" s="48">
        <f>'Jr Girls'!D278</f>
        <v>0</v>
      </c>
      <c r="E203" s="17">
        <f>'Jr Girls'!E278</f>
        <v>0</v>
      </c>
      <c r="F203" s="48">
        <f>'Jr Girls'!F278</f>
        <v>0</v>
      </c>
      <c r="G203" s="17">
        <f>'Jr Girls'!G278</f>
        <v>0</v>
      </c>
      <c r="H203" s="48">
        <f>'Jr Girls'!H278</f>
        <v>0</v>
      </c>
      <c r="I203" s="17">
        <f>'Jr Girls'!I278</f>
        <v>0</v>
      </c>
      <c r="J203" s="48">
        <f>'Jr Girls'!J278</f>
        <v>0</v>
      </c>
      <c r="K203" s="17">
        <f>'Jr Girls'!K278</f>
        <v>0</v>
      </c>
      <c r="L203" s="48">
        <f>'Jr Girls'!L278</f>
        <v>0</v>
      </c>
      <c r="M203" s="17">
        <f>'Jr Girls'!M278</f>
        <v>0</v>
      </c>
      <c r="N203" s="48">
        <f>'Jr Girls'!N278</f>
        <v>0</v>
      </c>
      <c r="O203" s="17">
        <f>'Jr Girls'!O278</f>
        <v>0</v>
      </c>
      <c r="P203" s="188">
        <f>'Jr Girls'!P278</f>
        <v>0</v>
      </c>
      <c r="Q203" s="195">
        <f>'Jr Girls'!Q278</f>
        <v>0</v>
      </c>
      <c r="R203" s="48">
        <f>'Jr Girls'!R278</f>
        <v>0</v>
      </c>
      <c r="S203" s="17">
        <f>'Jr Girls'!S278</f>
        <v>0</v>
      </c>
      <c r="T203" s="48">
        <f>'Jr Girls'!T278</f>
        <v>0</v>
      </c>
      <c r="U203" s="17">
        <f>'Jr Girls'!U278</f>
        <v>0</v>
      </c>
      <c r="V203" s="16"/>
      <c r="W203" s="15">
        <f>'Jr Girls'!W278</f>
        <v>0</v>
      </c>
      <c r="X203" s="17">
        <f>'Jr Girls'!X278</f>
        <v>0</v>
      </c>
      <c r="Y203" s="16"/>
      <c r="Z203" s="25">
        <f t="shared" si="111"/>
        <v>0</v>
      </c>
      <c r="AA203" s="25" cm="1">
        <f t="array" ref="AA203">SUM(LARGE(C203:W203,_xlfn.SEQUENCE(IF(COUNT(C203:W203)&lt;12,COUNT(C203:W203),12))))</f>
        <v>0</v>
      </c>
      <c r="AB203" s="15">
        <f t="shared" si="112"/>
        <v>0</v>
      </c>
      <c r="AC203" s="17">
        <f t="shared" si="113"/>
        <v>0</v>
      </c>
      <c r="AD203" s="47" t="str">
        <f t="shared" si="110"/>
        <v>NEW NAME 8</v>
      </c>
      <c r="AE203" s="17"/>
      <c r="AF203" s="59"/>
    </row>
    <row r="204" spans="1:32" s="60" customFormat="1" ht="19.899999999999999" hidden="1" customHeight="1" x14ac:dyDescent="0.25">
      <c r="A204" s="47" t="s">
        <v>261</v>
      </c>
      <c r="B204" s="50"/>
      <c r="C204" s="138">
        <v>0</v>
      </c>
      <c r="D204" s="48">
        <f>'Jr Girls'!D279</f>
        <v>0</v>
      </c>
      <c r="E204" s="17">
        <f>'Jr Girls'!E279</f>
        <v>0</v>
      </c>
      <c r="F204" s="48">
        <f>'Jr Girls'!F279</f>
        <v>0</v>
      </c>
      <c r="G204" s="17">
        <f>'Jr Girls'!G279</f>
        <v>0</v>
      </c>
      <c r="H204" s="48">
        <f>'Jr Girls'!H279</f>
        <v>0</v>
      </c>
      <c r="I204" s="17">
        <f>'Jr Girls'!I279</f>
        <v>0</v>
      </c>
      <c r="J204" s="48">
        <f>'Jr Girls'!J279</f>
        <v>0</v>
      </c>
      <c r="K204" s="17">
        <f>'Jr Girls'!K279</f>
        <v>0</v>
      </c>
      <c r="L204" s="48">
        <f>'Jr Girls'!L279</f>
        <v>0</v>
      </c>
      <c r="M204" s="17">
        <f>'Jr Girls'!M279</f>
        <v>0</v>
      </c>
      <c r="N204" s="48">
        <f>'Jr Girls'!N279</f>
        <v>0</v>
      </c>
      <c r="O204" s="17">
        <f>'Jr Girls'!O279</f>
        <v>0</v>
      </c>
      <c r="P204" s="188">
        <f>'Jr Girls'!P279</f>
        <v>0</v>
      </c>
      <c r="Q204" s="195">
        <f>'Jr Girls'!Q279</f>
        <v>0</v>
      </c>
      <c r="R204" s="48">
        <f>'Jr Girls'!R279</f>
        <v>0</v>
      </c>
      <c r="S204" s="17">
        <f>'Jr Girls'!S279</f>
        <v>0</v>
      </c>
      <c r="T204" s="48">
        <f>'Jr Girls'!T279</f>
        <v>0</v>
      </c>
      <c r="U204" s="17">
        <f>'Jr Girls'!U279</f>
        <v>0</v>
      </c>
      <c r="V204" s="16"/>
      <c r="W204" s="15">
        <f>'Jr Girls'!W279</f>
        <v>0</v>
      </c>
      <c r="X204" s="17">
        <f>'Jr Girls'!X279</f>
        <v>0</v>
      </c>
      <c r="Y204" s="16"/>
      <c r="Z204" s="25">
        <f t="shared" si="111"/>
        <v>0</v>
      </c>
      <c r="AA204" s="25" cm="1">
        <f t="array" ref="AA204">SUM(LARGE(C204:W204,_xlfn.SEQUENCE(IF(COUNT(C204:W204)&lt;12,COUNT(C204:W204),12))))</f>
        <v>0</v>
      </c>
      <c r="AB204" s="15">
        <f t="shared" si="112"/>
        <v>0</v>
      </c>
      <c r="AC204" s="17">
        <f t="shared" si="113"/>
        <v>0</v>
      </c>
      <c r="AD204" s="47" t="str">
        <f t="shared" si="110"/>
        <v>NEW NAME 9</v>
      </c>
      <c r="AE204" s="17"/>
      <c r="AF204" s="59"/>
    </row>
    <row r="205" spans="1:32" s="60" customFormat="1" ht="19.899999999999999" customHeight="1" x14ac:dyDescent="0.25">
      <c r="A205" s="20" t="s">
        <v>6</v>
      </c>
      <c r="B205" s="21"/>
      <c r="C205" s="153"/>
      <c r="D205" s="123"/>
      <c r="E205" s="123"/>
      <c r="F205" s="21"/>
      <c r="G205" s="21"/>
      <c r="H205" s="21"/>
      <c r="I205" s="21"/>
      <c r="J205" s="21"/>
      <c r="K205" s="21"/>
      <c r="L205" s="20"/>
      <c r="M205" s="21"/>
      <c r="N205" s="21"/>
      <c r="O205" s="21"/>
      <c r="P205" s="187"/>
      <c r="Q205" s="194"/>
      <c r="R205" s="21"/>
      <c r="S205" s="21"/>
      <c r="T205" s="21"/>
      <c r="U205" s="21"/>
      <c r="V205" s="21"/>
      <c r="W205" s="21"/>
      <c r="X205" s="21"/>
      <c r="Y205" s="21"/>
      <c r="Z205" s="20"/>
      <c r="AA205" s="21"/>
      <c r="AB205" s="21"/>
      <c r="AC205" s="21"/>
      <c r="AD205" s="20" t="s">
        <v>83</v>
      </c>
      <c r="AE205" s="17"/>
      <c r="AF205" s="59"/>
    </row>
    <row r="206" spans="1:32" s="60" customFormat="1" ht="19.899999999999999" customHeight="1" x14ac:dyDescent="0.25">
      <c r="A206" s="47" t="s">
        <v>27</v>
      </c>
      <c r="B206" s="16"/>
      <c r="C206" s="138">
        <v>0</v>
      </c>
      <c r="D206" s="48">
        <v>54</v>
      </c>
      <c r="E206" s="17"/>
      <c r="F206" s="48">
        <v>14</v>
      </c>
      <c r="G206" s="17">
        <v>44</v>
      </c>
      <c r="H206" s="48"/>
      <c r="I206" s="17"/>
      <c r="J206" s="48"/>
      <c r="K206" s="17"/>
      <c r="L206" s="48"/>
      <c r="M206" s="17"/>
      <c r="N206" s="48"/>
      <c r="O206" s="17"/>
      <c r="P206" s="188"/>
      <c r="Q206" s="195"/>
      <c r="R206" s="48"/>
      <c r="S206" s="17"/>
      <c r="T206" s="48"/>
      <c r="U206" s="17"/>
      <c r="V206" s="16"/>
      <c r="W206" s="15"/>
      <c r="X206" s="17"/>
      <c r="Y206" s="16"/>
      <c r="Z206" s="15">
        <f>SUM(D206:X206)</f>
        <v>112</v>
      </c>
      <c r="AA206" s="25" cm="1">
        <f t="array" ref="AA206">SUM(LARGE(C206:W206,_xlfn.SEQUENCE(IF(COUNT(C206:W206)&lt;12,COUNT(C206:W206),12))))</f>
        <v>112</v>
      </c>
      <c r="AB206" s="15">
        <f>X206*1.5</f>
        <v>0</v>
      </c>
      <c r="AC206" s="17">
        <f>AA206+AB206</f>
        <v>112</v>
      </c>
      <c r="AD206" s="47" t="str">
        <f t="shared" ref="AD206:AD233" si="114">A206</f>
        <v>BAHR, ANDREW</v>
      </c>
      <c r="AE206" s="17"/>
      <c r="AF206" s="59"/>
    </row>
    <row r="207" spans="1:32" s="60" customFormat="1" ht="19.899999999999999" customHeight="1" x14ac:dyDescent="0.25">
      <c r="A207" s="47" t="s">
        <v>206</v>
      </c>
      <c r="B207" s="16"/>
      <c r="C207" s="138">
        <v>0</v>
      </c>
      <c r="D207" s="48">
        <v>34</v>
      </c>
      <c r="E207" s="17"/>
      <c r="F207" s="48"/>
      <c r="G207" s="17"/>
      <c r="H207" s="48"/>
      <c r="I207" s="17">
        <v>14</v>
      </c>
      <c r="J207" s="48"/>
      <c r="K207" s="17">
        <v>54</v>
      </c>
      <c r="L207" s="48"/>
      <c r="M207" s="17"/>
      <c r="N207" s="48"/>
      <c r="O207" s="17"/>
      <c r="P207" s="188"/>
      <c r="Q207" s="195"/>
      <c r="R207" s="48"/>
      <c r="S207" s="17"/>
      <c r="T207" s="48"/>
      <c r="U207" s="17"/>
      <c r="V207" s="16"/>
      <c r="W207" s="15"/>
      <c r="X207" s="17"/>
      <c r="Y207" s="16"/>
      <c r="Z207" s="15">
        <f t="shared" ref="Z207" si="115">SUM(D207:X207)</f>
        <v>102</v>
      </c>
      <c r="AA207" s="25" cm="1">
        <f t="array" ref="AA207">SUM(LARGE(C207:W207,_xlfn.SEQUENCE(IF(COUNT(C207:W207)&lt;12,COUNT(C207:W207),12))))</f>
        <v>102</v>
      </c>
      <c r="AB207" s="15">
        <f t="shared" ref="AB207" si="116">X207*1.5</f>
        <v>0</v>
      </c>
      <c r="AC207" s="17">
        <f t="shared" ref="AC207" si="117">AA207+AB207</f>
        <v>102</v>
      </c>
      <c r="AD207" s="47" t="str">
        <f t="shared" si="114"/>
        <v>BAHR, CALEB</v>
      </c>
      <c r="AE207" s="17"/>
      <c r="AF207" s="59"/>
    </row>
    <row r="208" spans="1:32" s="60" customFormat="1" ht="19.899999999999999" customHeight="1" x14ac:dyDescent="0.25">
      <c r="A208" s="47" t="s">
        <v>193</v>
      </c>
      <c r="B208" s="16"/>
      <c r="C208" s="138">
        <v>0</v>
      </c>
      <c r="D208" s="48">
        <v>14</v>
      </c>
      <c r="E208" s="17">
        <v>34</v>
      </c>
      <c r="F208" s="48"/>
      <c r="G208" s="17">
        <v>14</v>
      </c>
      <c r="H208" s="48"/>
      <c r="I208" s="17"/>
      <c r="J208" s="48"/>
      <c r="K208" s="17"/>
      <c r="L208" s="48"/>
      <c r="M208" s="17"/>
      <c r="N208" s="48"/>
      <c r="O208" s="17"/>
      <c r="P208" s="188"/>
      <c r="Q208" s="195"/>
      <c r="R208" s="48"/>
      <c r="S208" s="17"/>
      <c r="T208" s="48"/>
      <c r="U208" s="17"/>
      <c r="V208" s="16"/>
      <c r="W208" s="15"/>
      <c r="X208" s="17"/>
      <c r="Y208" s="16"/>
      <c r="Z208" s="15">
        <f>SUM(D208:X208)</f>
        <v>62</v>
      </c>
      <c r="AA208" s="25" cm="1">
        <f t="array" ref="AA208">SUM(LARGE(C208:W208,_xlfn.SEQUENCE(IF(COUNT(C208:W208)&lt;12,COUNT(C208:W208),12))))</f>
        <v>62</v>
      </c>
      <c r="AB208" s="15">
        <f>X208*1.5</f>
        <v>0</v>
      </c>
      <c r="AC208" s="17">
        <f>AA208+AB208</f>
        <v>62</v>
      </c>
      <c r="AD208" s="47" t="str">
        <f t="shared" si="114"/>
        <v>BAHR, LEVI</v>
      </c>
      <c r="AE208" s="17"/>
      <c r="AF208" s="59"/>
    </row>
    <row r="209" spans="1:37" s="60" customFormat="1" ht="19.899999999999999" customHeight="1" x14ac:dyDescent="0.25">
      <c r="A209" s="47" t="s">
        <v>143</v>
      </c>
      <c r="B209" s="16"/>
      <c r="C209" s="138">
        <v>0</v>
      </c>
      <c r="D209" s="48"/>
      <c r="E209" s="17"/>
      <c r="F209" s="48"/>
      <c r="G209" s="17"/>
      <c r="H209" s="48"/>
      <c r="I209" s="17"/>
      <c r="J209" s="48"/>
      <c r="K209" s="17"/>
      <c r="L209" s="48"/>
      <c r="M209" s="17"/>
      <c r="N209" s="48"/>
      <c r="O209" s="17"/>
      <c r="P209" s="188"/>
      <c r="Q209" s="195"/>
      <c r="R209" s="48"/>
      <c r="S209" s="17"/>
      <c r="T209" s="48"/>
      <c r="U209" s="17"/>
      <c r="V209" s="16"/>
      <c r="W209" s="15"/>
      <c r="X209" s="17"/>
      <c r="Y209" s="16"/>
      <c r="Z209" s="15">
        <f t="shared" ref="Z209:Z212" si="118">SUM(D209:X209)</f>
        <v>0</v>
      </c>
      <c r="AA209" s="25" cm="1">
        <f t="array" ref="AA209">SUM(LARGE(C209:W209,_xlfn.SEQUENCE(IF(COUNT(C209:W209)&lt;12,COUNT(C209:W209),12))))</f>
        <v>0</v>
      </c>
      <c r="AB209" s="15">
        <f t="shared" ref="AB209:AB212" si="119">X209*1.5</f>
        <v>0</v>
      </c>
      <c r="AC209" s="17">
        <f t="shared" ref="AC209:AC212" si="120">AA209+AB209</f>
        <v>0</v>
      </c>
      <c r="AD209" s="47" t="str">
        <f t="shared" si="114"/>
        <v>BEACH, TROY</v>
      </c>
      <c r="AE209" s="17"/>
      <c r="AF209" s="59"/>
    </row>
    <row r="210" spans="1:37" s="60" customFormat="1" ht="19.899999999999999" customHeight="1" x14ac:dyDescent="0.25">
      <c r="A210" s="47" t="s">
        <v>194</v>
      </c>
      <c r="B210" s="16"/>
      <c r="C210" s="138">
        <v>0</v>
      </c>
      <c r="D210" s="48"/>
      <c r="E210" s="17">
        <v>24</v>
      </c>
      <c r="F210" s="48"/>
      <c r="G210" s="17"/>
      <c r="H210" s="48"/>
      <c r="I210" s="17"/>
      <c r="J210" s="48"/>
      <c r="K210" s="17"/>
      <c r="L210" s="48">
        <v>14</v>
      </c>
      <c r="M210" s="17"/>
      <c r="N210" s="48"/>
      <c r="O210" s="17"/>
      <c r="P210" s="188">
        <v>23</v>
      </c>
      <c r="Q210" s="195"/>
      <c r="R210" s="48"/>
      <c r="S210" s="17"/>
      <c r="T210" s="48"/>
      <c r="U210" s="17"/>
      <c r="V210" s="16"/>
      <c r="W210" s="15"/>
      <c r="X210" s="17"/>
      <c r="Y210" s="16"/>
      <c r="Z210" s="15">
        <f t="shared" si="118"/>
        <v>61</v>
      </c>
      <c r="AA210" s="25" cm="1">
        <f t="array" ref="AA210">SUM(LARGE(C210:W210,_xlfn.SEQUENCE(IF(COUNT(C210:W210)&lt;12,COUNT(C210:W210),12))))</f>
        <v>61</v>
      </c>
      <c r="AB210" s="15">
        <f t="shared" si="119"/>
        <v>0</v>
      </c>
      <c r="AC210" s="17">
        <f t="shared" si="120"/>
        <v>61</v>
      </c>
      <c r="AD210" s="47" t="str">
        <f t="shared" si="114"/>
        <v>BECKER, CALEB</v>
      </c>
      <c r="AE210" s="17"/>
      <c r="AF210" s="59"/>
    </row>
    <row r="211" spans="1:37" s="60" customFormat="1" ht="19.899999999999999" customHeight="1" x14ac:dyDescent="0.25">
      <c r="A211" s="47" t="s">
        <v>207</v>
      </c>
      <c r="B211" s="16"/>
      <c r="C211" s="138">
        <v>0</v>
      </c>
      <c r="D211" s="48"/>
      <c r="E211" s="17"/>
      <c r="F211" s="48"/>
      <c r="G211" s="17"/>
      <c r="H211" s="48"/>
      <c r="I211" s="17"/>
      <c r="J211" s="48">
        <v>34</v>
      </c>
      <c r="K211" s="17">
        <v>34</v>
      </c>
      <c r="L211" s="48"/>
      <c r="M211" s="17"/>
      <c r="N211" s="48"/>
      <c r="O211" s="17"/>
      <c r="P211" s="188"/>
      <c r="Q211" s="195"/>
      <c r="R211" s="48"/>
      <c r="S211" s="17"/>
      <c r="T211" s="48"/>
      <c r="U211" s="17"/>
      <c r="V211" s="16"/>
      <c r="W211" s="15"/>
      <c r="X211" s="17"/>
      <c r="Y211" s="16"/>
      <c r="Z211" s="15">
        <f t="shared" si="118"/>
        <v>68</v>
      </c>
      <c r="AA211" s="25" cm="1">
        <f t="array" ref="AA211">SUM(LARGE(C211:W211,_xlfn.SEQUENCE(IF(COUNT(C211:W211)&lt;12,COUNT(C211:W211),12))))</f>
        <v>68</v>
      </c>
      <c r="AB211" s="15">
        <f t="shared" si="119"/>
        <v>0</v>
      </c>
      <c r="AC211" s="17">
        <f t="shared" si="120"/>
        <v>68</v>
      </c>
      <c r="AD211" s="47" t="str">
        <f t="shared" si="114"/>
        <v>BECKER, COLT</v>
      </c>
      <c r="AE211" s="17"/>
      <c r="AF211" s="59"/>
    </row>
    <row r="212" spans="1:37" s="60" customFormat="1" ht="19.899999999999999" customHeight="1" x14ac:dyDescent="0.25">
      <c r="A212" s="47" t="s">
        <v>28</v>
      </c>
      <c r="B212" s="16"/>
      <c r="C212" s="138">
        <v>0</v>
      </c>
      <c r="D212" s="48"/>
      <c r="E212" s="17"/>
      <c r="F212" s="48"/>
      <c r="G212" s="17"/>
      <c r="H212" s="48"/>
      <c r="I212" s="17"/>
      <c r="J212" s="48"/>
      <c r="K212" s="17"/>
      <c r="L212" s="48"/>
      <c r="M212" s="17"/>
      <c r="N212" s="48"/>
      <c r="O212" s="17"/>
      <c r="P212" s="188"/>
      <c r="Q212" s="195"/>
      <c r="R212" s="48"/>
      <c r="S212" s="17"/>
      <c r="T212" s="48"/>
      <c r="U212" s="17"/>
      <c r="V212" s="16"/>
      <c r="W212" s="15"/>
      <c r="X212" s="17"/>
      <c r="Y212" s="16"/>
      <c r="Z212" s="15">
        <f t="shared" si="118"/>
        <v>0</v>
      </c>
      <c r="AA212" s="25" cm="1">
        <f t="array" ref="AA212">SUM(LARGE(C212:W212,_xlfn.SEQUENCE(IF(COUNT(C212:W212)&lt;12,COUNT(C212:W212),12))))</f>
        <v>0</v>
      </c>
      <c r="AB212" s="15">
        <f t="shared" si="119"/>
        <v>0</v>
      </c>
      <c r="AC212" s="17">
        <f t="shared" si="120"/>
        <v>0</v>
      </c>
      <c r="AD212" s="47" t="str">
        <f t="shared" si="114"/>
        <v>BECKER, KENT</v>
      </c>
      <c r="AE212" s="17"/>
      <c r="AF212" s="59"/>
    </row>
    <row r="213" spans="1:37" s="60" customFormat="1" ht="19.899999999999999" customHeight="1" x14ac:dyDescent="0.25">
      <c r="A213" s="47" t="s">
        <v>107</v>
      </c>
      <c r="B213" s="16"/>
      <c r="C213" s="138">
        <v>0</v>
      </c>
      <c r="D213" s="48"/>
      <c r="E213" s="17"/>
      <c r="F213" s="48"/>
      <c r="G213" s="17"/>
      <c r="H213" s="48"/>
      <c r="I213" s="17"/>
      <c r="J213" s="48"/>
      <c r="K213" s="17"/>
      <c r="L213" s="48"/>
      <c r="M213" s="17"/>
      <c r="N213" s="48"/>
      <c r="O213" s="17"/>
      <c r="P213" s="188"/>
      <c r="Q213" s="195"/>
      <c r="R213" s="48"/>
      <c r="S213" s="17"/>
      <c r="T213" s="48"/>
      <c r="U213" s="17"/>
      <c r="V213" s="16"/>
      <c r="W213" s="15"/>
      <c r="X213" s="17"/>
      <c r="Y213" s="16"/>
      <c r="Z213" s="15">
        <f>SUM(D213:X213)</f>
        <v>0</v>
      </c>
      <c r="AA213" s="25" cm="1">
        <f t="array" ref="AA213">SUM(LARGE(C213:W213,_xlfn.SEQUENCE(IF(COUNT(C213:W213)&lt;12,COUNT(C213:W213),12))))</f>
        <v>0</v>
      </c>
      <c r="AB213" s="15">
        <f>X213*1.5</f>
        <v>0</v>
      </c>
      <c r="AC213" s="17">
        <f>AA213+AB213</f>
        <v>0</v>
      </c>
      <c r="AD213" s="47" t="str">
        <f t="shared" si="114"/>
        <v>BUCHOLTZ, WYATT</v>
      </c>
      <c r="AE213" s="17"/>
      <c r="AF213" s="59"/>
    </row>
    <row r="214" spans="1:37" s="60" customFormat="1" ht="19.899999999999999" customHeight="1" x14ac:dyDescent="0.25">
      <c r="A214" s="47" t="s">
        <v>30</v>
      </c>
      <c r="B214" s="16"/>
      <c r="C214" s="138">
        <v>0</v>
      </c>
      <c r="D214" s="48">
        <v>24</v>
      </c>
      <c r="E214" s="17">
        <v>44</v>
      </c>
      <c r="F214" s="48">
        <v>24</v>
      </c>
      <c r="G214" s="17">
        <v>54</v>
      </c>
      <c r="H214" s="48">
        <v>54</v>
      </c>
      <c r="I214" s="17">
        <v>54</v>
      </c>
      <c r="J214" s="48">
        <v>44</v>
      </c>
      <c r="K214" s="17">
        <v>44</v>
      </c>
      <c r="L214" s="48">
        <v>24</v>
      </c>
      <c r="M214" s="17"/>
      <c r="N214" s="48"/>
      <c r="O214" s="17">
        <v>33</v>
      </c>
      <c r="P214" s="188">
        <v>33</v>
      </c>
      <c r="Q214" s="195">
        <v>23</v>
      </c>
      <c r="R214" s="48"/>
      <c r="S214" s="17"/>
      <c r="T214" s="48"/>
      <c r="U214" s="17"/>
      <c r="V214" s="16"/>
      <c r="W214" s="15"/>
      <c r="X214" s="17"/>
      <c r="Y214" s="16"/>
      <c r="Z214" s="15">
        <f t="shared" ref="Z214:Z216" si="121">SUM(D214:X214)</f>
        <v>455</v>
      </c>
      <c r="AA214" s="25" cm="1">
        <f t="array" ref="AA214">SUM(LARGE(C214:W214,_xlfn.SEQUENCE(IF(COUNT(C214:W214)&lt;12,COUNT(C214:W214),12))))</f>
        <v>455</v>
      </c>
      <c r="AB214" s="15">
        <f t="shared" ref="AB214:AB216" si="122">X214*1.5</f>
        <v>0</v>
      </c>
      <c r="AC214" s="17">
        <f t="shared" ref="AC214:AC216" si="123">AA214+AB214</f>
        <v>455</v>
      </c>
      <c r="AD214" s="47" t="str">
        <f t="shared" si="114"/>
        <v>CATENARO, REECE</v>
      </c>
      <c r="AE214" s="17"/>
      <c r="AF214" s="59"/>
    </row>
    <row r="215" spans="1:37" s="60" customFormat="1" ht="19.899999999999999" customHeight="1" x14ac:dyDescent="0.25">
      <c r="A215" s="47" t="s">
        <v>31</v>
      </c>
      <c r="B215" s="16"/>
      <c r="C215" s="138">
        <v>0</v>
      </c>
      <c r="D215" s="48">
        <v>74</v>
      </c>
      <c r="E215" s="17"/>
      <c r="F215" s="48"/>
      <c r="G215" s="17">
        <v>24</v>
      </c>
      <c r="H215" s="48"/>
      <c r="I215" s="17"/>
      <c r="J215" s="48">
        <v>24</v>
      </c>
      <c r="K215" s="17"/>
      <c r="L215" s="48"/>
      <c r="M215" s="17">
        <v>44</v>
      </c>
      <c r="N215" s="48"/>
      <c r="O215" s="17">
        <v>43</v>
      </c>
      <c r="P215" s="188"/>
      <c r="Q215" s="195">
        <v>13</v>
      </c>
      <c r="R215" s="48"/>
      <c r="S215" s="17"/>
      <c r="T215" s="48"/>
      <c r="U215" s="17"/>
      <c r="V215" s="16"/>
      <c r="W215" s="15"/>
      <c r="X215" s="17"/>
      <c r="Y215" s="16"/>
      <c r="Z215" s="15">
        <f t="shared" si="121"/>
        <v>222</v>
      </c>
      <c r="AA215" s="25" cm="1">
        <f t="array" ref="AA215">SUM(LARGE(C215:W215,_xlfn.SEQUENCE(IF(COUNT(C215:W215)&lt;12,COUNT(C215:W215),12))))</f>
        <v>222</v>
      </c>
      <c r="AB215" s="15">
        <f t="shared" si="122"/>
        <v>0</v>
      </c>
      <c r="AC215" s="17">
        <f t="shared" si="123"/>
        <v>222</v>
      </c>
      <c r="AD215" s="47" t="str">
        <f t="shared" si="114"/>
        <v xml:space="preserve">CRAWFORD, DOUGLAS </v>
      </c>
      <c r="AE215" s="17"/>
      <c r="AF215" s="59"/>
    </row>
    <row r="216" spans="1:37" s="60" customFormat="1" ht="19.899999999999999" customHeight="1" x14ac:dyDescent="0.25">
      <c r="A216" s="47" t="s">
        <v>122</v>
      </c>
      <c r="B216" s="16"/>
      <c r="C216" s="138">
        <v>0</v>
      </c>
      <c r="D216" s="48"/>
      <c r="E216" s="17"/>
      <c r="F216" s="48"/>
      <c r="G216" s="17"/>
      <c r="H216" s="48"/>
      <c r="I216" s="17"/>
      <c r="J216" s="48"/>
      <c r="K216" s="17"/>
      <c r="L216" s="48"/>
      <c r="M216" s="17"/>
      <c r="N216" s="48"/>
      <c r="O216" s="17">
        <v>23</v>
      </c>
      <c r="P216" s="188">
        <v>13</v>
      </c>
      <c r="Q216" s="195"/>
      <c r="R216" s="48"/>
      <c r="S216" s="17"/>
      <c r="T216" s="48"/>
      <c r="U216" s="17"/>
      <c r="V216" s="16"/>
      <c r="W216" s="15"/>
      <c r="X216" s="17"/>
      <c r="Y216" s="16"/>
      <c r="Z216" s="15">
        <f t="shared" si="121"/>
        <v>36</v>
      </c>
      <c r="AA216" s="25" cm="1">
        <f t="array" ref="AA216">SUM(LARGE(C216:W216,_xlfn.SEQUENCE(IF(COUNT(C216:W216)&lt;12,COUNT(C216:W216),12))))</f>
        <v>36</v>
      </c>
      <c r="AB216" s="15">
        <f t="shared" si="122"/>
        <v>0</v>
      </c>
      <c r="AC216" s="17">
        <f t="shared" si="123"/>
        <v>36</v>
      </c>
      <c r="AD216" s="47" t="str">
        <f t="shared" si="114"/>
        <v>FULLHART, WYATT</v>
      </c>
      <c r="AE216" s="17"/>
      <c r="AF216" s="59"/>
    </row>
    <row r="217" spans="1:37" s="60" customFormat="1" ht="19.899999999999999" customHeight="1" x14ac:dyDescent="0.25">
      <c r="A217" s="47" t="s">
        <v>262</v>
      </c>
      <c r="B217" s="16"/>
      <c r="C217" s="138">
        <v>0</v>
      </c>
      <c r="D217" s="48"/>
      <c r="E217" s="17"/>
      <c r="F217" s="48"/>
      <c r="G217" s="17"/>
      <c r="H217" s="48"/>
      <c r="I217" s="17"/>
      <c r="J217" s="48"/>
      <c r="K217" s="17">
        <v>24</v>
      </c>
      <c r="L217" s="48"/>
      <c r="M217" s="17"/>
      <c r="N217" s="48"/>
      <c r="O217" s="17"/>
      <c r="P217" s="188"/>
      <c r="Q217" s="195"/>
      <c r="R217" s="48"/>
      <c r="S217" s="17"/>
      <c r="T217" s="48"/>
      <c r="U217" s="17"/>
      <c r="V217" s="16"/>
      <c r="W217" s="15"/>
      <c r="X217" s="17"/>
      <c r="Y217" s="16"/>
      <c r="Z217" s="48">
        <f>SUM(D217:X217)</f>
        <v>24</v>
      </c>
      <c r="AA217" s="25" cm="1">
        <f t="array" ref="AA217">SUM(LARGE(C217:W217,_xlfn.SEQUENCE(IF(COUNT(C217:W217)&lt;12,COUNT(C217:W217),12))))</f>
        <v>24</v>
      </c>
      <c r="AB217" s="15">
        <f>X217*1.5</f>
        <v>0</v>
      </c>
      <c r="AC217" s="17">
        <f>AA217+AB217</f>
        <v>24</v>
      </c>
      <c r="AD217" s="47" t="str">
        <f t="shared" si="114"/>
        <v>HARDEN, LUKE</v>
      </c>
      <c r="AE217" s="17"/>
      <c r="AF217" s="59"/>
    </row>
    <row r="218" spans="1:37" ht="19.899999999999999" customHeight="1" x14ac:dyDescent="0.25">
      <c r="A218" s="47" t="s">
        <v>208</v>
      </c>
      <c r="B218" s="16"/>
      <c r="C218" s="138">
        <v>0</v>
      </c>
      <c r="D218" s="48"/>
      <c r="E218" s="17">
        <v>14</v>
      </c>
      <c r="F218" s="48"/>
      <c r="G218" s="17"/>
      <c r="H218" s="48"/>
      <c r="I218" s="17"/>
      <c r="J218" s="48"/>
      <c r="K218" s="17"/>
      <c r="L218" s="48"/>
      <c r="M218" s="17"/>
      <c r="N218" s="48"/>
      <c r="O218" s="17">
        <v>13</v>
      </c>
      <c r="P218" s="188"/>
      <c r="Q218" s="195"/>
      <c r="R218" s="48"/>
      <c r="S218" s="17"/>
      <c r="T218" s="48"/>
      <c r="U218" s="17"/>
      <c r="V218" s="16"/>
      <c r="W218" s="15"/>
      <c r="X218" s="17"/>
      <c r="Y218" s="16"/>
      <c r="Z218" s="15">
        <f t="shared" ref="Z218:Z220" si="124">SUM(D218:X218)</f>
        <v>27</v>
      </c>
      <c r="AA218" s="25" cm="1">
        <f t="array" ref="AA218">SUM(LARGE(C218:W218,_xlfn.SEQUENCE(IF(COUNT(C218:W218)&lt;12,COUNT(C218:W218),12))))</f>
        <v>27</v>
      </c>
      <c r="AB218" s="15">
        <f t="shared" ref="AB218:AB220" si="125">X218*1.5</f>
        <v>0</v>
      </c>
      <c r="AC218" s="17">
        <f t="shared" ref="AC218:AC220" si="126">AA218+AB218</f>
        <v>27</v>
      </c>
      <c r="AD218" s="47" t="str">
        <f t="shared" si="114"/>
        <v>HART, BEN</v>
      </c>
      <c r="AE218" s="17"/>
    </row>
    <row r="219" spans="1:37" s="60" customFormat="1" ht="19.899999999999999" customHeight="1" x14ac:dyDescent="0.25">
      <c r="A219" s="47" t="s">
        <v>117</v>
      </c>
      <c r="B219" s="16"/>
      <c r="C219" s="138">
        <v>0</v>
      </c>
      <c r="D219" s="48"/>
      <c r="E219" s="17"/>
      <c r="F219" s="48"/>
      <c r="G219" s="17">
        <v>34</v>
      </c>
      <c r="H219" s="48"/>
      <c r="I219" s="17"/>
      <c r="J219" s="48">
        <v>64</v>
      </c>
      <c r="K219" s="17"/>
      <c r="L219" s="48"/>
      <c r="M219" s="17">
        <v>54</v>
      </c>
      <c r="N219" s="48">
        <v>74</v>
      </c>
      <c r="O219" s="17"/>
      <c r="P219" s="188"/>
      <c r="Q219" s="195">
        <v>43</v>
      </c>
      <c r="R219" s="48"/>
      <c r="S219" s="17"/>
      <c r="T219" s="48"/>
      <c r="U219" s="17"/>
      <c r="V219" s="16"/>
      <c r="W219" s="15"/>
      <c r="X219" s="17"/>
      <c r="Y219" s="16"/>
      <c r="Z219" s="15">
        <f t="shared" si="124"/>
        <v>269</v>
      </c>
      <c r="AA219" s="25" cm="1">
        <f t="array" ref="AA219">SUM(LARGE(C219:W219,_xlfn.SEQUENCE(IF(COUNT(C219:W219)&lt;12,COUNT(C219:W219),12))))</f>
        <v>269</v>
      </c>
      <c r="AB219" s="15">
        <f t="shared" si="125"/>
        <v>0</v>
      </c>
      <c r="AC219" s="17">
        <f t="shared" si="126"/>
        <v>269</v>
      </c>
      <c r="AD219" s="47" t="str">
        <f t="shared" si="114"/>
        <v xml:space="preserve">HOBBS, GABRIEL </v>
      </c>
      <c r="AE219" s="17"/>
      <c r="AF219" s="59"/>
    </row>
    <row r="220" spans="1:37" s="60" customFormat="1" ht="19.899999999999999" customHeight="1" x14ac:dyDescent="0.25">
      <c r="A220" s="47" t="s">
        <v>33</v>
      </c>
      <c r="B220" s="16"/>
      <c r="C220" s="138">
        <v>0</v>
      </c>
      <c r="D220" s="48"/>
      <c r="E220" s="17"/>
      <c r="F220" s="48"/>
      <c r="G220" s="17"/>
      <c r="H220" s="48">
        <v>14</v>
      </c>
      <c r="I220" s="17"/>
      <c r="J220" s="48">
        <v>14</v>
      </c>
      <c r="K220" s="17"/>
      <c r="L220" s="48">
        <v>34</v>
      </c>
      <c r="M220" s="17"/>
      <c r="N220" s="48">
        <v>44</v>
      </c>
      <c r="O220" s="17"/>
      <c r="P220" s="188">
        <v>43</v>
      </c>
      <c r="Q220" s="195"/>
      <c r="R220" s="48"/>
      <c r="S220" s="17"/>
      <c r="T220" s="48"/>
      <c r="U220" s="17"/>
      <c r="V220" s="16"/>
      <c r="W220" s="15"/>
      <c r="X220" s="17"/>
      <c r="Y220" s="16"/>
      <c r="Z220" s="15">
        <f t="shared" si="124"/>
        <v>149</v>
      </c>
      <c r="AA220" s="25" cm="1">
        <f t="array" ref="AA220">SUM(LARGE(C220:W220,_xlfn.SEQUENCE(IF(COUNT(C220:W220)&lt;12,COUNT(C220:W220),12))))</f>
        <v>149</v>
      </c>
      <c r="AB220" s="15">
        <f t="shared" si="125"/>
        <v>0</v>
      </c>
      <c r="AC220" s="17">
        <f t="shared" si="126"/>
        <v>149</v>
      </c>
      <c r="AD220" s="47" t="str">
        <f t="shared" si="114"/>
        <v>HOEKWATER, COLBY</v>
      </c>
      <c r="AE220" s="17"/>
      <c r="AF220" s="59"/>
    </row>
    <row r="221" spans="1:37" s="60" customFormat="1" ht="19.899999999999999" customHeight="1" x14ac:dyDescent="0.25">
      <c r="A221" s="47" t="s">
        <v>34</v>
      </c>
      <c r="B221" s="16"/>
      <c r="C221" s="138">
        <v>0</v>
      </c>
      <c r="D221" s="48"/>
      <c r="E221" s="17"/>
      <c r="F221" s="48">
        <v>64</v>
      </c>
      <c r="G221" s="17">
        <v>74</v>
      </c>
      <c r="H221" s="48"/>
      <c r="I221" s="17">
        <v>74</v>
      </c>
      <c r="J221" s="48"/>
      <c r="K221" s="17">
        <v>74</v>
      </c>
      <c r="L221" s="48">
        <v>74</v>
      </c>
      <c r="M221" s="17">
        <v>74</v>
      </c>
      <c r="N221" s="48">
        <v>64</v>
      </c>
      <c r="O221" s="17">
        <v>73</v>
      </c>
      <c r="P221" s="188">
        <v>73</v>
      </c>
      <c r="Q221" s="195">
        <v>63</v>
      </c>
      <c r="R221" s="48"/>
      <c r="S221" s="17"/>
      <c r="T221" s="48"/>
      <c r="U221" s="17"/>
      <c r="V221" s="16"/>
      <c r="W221" s="15"/>
      <c r="X221" s="17"/>
      <c r="Y221" s="16"/>
      <c r="Z221" s="15">
        <f>SUM(D221:X221)</f>
        <v>707</v>
      </c>
      <c r="AA221" s="25" cm="1">
        <f t="array" ref="AA221">SUM(LARGE(C221:W221,_xlfn.SEQUENCE(IF(COUNT(C221:W221)&lt;12,COUNT(C221:W221),12))))</f>
        <v>707</v>
      </c>
      <c r="AB221" s="15">
        <f>X221*1.5</f>
        <v>0</v>
      </c>
      <c r="AC221" s="17">
        <f>AA221+AB221</f>
        <v>707</v>
      </c>
      <c r="AD221" s="47" t="str">
        <f t="shared" si="114"/>
        <v xml:space="preserve">HOEKWATER, LARAMIE </v>
      </c>
      <c r="AE221" s="17"/>
      <c r="AF221" s="59"/>
    </row>
    <row r="222" spans="1:37" s="60" customFormat="1" ht="19.899999999999999" customHeight="1" x14ac:dyDescent="0.25">
      <c r="A222" s="47" t="s">
        <v>93</v>
      </c>
      <c r="B222" s="16"/>
      <c r="C222" s="138">
        <v>0</v>
      </c>
      <c r="D222" s="48"/>
      <c r="E222" s="17"/>
      <c r="F222" s="48"/>
      <c r="G222" s="17">
        <v>64</v>
      </c>
      <c r="H222" s="48">
        <v>24</v>
      </c>
      <c r="I222" s="17">
        <v>24</v>
      </c>
      <c r="J222" s="48">
        <v>54</v>
      </c>
      <c r="K222" s="17"/>
      <c r="L222" s="48"/>
      <c r="M222" s="17">
        <v>14</v>
      </c>
      <c r="N222" s="48"/>
      <c r="O222" s="17"/>
      <c r="P222" s="188"/>
      <c r="Q222" s="195"/>
      <c r="R222" s="48"/>
      <c r="S222" s="17"/>
      <c r="T222" s="48"/>
      <c r="U222" s="17"/>
      <c r="V222" s="16"/>
      <c r="W222" s="15"/>
      <c r="X222" s="17"/>
      <c r="Y222" s="16"/>
      <c r="Z222" s="15">
        <f t="shared" ref="Z222" si="127">SUM(D222:X222)</f>
        <v>180</v>
      </c>
      <c r="AA222" s="25" cm="1">
        <f t="array" ref="AA222">SUM(LARGE(C222:W222,_xlfn.SEQUENCE(IF(COUNT(C222:W222)&lt;12,COUNT(C222:W222),12))))</f>
        <v>180</v>
      </c>
      <c r="AB222" s="15">
        <f t="shared" ref="AB222" si="128">X222*1.5</f>
        <v>0</v>
      </c>
      <c r="AC222" s="17">
        <f t="shared" ref="AC222" si="129">AA222+AB222</f>
        <v>180</v>
      </c>
      <c r="AD222" s="47" t="str">
        <f t="shared" si="114"/>
        <v>HOEKWATER, LEVI</v>
      </c>
      <c r="AE222" s="17"/>
      <c r="AF222" s="59"/>
    </row>
    <row r="223" spans="1:37" s="64" customFormat="1" ht="19.899999999999999" customHeight="1" x14ac:dyDescent="0.25">
      <c r="A223" s="47" t="s">
        <v>263</v>
      </c>
      <c r="B223" s="16"/>
      <c r="C223" s="138">
        <v>0</v>
      </c>
      <c r="D223" s="48"/>
      <c r="E223" s="17">
        <v>54</v>
      </c>
      <c r="F223" s="48">
        <v>34</v>
      </c>
      <c r="G223" s="17"/>
      <c r="H223" s="48">
        <v>34</v>
      </c>
      <c r="I223" s="17">
        <v>44</v>
      </c>
      <c r="J223" s="48"/>
      <c r="K223" s="17">
        <v>64</v>
      </c>
      <c r="L223" s="48">
        <v>44</v>
      </c>
      <c r="M223" s="17">
        <v>34</v>
      </c>
      <c r="N223" s="48">
        <v>14</v>
      </c>
      <c r="O223" s="17"/>
      <c r="P223" s="188"/>
      <c r="Q223" s="195"/>
      <c r="R223" s="48"/>
      <c r="S223" s="17"/>
      <c r="T223" s="48"/>
      <c r="U223" s="17"/>
      <c r="V223" s="16"/>
      <c r="W223" s="15"/>
      <c r="X223" s="17"/>
      <c r="Y223" s="16"/>
      <c r="Z223" s="15">
        <f>SUM(D223:X223)</f>
        <v>322</v>
      </c>
      <c r="AA223" s="25" cm="1">
        <f t="array" ref="AA223">SUM(LARGE(C223:W223,_xlfn.SEQUENCE(IF(COUNT(C223:W223)&lt;12,COUNT(C223:W223),12))))</f>
        <v>322</v>
      </c>
      <c r="AB223" s="15">
        <f>X223*1.5</f>
        <v>0</v>
      </c>
      <c r="AC223" s="17">
        <f>AA223+AB223</f>
        <v>322</v>
      </c>
      <c r="AD223" s="47" t="str">
        <f t="shared" si="114"/>
        <v>HOEKWATER, TATE</v>
      </c>
      <c r="AE223" s="17"/>
      <c r="AF223" s="59"/>
      <c r="AG223" s="60"/>
      <c r="AH223" s="60"/>
      <c r="AI223" s="60"/>
      <c r="AJ223" s="60"/>
      <c r="AK223" s="60"/>
    </row>
    <row r="224" spans="1:37" s="60" customFormat="1" ht="19.899999999999999" customHeight="1" x14ac:dyDescent="0.25">
      <c r="A224" s="47" t="s">
        <v>98</v>
      </c>
      <c r="B224" s="16"/>
      <c r="C224" s="138">
        <v>0</v>
      </c>
      <c r="D224" s="48">
        <v>64</v>
      </c>
      <c r="E224" s="17">
        <v>64</v>
      </c>
      <c r="F224" s="48">
        <v>54</v>
      </c>
      <c r="G224" s="17"/>
      <c r="H224" s="48">
        <v>64</v>
      </c>
      <c r="I224" s="17">
        <v>34</v>
      </c>
      <c r="J224" s="48"/>
      <c r="K224" s="17"/>
      <c r="L224" s="48"/>
      <c r="M224" s="17"/>
      <c r="N224" s="48">
        <v>24</v>
      </c>
      <c r="O224" s="17">
        <v>53</v>
      </c>
      <c r="P224" s="188">
        <v>53</v>
      </c>
      <c r="Q224" s="195">
        <v>33</v>
      </c>
      <c r="R224" s="48"/>
      <c r="S224" s="17"/>
      <c r="T224" s="48"/>
      <c r="U224" s="17"/>
      <c r="V224" s="16"/>
      <c r="W224" s="15"/>
      <c r="X224" s="17"/>
      <c r="Y224" s="16"/>
      <c r="Z224" s="15">
        <f t="shared" ref="Z224" si="130">SUM(D224:X224)</f>
        <v>443</v>
      </c>
      <c r="AA224" s="25" cm="1">
        <f t="array" ref="AA224">SUM(LARGE(C224:W224,_xlfn.SEQUENCE(IF(COUNT(C224:W224)&lt;12,COUNT(C224:W224),12))))</f>
        <v>443</v>
      </c>
      <c r="AB224" s="15">
        <f t="shared" ref="AB224" si="131">X224*1.5</f>
        <v>0</v>
      </c>
      <c r="AC224" s="17">
        <f t="shared" ref="AC224" si="132">AA224+AB224</f>
        <v>443</v>
      </c>
      <c r="AD224" s="47" t="str">
        <f t="shared" si="114"/>
        <v xml:space="preserve">MATTHEWS, JOHN ROY </v>
      </c>
      <c r="AE224" s="17"/>
      <c r="AF224" s="59"/>
    </row>
    <row r="225" spans="1:37" s="60" customFormat="1" ht="19.899999999999999" customHeight="1" x14ac:dyDescent="0.25">
      <c r="A225" s="47" t="s">
        <v>209</v>
      </c>
      <c r="B225" s="16"/>
      <c r="C225" s="138">
        <v>0</v>
      </c>
      <c r="D225" s="48"/>
      <c r="E225" s="17"/>
      <c r="F225" s="48"/>
      <c r="G225" s="17"/>
      <c r="H225" s="48"/>
      <c r="I225" s="17"/>
      <c r="J225" s="48"/>
      <c r="K225" s="17"/>
      <c r="L225" s="48"/>
      <c r="M225" s="17"/>
      <c r="N225" s="48"/>
      <c r="O225" s="17"/>
      <c r="P225" s="188"/>
      <c r="Q225" s="195"/>
      <c r="R225" s="48"/>
      <c r="S225" s="17"/>
      <c r="T225" s="48"/>
      <c r="U225" s="17"/>
      <c r="V225" s="16"/>
      <c r="W225" s="15"/>
      <c r="X225" s="17"/>
      <c r="Y225" s="16"/>
      <c r="Z225" s="15">
        <f>SUM(D225:X225)</f>
        <v>0</v>
      </c>
      <c r="AA225" s="25" cm="1">
        <f t="array" ref="AA225">SUM(LARGE(C225:W225,_xlfn.SEQUENCE(IF(COUNT(C225:W225)&lt;12,COUNT(C225:W225),12))))</f>
        <v>0</v>
      </c>
      <c r="AB225" s="15">
        <f>X225*1.5</f>
        <v>0</v>
      </c>
      <c r="AC225" s="17">
        <f>AA225+AB225</f>
        <v>0</v>
      </c>
      <c r="AD225" s="47" t="str">
        <f t="shared" si="114"/>
        <v>MORRIS, CARTER</v>
      </c>
      <c r="AE225" s="17"/>
      <c r="AF225" s="59"/>
    </row>
    <row r="226" spans="1:37" s="60" customFormat="1" ht="19.899999999999999" customHeight="1" x14ac:dyDescent="0.25">
      <c r="A226" s="47" t="s">
        <v>75</v>
      </c>
      <c r="B226" s="16"/>
      <c r="C226" s="138">
        <v>0</v>
      </c>
      <c r="D226" s="48">
        <v>44</v>
      </c>
      <c r="E226" s="17">
        <v>74</v>
      </c>
      <c r="F226" s="48">
        <v>74</v>
      </c>
      <c r="G226" s="17"/>
      <c r="H226" s="48">
        <v>74</v>
      </c>
      <c r="I226" s="17"/>
      <c r="J226" s="48">
        <v>74</v>
      </c>
      <c r="K226" s="17"/>
      <c r="L226" s="48">
        <v>64</v>
      </c>
      <c r="M226" s="17">
        <v>64</v>
      </c>
      <c r="N226" s="48">
        <v>54</v>
      </c>
      <c r="O226" s="17"/>
      <c r="P226" s="188"/>
      <c r="Q226" s="195">
        <v>73</v>
      </c>
      <c r="R226" s="48"/>
      <c r="S226" s="17"/>
      <c r="T226" s="48"/>
      <c r="U226" s="17"/>
      <c r="V226" s="16"/>
      <c r="W226" s="15"/>
      <c r="X226" s="17"/>
      <c r="Y226" s="16"/>
      <c r="Z226" s="15">
        <f t="shared" ref="Z226:Z229" si="133">SUM(D226:X226)</f>
        <v>595</v>
      </c>
      <c r="AA226" s="25" cm="1">
        <f t="array" ref="AA226">SUM(LARGE(C226:W226,_xlfn.SEQUENCE(IF(COUNT(C226:W226)&lt;12,COUNT(C226:W226),12))))</f>
        <v>595</v>
      </c>
      <c r="AB226" s="15">
        <f t="shared" ref="AB226:AB229" si="134">X226*1.5</f>
        <v>0</v>
      </c>
      <c r="AC226" s="17">
        <f t="shared" ref="AC226:AC229" si="135">AA226+AB226</f>
        <v>595</v>
      </c>
      <c r="AD226" s="47" t="str">
        <f t="shared" si="114"/>
        <v>RIVERA, JOEL</v>
      </c>
      <c r="AE226" s="17"/>
      <c r="AF226" s="59"/>
    </row>
    <row r="227" spans="1:37" ht="19.899999999999999" customHeight="1" x14ac:dyDescent="0.25">
      <c r="A227" s="47" t="s">
        <v>210</v>
      </c>
      <c r="B227" s="16"/>
      <c r="C227" s="138">
        <v>0</v>
      </c>
      <c r="D227" s="48"/>
      <c r="E227" s="17"/>
      <c r="F227" s="48"/>
      <c r="G227" s="17"/>
      <c r="H227" s="48"/>
      <c r="I227" s="17"/>
      <c r="J227" s="48"/>
      <c r="K227" s="17"/>
      <c r="L227" s="48"/>
      <c r="M227" s="17"/>
      <c r="N227" s="48">
        <v>34</v>
      </c>
      <c r="O227" s="17">
        <v>63</v>
      </c>
      <c r="P227" s="188"/>
      <c r="Q227" s="195"/>
      <c r="R227" s="48"/>
      <c r="S227" s="17"/>
      <c r="T227" s="48"/>
      <c r="U227" s="17"/>
      <c r="V227" s="16"/>
      <c r="W227" s="15"/>
      <c r="X227" s="17"/>
      <c r="Y227" s="16"/>
      <c r="Z227" s="15">
        <f t="shared" si="133"/>
        <v>97</v>
      </c>
      <c r="AA227" s="25" cm="1">
        <f t="array" ref="AA227">SUM(LARGE(C227:W227,_xlfn.SEQUENCE(IF(COUNT(C227:W227)&lt;12,COUNT(C227:W227),12))))</f>
        <v>97</v>
      </c>
      <c r="AB227" s="15">
        <f t="shared" si="134"/>
        <v>0</v>
      </c>
      <c r="AC227" s="17">
        <f t="shared" si="135"/>
        <v>97</v>
      </c>
      <c r="AD227" s="47" t="str">
        <f t="shared" si="114"/>
        <v>TIPPMANN, MATTHEW</v>
      </c>
      <c r="AE227" s="17"/>
      <c r="AF227" s="59"/>
      <c r="AG227" s="60"/>
      <c r="AH227" s="60"/>
      <c r="AI227" s="60"/>
      <c r="AJ227" s="60"/>
      <c r="AK227" s="60"/>
    </row>
    <row r="228" spans="1:37" s="60" customFormat="1" ht="19.899999999999999" customHeight="1" x14ac:dyDescent="0.25">
      <c r="A228" s="47" t="s">
        <v>118</v>
      </c>
      <c r="B228" s="16"/>
      <c r="C228" s="138">
        <v>0</v>
      </c>
      <c r="D228" s="48"/>
      <c r="E228" s="17"/>
      <c r="F228" s="48"/>
      <c r="G228" s="17"/>
      <c r="H228" s="48"/>
      <c r="I228" s="17"/>
      <c r="J228" s="48"/>
      <c r="K228" s="17"/>
      <c r="L228" s="48"/>
      <c r="M228" s="17"/>
      <c r="N228" s="48"/>
      <c r="O228" s="17"/>
      <c r="P228" s="188"/>
      <c r="Q228" s="195"/>
      <c r="R228" s="48"/>
      <c r="S228" s="17"/>
      <c r="T228" s="48"/>
      <c r="U228" s="17"/>
      <c r="V228" s="16"/>
      <c r="W228" s="15"/>
      <c r="X228" s="17"/>
      <c r="Y228" s="16"/>
      <c r="Z228" s="15">
        <f t="shared" si="133"/>
        <v>0</v>
      </c>
      <c r="AA228" s="25" cm="1">
        <f t="array" ref="AA228">SUM(LARGE(C228:W228,_xlfn.SEQUENCE(IF(COUNT(C228:W228)&lt;12,COUNT(C228:W228),12))))</f>
        <v>0</v>
      </c>
      <c r="AB228" s="15">
        <f t="shared" si="134"/>
        <v>0</v>
      </c>
      <c r="AC228" s="17">
        <f t="shared" si="135"/>
        <v>0</v>
      </c>
      <c r="AD228" s="47" t="str">
        <f t="shared" si="114"/>
        <v xml:space="preserve">TYLER, TRACE </v>
      </c>
      <c r="AE228" s="17"/>
      <c r="AF228" s="59"/>
    </row>
    <row r="229" spans="1:37" s="60" customFormat="1" ht="19.899999999999999" customHeight="1" x14ac:dyDescent="0.25">
      <c r="A229" s="47" t="s">
        <v>211</v>
      </c>
      <c r="B229" s="16"/>
      <c r="C229" s="138">
        <v>0</v>
      </c>
      <c r="D229" s="48"/>
      <c r="E229" s="17"/>
      <c r="F229" s="48">
        <v>44</v>
      </c>
      <c r="G229" s="17"/>
      <c r="H229" s="48">
        <v>44</v>
      </c>
      <c r="I229" s="17">
        <v>64</v>
      </c>
      <c r="J229" s="48"/>
      <c r="K229" s="17"/>
      <c r="L229" s="48">
        <v>54</v>
      </c>
      <c r="M229" s="17">
        <v>24</v>
      </c>
      <c r="N229" s="48"/>
      <c r="O229" s="17"/>
      <c r="P229" s="188">
        <v>63</v>
      </c>
      <c r="Q229" s="195">
        <v>53</v>
      </c>
      <c r="R229" s="48"/>
      <c r="S229" s="17"/>
      <c r="T229" s="48"/>
      <c r="U229" s="17"/>
      <c r="V229" s="16"/>
      <c r="W229" s="15"/>
      <c r="X229" s="17"/>
      <c r="Y229" s="16"/>
      <c r="Z229" s="15">
        <f t="shared" si="133"/>
        <v>346</v>
      </c>
      <c r="AA229" s="25" cm="1">
        <f t="array" ref="AA229">SUM(LARGE(C229:W229,_xlfn.SEQUENCE(IF(COUNT(C229:W229)&lt;12,COUNT(C229:W229),12))))</f>
        <v>346</v>
      </c>
      <c r="AB229" s="15">
        <f t="shared" si="134"/>
        <v>0</v>
      </c>
      <c r="AC229" s="17">
        <f t="shared" si="135"/>
        <v>346</v>
      </c>
      <c r="AD229" s="47" t="str">
        <f t="shared" si="114"/>
        <v>YODER, OWEN</v>
      </c>
      <c r="AE229" s="17"/>
      <c r="AF229" s="59"/>
    </row>
    <row r="230" spans="1:37" ht="19.899999999999999" hidden="1" customHeight="1" x14ac:dyDescent="0.25">
      <c r="A230" s="47" t="s">
        <v>251</v>
      </c>
      <c r="B230" s="16"/>
      <c r="C230" s="138">
        <v>0</v>
      </c>
      <c r="D230" s="48"/>
      <c r="E230" s="17"/>
      <c r="F230" s="48"/>
      <c r="G230" s="17"/>
      <c r="H230" s="48"/>
      <c r="I230" s="17"/>
      <c r="J230" s="48"/>
      <c r="K230" s="17"/>
      <c r="L230" s="48"/>
      <c r="M230" s="17"/>
      <c r="N230" s="48"/>
      <c r="O230" s="17"/>
      <c r="P230" s="188"/>
      <c r="Q230" s="195"/>
      <c r="R230" s="48"/>
      <c r="S230" s="17"/>
      <c r="T230" s="48"/>
      <c r="U230" s="17"/>
      <c r="V230" s="16"/>
      <c r="W230" s="15"/>
      <c r="X230" s="17"/>
      <c r="Y230" s="16"/>
      <c r="Z230" s="15">
        <f>SUM(D230:X230)</f>
        <v>0</v>
      </c>
      <c r="AA230" s="25" cm="1">
        <f t="array" ref="AA230">SUM(LARGE(C230:W230,_xlfn.SEQUENCE(IF(COUNT(C230:W230)&lt;12,COUNT(C230:W230),12))))</f>
        <v>0</v>
      </c>
      <c r="AB230" s="15">
        <f>X230*1.5</f>
        <v>0</v>
      </c>
      <c r="AC230" s="17">
        <f>AA230+AB230</f>
        <v>0</v>
      </c>
      <c r="AD230" s="47" t="str">
        <f t="shared" si="114"/>
        <v>NEW NAME 1</v>
      </c>
      <c r="AE230" s="164"/>
      <c r="AF230" s="59"/>
      <c r="AG230" s="60"/>
      <c r="AH230" s="60"/>
      <c r="AI230" s="60"/>
      <c r="AJ230" s="60"/>
      <c r="AK230" s="60"/>
    </row>
    <row r="231" spans="1:37" s="60" customFormat="1" ht="19.899999999999999" hidden="1" customHeight="1" x14ac:dyDescent="0.25">
      <c r="A231" s="47" t="s">
        <v>252</v>
      </c>
      <c r="B231" s="16"/>
      <c r="C231" s="138">
        <v>0</v>
      </c>
      <c r="D231" s="48"/>
      <c r="E231" s="17"/>
      <c r="F231" s="48"/>
      <c r="G231" s="17"/>
      <c r="H231" s="48"/>
      <c r="I231" s="17"/>
      <c r="J231" s="48"/>
      <c r="K231" s="17"/>
      <c r="L231" s="48"/>
      <c r="M231" s="17"/>
      <c r="N231" s="48"/>
      <c r="O231" s="17"/>
      <c r="P231" s="188"/>
      <c r="Q231" s="195"/>
      <c r="R231" s="48"/>
      <c r="S231" s="17"/>
      <c r="T231" s="48"/>
      <c r="U231" s="17"/>
      <c r="V231" s="16"/>
      <c r="W231" s="15"/>
      <c r="X231" s="17"/>
      <c r="Y231" s="16"/>
      <c r="Z231" s="15">
        <f t="shared" ref="Z231:Z233" si="136">SUM(D231:X231)</f>
        <v>0</v>
      </c>
      <c r="AA231" s="25" cm="1">
        <f t="array" ref="AA231">SUM(LARGE(C231:W231,_xlfn.SEQUENCE(IF(COUNT(C231:W231)&lt;12,COUNT(C231:W231),12))))</f>
        <v>0</v>
      </c>
      <c r="AB231" s="15">
        <f t="shared" ref="AB231:AB233" si="137">X231*1.5</f>
        <v>0</v>
      </c>
      <c r="AC231" s="17">
        <f t="shared" ref="AC231:AC233" si="138">AA231+AB231</f>
        <v>0</v>
      </c>
      <c r="AD231" s="47" t="str">
        <f t="shared" si="114"/>
        <v>NEW NAME 2</v>
      </c>
      <c r="AE231" s="17"/>
      <c r="AF231" s="59"/>
    </row>
    <row r="232" spans="1:37" s="60" customFormat="1" ht="19.899999999999999" hidden="1" customHeight="1" x14ac:dyDescent="0.25">
      <c r="A232" s="47" t="s">
        <v>253</v>
      </c>
      <c r="B232" s="16"/>
      <c r="C232" s="138">
        <v>0</v>
      </c>
      <c r="D232" s="48"/>
      <c r="E232" s="17"/>
      <c r="F232" s="48"/>
      <c r="G232" s="17"/>
      <c r="H232" s="48"/>
      <c r="I232" s="17"/>
      <c r="J232" s="48"/>
      <c r="K232" s="17"/>
      <c r="L232" s="48"/>
      <c r="M232" s="17"/>
      <c r="N232" s="48"/>
      <c r="O232" s="17"/>
      <c r="P232" s="188"/>
      <c r="Q232" s="195"/>
      <c r="R232" s="48"/>
      <c r="S232" s="17"/>
      <c r="T232" s="48"/>
      <c r="U232" s="17"/>
      <c r="V232" s="16"/>
      <c r="W232" s="15"/>
      <c r="X232" s="17"/>
      <c r="Y232" s="16"/>
      <c r="Z232" s="15">
        <f t="shared" si="136"/>
        <v>0</v>
      </c>
      <c r="AA232" s="25" cm="1">
        <f t="array" ref="AA232">SUM(LARGE(C232:W232,_xlfn.SEQUENCE(IF(COUNT(C232:W232)&lt;12,COUNT(C232:W232),12))))</f>
        <v>0</v>
      </c>
      <c r="AB232" s="15">
        <f t="shared" si="137"/>
        <v>0</v>
      </c>
      <c r="AC232" s="17">
        <f t="shared" si="138"/>
        <v>0</v>
      </c>
      <c r="AD232" s="47" t="str">
        <f t="shared" si="114"/>
        <v>NEW NAME 3</v>
      </c>
      <c r="AE232" s="17"/>
      <c r="AF232" s="59"/>
    </row>
    <row r="233" spans="1:37" s="60" customFormat="1" ht="19.899999999999999" hidden="1" customHeight="1" x14ac:dyDescent="0.25">
      <c r="A233" s="47" t="s">
        <v>254</v>
      </c>
      <c r="B233" s="16"/>
      <c r="C233" s="138">
        <v>0</v>
      </c>
      <c r="D233" s="48"/>
      <c r="E233" s="17"/>
      <c r="F233" s="48"/>
      <c r="G233" s="17"/>
      <c r="H233" s="48"/>
      <c r="I233" s="17"/>
      <c r="J233" s="48"/>
      <c r="K233" s="17"/>
      <c r="L233" s="48"/>
      <c r="M233" s="17"/>
      <c r="N233" s="48"/>
      <c r="O233" s="17"/>
      <c r="P233" s="188"/>
      <c r="Q233" s="195"/>
      <c r="R233" s="48"/>
      <c r="S233" s="17"/>
      <c r="T233" s="48"/>
      <c r="U233" s="17"/>
      <c r="V233" s="16"/>
      <c r="W233" s="15"/>
      <c r="X233" s="17"/>
      <c r="Y233" s="16"/>
      <c r="Z233" s="15">
        <f t="shared" si="136"/>
        <v>0</v>
      </c>
      <c r="AA233" s="25" cm="1">
        <f t="array" ref="AA233">SUM(LARGE(C233:W233,_xlfn.SEQUENCE(IF(COUNT(C233:W233)&lt;12,COUNT(C233:W233),12))))</f>
        <v>0</v>
      </c>
      <c r="AB233" s="15">
        <f t="shared" si="137"/>
        <v>0</v>
      </c>
      <c r="AC233" s="17">
        <f t="shared" si="138"/>
        <v>0</v>
      </c>
      <c r="AD233" s="47" t="str">
        <f t="shared" si="114"/>
        <v>NEW NAME 4</v>
      </c>
      <c r="AE233" s="17"/>
      <c r="AF233" s="59"/>
    </row>
    <row r="234" spans="1:37" s="60" customFormat="1" ht="19.899999999999999" hidden="1" customHeight="1" x14ac:dyDescent="0.25">
      <c r="A234" s="47" t="s">
        <v>255</v>
      </c>
      <c r="B234" s="16"/>
      <c r="C234" s="138">
        <v>0</v>
      </c>
      <c r="D234" s="48"/>
      <c r="E234" s="17"/>
      <c r="F234" s="48"/>
      <c r="G234" s="17"/>
      <c r="H234" s="48"/>
      <c r="I234" s="17"/>
      <c r="J234" s="48"/>
      <c r="K234" s="17"/>
      <c r="L234" s="48"/>
      <c r="M234" s="17"/>
      <c r="N234" s="48"/>
      <c r="O234" s="17"/>
      <c r="P234" s="188"/>
      <c r="Q234" s="195"/>
      <c r="R234" s="48"/>
      <c r="S234" s="17"/>
      <c r="T234" s="48"/>
      <c r="U234" s="17"/>
      <c r="V234" s="16"/>
      <c r="W234" s="15"/>
      <c r="X234" s="17"/>
      <c r="Y234" s="16"/>
      <c r="Z234" s="15">
        <f>SUM(D234:X234)</f>
        <v>0</v>
      </c>
      <c r="AA234" s="25" cm="1">
        <f t="array" ref="AA234">SUM(LARGE(C234:W234,_xlfn.SEQUENCE(IF(COUNT(C234:W234)&lt;12,COUNT(C234:W234),12))))</f>
        <v>0</v>
      </c>
      <c r="AB234" s="15">
        <f>X234*1.5</f>
        <v>0</v>
      </c>
      <c r="AC234" s="17">
        <f>AA234+AB234</f>
        <v>0</v>
      </c>
      <c r="AD234" s="47" t="s">
        <v>255</v>
      </c>
      <c r="AE234" s="17"/>
      <c r="AF234" s="59"/>
    </row>
    <row r="235" spans="1:37" s="60" customFormat="1" ht="19.899999999999999" customHeight="1" x14ac:dyDescent="0.25">
      <c r="A235" s="20" t="s">
        <v>19</v>
      </c>
      <c r="B235" s="21"/>
      <c r="C235" s="169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187"/>
      <c r="Q235" s="194"/>
      <c r="R235" s="21"/>
      <c r="S235" s="21"/>
      <c r="T235" s="21"/>
      <c r="U235" s="21"/>
      <c r="V235" s="21"/>
      <c r="W235" s="21"/>
      <c r="X235" s="21"/>
      <c r="Y235" s="21"/>
      <c r="Z235" s="20"/>
      <c r="AA235" s="21"/>
      <c r="AB235" s="21"/>
      <c r="AC235" s="21"/>
      <c r="AD235" s="20" t="s">
        <v>88</v>
      </c>
      <c r="AE235" s="17"/>
      <c r="AF235" s="59"/>
    </row>
    <row r="236" spans="1:37" s="60" customFormat="1" ht="19.899999999999999" customHeight="1" x14ac:dyDescent="0.25">
      <c r="A236" s="47" t="s">
        <v>27</v>
      </c>
      <c r="B236" s="16"/>
      <c r="C236" s="138">
        <v>0</v>
      </c>
      <c r="D236" s="48"/>
      <c r="E236" s="17"/>
      <c r="F236" s="48"/>
      <c r="G236" s="17"/>
      <c r="H236" s="48"/>
      <c r="I236" s="17"/>
      <c r="J236" s="48"/>
      <c r="K236" s="17"/>
      <c r="L236" s="48"/>
      <c r="M236" s="17"/>
      <c r="N236" s="48"/>
      <c r="O236" s="17"/>
      <c r="P236" s="188"/>
      <c r="Q236" s="195"/>
      <c r="R236" s="48"/>
      <c r="S236" s="17"/>
      <c r="T236" s="48"/>
      <c r="U236" s="17"/>
      <c r="V236" s="16"/>
      <c r="W236" s="15"/>
      <c r="X236" s="17"/>
      <c r="Y236" s="16"/>
      <c r="Z236" s="15">
        <f>SUM(D236:X236)</f>
        <v>0</v>
      </c>
      <c r="AA236" s="25" cm="1">
        <f t="array" ref="AA236">SUM(LARGE(C236:W236,_xlfn.SEQUENCE(IF(COUNT(C236:W236)&lt;12,COUNT(C236:W236),12))))</f>
        <v>0</v>
      </c>
      <c r="AB236" s="15">
        <f>X236*1.5</f>
        <v>0</v>
      </c>
      <c r="AC236" s="17">
        <f>AA236+AB236</f>
        <v>0</v>
      </c>
      <c r="AD236" s="47" t="str">
        <f t="shared" ref="AD236:AD263" si="139">A236</f>
        <v>BAHR, ANDREW</v>
      </c>
      <c r="AE236" s="17"/>
      <c r="AF236" s="59"/>
    </row>
    <row r="237" spans="1:37" s="60" customFormat="1" ht="19.899999999999999" customHeight="1" x14ac:dyDescent="0.25">
      <c r="A237" s="47" t="s">
        <v>206</v>
      </c>
      <c r="B237" s="16"/>
      <c r="C237" s="138">
        <v>0</v>
      </c>
      <c r="D237" s="48"/>
      <c r="E237" s="17"/>
      <c r="F237" s="48"/>
      <c r="G237" s="17"/>
      <c r="H237" s="48"/>
      <c r="I237" s="17"/>
      <c r="J237" s="48"/>
      <c r="K237" s="17"/>
      <c r="L237" s="48"/>
      <c r="M237" s="17"/>
      <c r="N237" s="48"/>
      <c r="O237" s="17"/>
      <c r="P237" s="188"/>
      <c r="Q237" s="195"/>
      <c r="R237" s="48"/>
      <c r="S237" s="17"/>
      <c r="T237" s="48"/>
      <c r="U237" s="17"/>
      <c r="V237" s="16"/>
      <c r="W237" s="15"/>
      <c r="X237" s="17"/>
      <c r="Y237" s="16"/>
      <c r="Z237" s="15">
        <f t="shared" ref="Z237" si="140">SUM(D237:X237)</f>
        <v>0</v>
      </c>
      <c r="AA237" s="25" cm="1">
        <f t="array" ref="AA237">SUM(LARGE(C237:W237,_xlfn.SEQUENCE(IF(COUNT(C237:W237)&lt;12,COUNT(C237:W237),12))))</f>
        <v>0</v>
      </c>
      <c r="AB237" s="15">
        <f t="shared" ref="AB237" si="141">X237*1.5</f>
        <v>0</v>
      </c>
      <c r="AC237" s="17">
        <f t="shared" ref="AC237" si="142">AA237+AB237</f>
        <v>0</v>
      </c>
      <c r="AD237" s="47" t="str">
        <f t="shared" si="139"/>
        <v>BAHR, CALEB</v>
      </c>
      <c r="AE237" s="17"/>
      <c r="AF237" s="59"/>
    </row>
    <row r="238" spans="1:37" s="60" customFormat="1" ht="19.899999999999999" customHeight="1" x14ac:dyDescent="0.25">
      <c r="A238" s="47" t="s">
        <v>193</v>
      </c>
      <c r="B238" s="16"/>
      <c r="C238" s="138">
        <v>0</v>
      </c>
      <c r="D238" s="48"/>
      <c r="E238" s="17"/>
      <c r="F238" s="48"/>
      <c r="G238" s="17"/>
      <c r="H238" s="48"/>
      <c r="I238" s="17"/>
      <c r="J238" s="48"/>
      <c r="K238" s="17"/>
      <c r="L238" s="48"/>
      <c r="M238" s="17"/>
      <c r="N238" s="48"/>
      <c r="O238" s="17"/>
      <c r="P238" s="188"/>
      <c r="Q238" s="195"/>
      <c r="R238" s="48"/>
      <c r="S238" s="17"/>
      <c r="T238" s="48"/>
      <c r="U238" s="17"/>
      <c r="V238" s="16"/>
      <c r="W238" s="15"/>
      <c r="X238" s="17"/>
      <c r="Y238" s="16"/>
      <c r="Z238" s="15">
        <f>SUM(D238:X238)</f>
        <v>0</v>
      </c>
      <c r="AA238" s="25" cm="1">
        <f t="array" ref="AA238">SUM(LARGE(C238:W238,_xlfn.SEQUENCE(IF(COUNT(C238:W238)&lt;12,COUNT(C238:W238),12))))</f>
        <v>0</v>
      </c>
      <c r="AB238" s="15">
        <f>X238*1.5</f>
        <v>0</v>
      </c>
      <c r="AC238" s="17">
        <f>AA238+AB238</f>
        <v>0</v>
      </c>
      <c r="AD238" s="47" t="str">
        <f t="shared" si="139"/>
        <v>BAHR, LEVI</v>
      </c>
      <c r="AE238" s="17"/>
      <c r="AF238" s="59"/>
    </row>
    <row r="239" spans="1:37" s="60" customFormat="1" ht="19.899999999999999" customHeight="1" x14ac:dyDescent="0.25">
      <c r="A239" s="47" t="s">
        <v>143</v>
      </c>
      <c r="B239" s="16"/>
      <c r="C239" s="138">
        <v>0</v>
      </c>
      <c r="D239" s="48"/>
      <c r="E239" s="17"/>
      <c r="F239" s="48"/>
      <c r="G239" s="17"/>
      <c r="H239" s="48"/>
      <c r="I239" s="17"/>
      <c r="J239" s="48"/>
      <c r="K239" s="17"/>
      <c r="L239" s="48"/>
      <c r="M239" s="17"/>
      <c r="N239" s="48"/>
      <c r="O239" s="17"/>
      <c r="P239" s="188"/>
      <c r="Q239" s="195"/>
      <c r="R239" s="48"/>
      <c r="S239" s="17"/>
      <c r="T239" s="48"/>
      <c r="U239" s="17"/>
      <c r="V239" s="16"/>
      <c r="W239" s="15"/>
      <c r="X239" s="17"/>
      <c r="Y239" s="16"/>
      <c r="Z239" s="15">
        <f t="shared" ref="Z239:Z242" si="143">SUM(D239:X239)</f>
        <v>0</v>
      </c>
      <c r="AA239" s="25" cm="1">
        <f t="array" ref="AA239">SUM(LARGE(C239:W239,_xlfn.SEQUENCE(IF(COUNT(C239:W239)&lt;12,COUNT(C239:W239),12))))</f>
        <v>0</v>
      </c>
      <c r="AB239" s="15">
        <f t="shared" ref="AB239:AB242" si="144">X239*1.5</f>
        <v>0</v>
      </c>
      <c r="AC239" s="17">
        <f t="shared" ref="AC239:AC242" si="145">AA239+AB239</f>
        <v>0</v>
      </c>
      <c r="AD239" s="47" t="str">
        <f t="shared" si="139"/>
        <v>BEACH, TROY</v>
      </c>
      <c r="AE239" s="17"/>
      <c r="AF239" s="59"/>
    </row>
    <row r="240" spans="1:37" s="60" customFormat="1" ht="19.899999999999999" customHeight="1" x14ac:dyDescent="0.25">
      <c r="A240" s="47" t="s">
        <v>194</v>
      </c>
      <c r="B240" s="16"/>
      <c r="C240" s="138">
        <v>0</v>
      </c>
      <c r="D240" s="48"/>
      <c r="E240" s="17"/>
      <c r="F240" s="48"/>
      <c r="G240" s="17"/>
      <c r="H240" s="48"/>
      <c r="I240" s="17"/>
      <c r="J240" s="48"/>
      <c r="K240" s="17"/>
      <c r="L240" s="48"/>
      <c r="M240" s="17"/>
      <c r="N240" s="48"/>
      <c r="O240" s="17"/>
      <c r="P240" s="188"/>
      <c r="Q240" s="195"/>
      <c r="R240" s="48"/>
      <c r="S240" s="17"/>
      <c r="T240" s="48"/>
      <c r="U240" s="17"/>
      <c r="V240" s="16"/>
      <c r="W240" s="15"/>
      <c r="X240" s="17"/>
      <c r="Y240" s="16"/>
      <c r="Z240" s="15">
        <f t="shared" si="143"/>
        <v>0</v>
      </c>
      <c r="AA240" s="25" cm="1">
        <f t="array" ref="AA240">SUM(LARGE(C240:W240,_xlfn.SEQUENCE(IF(COUNT(C240:W240)&lt;12,COUNT(C240:W240),12))))</f>
        <v>0</v>
      </c>
      <c r="AB240" s="15">
        <f t="shared" si="144"/>
        <v>0</v>
      </c>
      <c r="AC240" s="17">
        <f t="shared" si="145"/>
        <v>0</v>
      </c>
      <c r="AD240" s="47" t="str">
        <f t="shared" si="139"/>
        <v>BECKER, CALEB</v>
      </c>
      <c r="AE240" s="17"/>
      <c r="AF240" s="59"/>
    </row>
    <row r="241" spans="1:32" s="60" customFormat="1" ht="19.899999999999999" customHeight="1" x14ac:dyDescent="0.25">
      <c r="A241" s="47" t="s">
        <v>207</v>
      </c>
      <c r="B241" s="16"/>
      <c r="C241" s="138">
        <v>0</v>
      </c>
      <c r="D241" s="48"/>
      <c r="E241" s="17"/>
      <c r="F241" s="48"/>
      <c r="G241" s="17"/>
      <c r="H241" s="48"/>
      <c r="I241" s="17"/>
      <c r="J241" s="48"/>
      <c r="K241" s="17"/>
      <c r="L241" s="48"/>
      <c r="M241" s="17"/>
      <c r="N241" s="48"/>
      <c r="O241" s="17"/>
      <c r="P241" s="188"/>
      <c r="Q241" s="195"/>
      <c r="R241" s="48"/>
      <c r="S241" s="17"/>
      <c r="T241" s="48"/>
      <c r="U241" s="17"/>
      <c r="V241" s="16"/>
      <c r="W241" s="15"/>
      <c r="X241" s="17"/>
      <c r="Y241" s="16"/>
      <c r="Z241" s="15">
        <f t="shared" si="143"/>
        <v>0</v>
      </c>
      <c r="AA241" s="25" cm="1">
        <f t="array" ref="AA241">SUM(LARGE(C241:W241,_xlfn.SEQUENCE(IF(COUNT(C241:W241)&lt;12,COUNT(C241:W241),12))))</f>
        <v>0</v>
      </c>
      <c r="AB241" s="15">
        <f t="shared" si="144"/>
        <v>0</v>
      </c>
      <c r="AC241" s="17">
        <f t="shared" si="145"/>
        <v>0</v>
      </c>
      <c r="AD241" s="47" t="str">
        <f t="shared" si="139"/>
        <v>BECKER, COLT</v>
      </c>
      <c r="AE241" s="17"/>
      <c r="AF241" s="59"/>
    </row>
    <row r="242" spans="1:32" s="60" customFormat="1" ht="19.899999999999999" customHeight="1" x14ac:dyDescent="0.25">
      <c r="A242" s="47" t="s">
        <v>28</v>
      </c>
      <c r="B242" s="16"/>
      <c r="C242" s="138">
        <v>0</v>
      </c>
      <c r="D242" s="48"/>
      <c r="E242" s="17"/>
      <c r="F242" s="48"/>
      <c r="G242" s="17"/>
      <c r="H242" s="48"/>
      <c r="I242" s="17"/>
      <c r="J242" s="48"/>
      <c r="K242" s="17"/>
      <c r="L242" s="48"/>
      <c r="M242" s="17"/>
      <c r="N242" s="48"/>
      <c r="O242" s="17"/>
      <c r="P242" s="188"/>
      <c r="Q242" s="195"/>
      <c r="R242" s="48"/>
      <c r="S242" s="17"/>
      <c r="T242" s="48"/>
      <c r="U242" s="17"/>
      <c r="V242" s="16"/>
      <c r="W242" s="15"/>
      <c r="X242" s="17"/>
      <c r="Y242" s="16"/>
      <c r="Z242" s="15">
        <f t="shared" si="143"/>
        <v>0</v>
      </c>
      <c r="AA242" s="25" cm="1">
        <f t="array" ref="AA242">SUM(LARGE(C242:W242,_xlfn.SEQUENCE(IF(COUNT(C242:W242)&lt;12,COUNT(C242:W242),12))))</f>
        <v>0</v>
      </c>
      <c r="AB242" s="15">
        <f t="shared" si="144"/>
        <v>0</v>
      </c>
      <c r="AC242" s="17">
        <f t="shared" si="145"/>
        <v>0</v>
      </c>
      <c r="AD242" s="47" t="str">
        <f t="shared" si="139"/>
        <v>BECKER, KENT</v>
      </c>
      <c r="AE242" s="17"/>
      <c r="AF242" s="59"/>
    </row>
    <row r="243" spans="1:32" s="60" customFormat="1" ht="19.899999999999999" customHeight="1" x14ac:dyDescent="0.25">
      <c r="A243" s="47" t="s">
        <v>107</v>
      </c>
      <c r="B243" s="16"/>
      <c r="C243" s="138">
        <v>0</v>
      </c>
      <c r="D243" s="48"/>
      <c r="E243" s="17"/>
      <c r="F243" s="48"/>
      <c r="G243" s="17"/>
      <c r="H243" s="48"/>
      <c r="I243" s="17"/>
      <c r="J243" s="48"/>
      <c r="K243" s="17"/>
      <c r="L243" s="48"/>
      <c r="M243" s="17"/>
      <c r="N243" s="48"/>
      <c r="O243" s="17"/>
      <c r="P243" s="188"/>
      <c r="Q243" s="195"/>
      <c r="R243" s="48"/>
      <c r="S243" s="17"/>
      <c r="T243" s="48"/>
      <c r="U243" s="17"/>
      <c r="V243" s="16"/>
      <c r="W243" s="15"/>
      <c r="X243" s="17"/>
      <c r="Y243" s="16"/>
      <c r="Z243" s="15">
        <f>SUM(D243:X243)</f>
        <v>0</v>
      </c>
      <c r="AA243" s="25" cm="1">
        <f t="array" ref="AA243">SUM(LARGE(C243:W243,_xlfn.SEQUENCE(IF(COUNT(C243:W243)&lt;12,COUNT(C243:W243),12))))</f>
        <v>0</v>
      </c>
      <c r="AB243" s="15">
        <f>X243*1.5</f>
        <v>0</v>
      </c>
      <c r="AC243" s="17">
        <f>AA243+AB243</f>
        <v>0</v>
      </c>
      <c r="AD243" s="47" t="str">
        <f t="shared" si="139"/>
        <v>BUCHOLTZ, WYATT</v>
      </c>
      <c r="AE243" s="17"/>
      <c r="AF243" s="59"/>
    </row>
    <row r="244" spans="1:32" s="60" customFormat="1" ht="19.899999999999999" customHeight="1" x14ac:dyDescent="0.25">
      <c r="A244" s="47" t="s">
        <v>30</v>
      </c>
      <c r="B244" s="16"/>
      <c r="C244" s="138">
        <v>0</v>
      </c>
      <c r="D244" s="48"/>
      <c r="E244" s="17"/>
      <c r="F244" s="48"/>
      <c r="G244" s="17"/>
      <c r="H244" s="48"/>
      <c r="I244" s="17"/>
      <c r="J244" s="48"/>
      <c r="K244" s="17"/>
      <c r="L244" s="48"/>
      <c r="M244" s="17"/>
      <c r="N244" s="48"/>
      <c r="O244" s="17"/>
      <c r="P244" s="188"/>
      <c r="Q244" s="195"/>
      <c r="R244" s="48"/>
      <c r="S244" s="17"/>
      <c r="T244" s="48"/>
      <c r="U244" s="17"/>
      <c r="V244" s="16"/>
      <c r="W244" s="15"/>
      <c r="X244" s="17"/>
      <c r="Y244" s="16"/>
      <c r="Z244" s="15">
        <f t="shared" ref="Z244:Z246" si="146">SUM(D244:X244)</f>
        <v>0</v>
      </c>
      <c r="AA244" s="25" cm="1">
        <f t="array" ref="AA244">SUM(LARGE(C244:W244,_xlfn.SEQUENCE(IF(COUNT(C244:W244)&lt;12,COUNT(C244:W244),12))))</f>
        <v>0</v>
      </c>
      <c r="AB244" s="15">
        <f t="shared" ref="AB244:AB246" si="147">X244*1.5</f>
        <v>0</v>
      </c>
      <c r="AC244" s="17">
        <f t="shared" ref="AC244:AC246" si="148">AA244+AB244</f>
        <v>0</v>
      </c>
      <c r="AD244" s="47" t="str">
        <f t="shared" si="139"/>
        <v>CATENARO, REECE</v>
      </c>
      <c r="AE244" s="17"/>
      <c r="AF244" s="59"/>
    </row>
    <row r="245" spans="1:32" s="60" customFormat="1" ht="19.899999999999999" customHeight="1" x14ac:dyDescent="0.25">
      <c r="A245" s="47" t="s">
        <v>31</v>
      </c>
      <c r="B245" s="16"/>
      <c r="C245" s="138">
        <v>0</v>
      </c>
      <c r="D245" s="48"/>
      <c r="E245" s="17"/>
      <c r="F245" s="48"/>
      <c r="G245" s="17"/>
      <c r="H245" s="48"/>
      <c r="I245" s="17"/>
      <c r="J245" s="48"/>
      <c r="K245" s="17"/>
      <c r="L245" s="48"/>
      <c r="M245" s="17"/>
      <c r="N245" s="48"/>
      <c r="O245" s="17"/>
      <c r="P245" s="188"/>
      <c r="Q245" s="195"/>
      <c r="R245" s="48"/>
      <c r="S245" s="17"/>
      <c r="T245" s="48"/>
      <c r="U245" s="17"/>
      <c r="V245" s="16"/>
      <c r="W245" s="15"/>
      <c r="X245" s="17"/>
      <c r="Y245" s="16"/>
      <c r="Z245" s="15">
        <f t="shared" si="146"/>
        <v>0</v>
      </c>
      <c r="AA245" s="25" cm="1">
        <f t="array" ref="AA245">SUM(LARGE(C245:W245,_xlfn.SEQUENCE(IF(COUNT(C245:W245)&lt;12,COUNT(C245:W245),12))))</f>
        <v>0</v>
      </c>
      <c r="AB245" s="15">
        <f t="shared" si="147"/>
        <v>0</v>
      </c>
      <c r="AC245" s="17">
        <f t="shared" si="148"/>
        <v>0</v>
      </c>
      <c r="AD245" s="47" t="str">
        <f t="shared" si="139"/>
        <v xml:space="preserve">CRAWFORD, DOUGLAS </v>
      </c>
      <c r="AE245" s="17"/>
      <c r="AF245" s="59"/>
    </row>
    <row r="246" spans="1:32" s="60" customFormat="1" ht="19.899999999999999" customHeight="1" x14ac:dyDescent="0.25">
      <c r="A246" s="47" t="s">
        <v>122</v>
      </c>
      <c r="B246" s="16"/>
      <c r="C246" s="138">
        <v>0</v>
      </c>
      <c r="D246" s="48"/>
      <c r="E246" s="17"/>
      <c r="F246" s="48"/>
      <c r="G246" s="17"/>
      <c r="H246" s="48"/>
      <c r="I246" s="17"/>
      <c r="J246" s="48"/>
      <c r="K246" s="17"/>
      <c r="L246" s="48"/>
      <c r="M246" s="17"/>
      <c r="N246" s="48"/>
      <c r="O246" s="17"/>
      <c r="P246" s="188"/>
      <c r="Q246" s="195"/>
      <c r="R246" s="48"/>
      <c r="S246" s="17"/>
      <c r="T246" s="48"/>
      <c r="U246" s="17"/>
      <c r="V246" s="16"/>
      <c r="W246" s="15"/>
      <c r="X246" s="17"/>
      <c r="Y246" s="16"/>
      <c r="Z246" s="15">
        <f t="shared" si="146"/>
        <v>0</v>
      </c>
      <c r="AA246" s="25" cm="1">
        <f t="array" ref="AA246">SUM(LARGE(C246:W246,_xlfn.SEQUENCE(IF(COUNT(C246:W246)&lt;12,COUNT(C246:W246),12))))</f>
        <v>0</v>
      </c>
      <c r="AB246" s="15">
        <f t="shared" si="147"/>
        <v>0</v>
      </c>
      <c r="AC246" s="17">
        <f t="shared" si="148"/>
        <v>0</v>
      </c>
      <c r="AD246" s="47" t="str">
        <f t="shared" si="139"/>
        <v>FULLHART, WYATT</v>
      </c>
      <c r="AE246" s="17"/>
      <c r="AF246" s="59"/>
    </row>
    <row r="247" spans="1:32" s="60" customFormat="1" ht="19.899999999999999" customHeight="1" x14ac:dyDescent="0.25">
      <c r="A247" s="47" t="s">
        <v>262</v>
      </c>
      <c r="B247" s="16"/>
      <c r="C247" s="138">
        <v>0</v>
      </c>
      <c r="D247" s="48"/>
      <c r="E247" s="17"/>
      <c r="F247" s="48"/>
      <c r="G247" s="17"/>
      <c r="H247" s="48"/>
      <c r="I247" s="17"/>
      <c r="J247" s="48"/>
      <c r="K247" s="17"/>
      <c r="L247" s="48"/>
      <c r="M247" s="17"/>
      <c r="N247" s="48"/>
      <c r="O247" s="17"/>
      <c r="P247" s="188"/>
      <c r="Q247" s="195"/>
      <c r="R247" s="48"/>
      <c r="S247" s="17"/>
      <c r="T247" s="48"/>
      <c r="U247" s="17"/>
      <c r="V247" s="16"/>
      <c r="W247" s="15"/>
      <c r="X247" s="17"/>
      <c r="Y247" s="16"/>
      <c r="Z247" s="48">
        <f>SUM(D247:X247)</f>
        <v>0</v>
      </c>
      <c r="AA247" s="25" cm="1">
        <f t="array" ref="AA247">SUM(LARGE(C247:W247,_xlfn.SEQUENCE(IF(COUNT(C247:W247)&lt;12,COUNT(C247:W247),12))))</f>
        <v>0</v>
      </c>
      <c r="AB247" s="15">
        <f>X247*1.5</f>
        <v>0</v>
      </c>
      <c r="AC247" s="17">
        <f>AA247+AB247</f>
        <v>0</v>
      </c>
      <c r="AD247" s="47" t="str">
        <f t="shared" si="139"/>
        <v>HARDEN, LUKE</v>
      </c>
      <c r="AE247" s="17"/>
      <c r="AF247" s="59"/>
    </row>
    <row r="248" spans="1:32" ht="19.899999999999999" customHeight="1" x14ac:dyDescent="0.25">
      <c r="A248" s="47" t="s">
        <v>208</v>
      </c>
      <c r="B248" s="16"/>
      <c r="C248" s="138">
        <v>0</v>
      </c>
      <c r="D248" s="48"/>
      <c r="E248" s="17"/>
      <c r="F248" s="48"/>
      <c r="G248" s="17"/>
      <c r="H248" s="48"/>
      <c r="I248" s="17"/>
      <c r="J248" s="48"/>
      <c r="K248" s="17"/>
      <c r="L248" s="48"/>
      <c r="M248" s="17"/>
      <c r="N248" s="48"/>
      <c r="O248" s="17"/>
      <c r="P248" s="188"/>
      <c r="Q248" s="195"/>
      <c r="R248" s="48"/>
      <c r="S248" s="17"/>
      <c r="T248" s="48"/>
      <c r="U248" s="17"/>
      <c r="V248" s="16"/>
      <c r="W248" s="15"/>
      <c r="X248" s="17"/>
      <c r="Y248" s="16"/>
      <c r="Z248" s="15">
        <f t="shared" ref="Z248:Z250" si="149">SUM(D248:X248)</f>
        <v>0</v>
      </c>
      <c r="AA248" s="25" cm="1">
        <f t="array" ref="AA248">SUM(LARGE(C248:W248,_xlfn.SEQUENCE(IF(COUNT(C248:W248)&lt;12,COUNT(C248:W248),12))))</f>
        <v>0</v>
      </c>
      <c r="AB248" s="15">
        <f t="shared" ref="AB248:AB250" si="150">X248*1.5</f>
        <v>0</v>
      </c>
      <c r="AC248" s="17">
        <f t="shared" ref="AC248:AC250" si="151">AA248+AB248</f>
        <v>0</v>
      </c>
      <c r="AD248" s="47" t="str">
        <f t="shared" si="139"/>
        <v>HART, BEN</v>
      </c>
      <c r="AE248" s="17"/>
    </row>
    <row r="249" spans="1:32" s="60" customFormat="1" ht="19.899999999999999" customHeight="1" x14ac:dyDescent="0.25">
      <c r="A249" s="47" t="s">
        <v>117</v>
      </c>
      <c r="B249" s="16"/>
      <c r="C249" s="138">
        <v>0</v>
      </c>
      <c r="D249" s="48"/>
      <c r="E249" s="17"/>
      <c r="F249" s="48"/>
      <c r="G249" s="17"/>
      <c r="H249" s="48"/>
      <c r="I249" s="17"/>
      <c r="J249" s="48"/>
      <c r="K249" s="17"/>
      <c r="L249" s="48"/>
      <c r="M249" s="17"/>
      <c r="N249" s="48"/>
      <c r="O249" s="17"/>
      <c r="P249" s="188"/>
      <c r="Q249" s="195"/>
      <c r="R249" s="48"/>
      <c r="S249" s="17"/>
      <c r="T249" s="48"/>
      <c r="U249" s="17"/>
      <c r="V249" s="16"/>
      <c r="W249" s="15"/>
      <c r="X249" s="17"/>
      <c r="Y249" s="16"/>
      <c r="Z249" s="15">
        <f t="shared" si="149"/>
        <v>0</v>
      </c>
      <c r="AA249" s="25" cm="1">
        <f t="array" ref="AA249">SUM(LARGE(C249:W249,_xlfn.SEQUENCE(IF(COUNT(C249:W249)&lt;12,COUNT(C249:W249),12))))</f>
        <v>0</v>
      </c>
      <c r="AB249" s="15">
        <f t="shared" si="150"/>
        <v>0</v>
      </c>
      <c r="AC249" s="17">
        <f t="shared" si="151"/>
        <v>0</v>
      </c>
      <c r="AD249" s="47" t="str">
        <f t="shared" si="139"/>
        <v xml:space="preserve">HOBBS, GABRIEL </v>
      </c>
      <c r="AE249" s="17"/>
      <c r="AF249" s="59"/>
    </row>
    <row r="250" spans="1:32" s="60" customFormat="1" ht="19.899999999999999" customHeight="1" x14ac:dyDescent="0.25">
      <c r="A250" s="47" t="s">
        <v>33</v>
      </c>
      <c r="B250" s="16"/>
      <c r="C250" s="138">
        <v>0</v>
      </c>
      <c r="D250" s="48"/>
      <c r="E250" s="17"/>
      <c r="F250" s="48"/>
      <c r="G250" s="17"/>
      <c r="H250" s="48"/>
      <c r="I250" s="17"/>
      <c r="J250" s="48"/>
      <c r="K250" s="17"/>
      <c r="L250" s="48"/>
      <c r="M250" s="17"/>
      <c r="N250" s="48"/>
      <c r="O250" s="17"/>
      <c r="P250" s="188"/>
      <c r="Q250" s="195"/>
      <c r="R250" s="48"/>
      <c r="S250" s="17"/>
      <c r="T250" s="48"/>
      <c r="U250" s="17"/>
      <c r="V250" s="16"/>
      <c r="W250" s="15"/>
      <c r="X250" s="17"/>
      <c r="Y250" s="16"/>
      <c r="Z250" s="15">
        <f t="shared" si="149"/>
        <v>0</v>
      </c>
      <c r="AA250" s="25" cm="1">
        <f t="array" ref="AA250">SUM(LARGE(C250:W250,_xlfn.SEQUENCE(IF(COUNT(C250:W250)&lt;12,COUNT(C250:W250),12))))</f>
        <v>0</v>
      </c>
      <c r="AB250" s="15">
        <f t="shared" si="150"/>
        <v>0</v>
      </c>
      <c r="AC250" s="17">
        <f t="shared" si="151"/>
        <v>0</v>
      </c>
      <c r="AD250" s="47" t="str">
        <f t="shared" si="139"/>
        <v>HOEKWATER, COLBY</v>
      </c>
      <c r="AE250" s="17"/>
      <c r="AF250" s="59"/>
    </row>
    <row r="251" spans="1:32" s="60" customFormat="1" ht="19.899999999999999" customHeight="1" x14ac:dyDescent="0.25">
      <c r="A251" s="47" t="s">
        <v>34</v>
      </c>
      <c r="B251" s="16"/>
      <c r="C251" s="138">
        <v>0</v>
      </c>
      <c r="D251" s="48"/>
      <c r="E251" s="17"/>
      <c r="F251" s="48"/>
      <c r="G251" s="17">
        <v>71</v>
      </c>
      <c r="H251" s="48">
        <v>0</v>
      </c>
      <c r="I251" s="17"/>
      <c r="J251" s="48">
        <v>61</v>
      </c>
      <c r="K251" s="17">
        <v>61</v>
      </c>
      <c r="L251" s="48">
        <v>61</v>
      </c>
      <c r="M251" s="17"/>
      <c r="N251" s="48"/>
      <c r="O251" s="17"/>
      <c r="P251" s="188"/>
      <c r="Q251" s="195"/>
      <c r="R251" s="48"/>
      <c r="S251" s="17"/>
      <c r="T251" s="48"/>
      <c r="U251" s="17"/>
      <c r="V251" s="16"/>
      <c r="W251" s="15"/>
      <c r="X251" s="17"/>
      <c r="Y251" s="16"/>
      <c r="Z251" s="15">
        <f>SUM(D251:X251)</f>
        <v>254</v>
      </c>
      <c r="AA251" s="25" cm="1">
        <f t="array" ref="AA251">SUM(LARGE(C251:W251,_xlfn.SEQUENCE(IF(COUNT(C251:W251)&lt;12,COUNT(C251:W251),12))))</f>
        <v>254</v>
      </c>
      <c r="AB251" s="15">
        <f>X251*1.5</f>
        <v>0</v>
      </c>
      <c r="AC251" s="17">
        <f>AA251+AB251</f>
        <v>254</v>
      </c>
      <c r="AD251" s="47" t="str">
        <f t="shared" si="139"/>
        <v xml:space="preserve">HOEKWATER, LARAMIE </v>
      </c>
      <c r="AE251" s="17"/>
      <c r="AF251" s="59"/>
    </row>
    <row r="252" spans="1:32" s="60" customFormat="1" ht="19.899999999999999" customHeight="1" x14ac:dyDescent="0.25">
      <c r="A252" s="47" t="s">
        <v>93</v>
      </c>
      <c r="B252" s="16"/>
      <c r="C252" s="138">
        <v>0</v>
      </c>
      <c r="D252" s="48"/>
      <c r="E252" s="17"/>
      <c r="F252" s="48"/>
      <c r="G252" s="17"/>
      <c r="H252" s="48"/>
      <c r="I252" s="17"/>
      <c r="J252" s="48"/>
      <c r="K252" s="17">
        <v>71</v>
      </c>
      <c r="L252" s="48">
        <v>71</v>
      </c>
      <c r="M252" s="17">
        <v>71</v>
      </c>
      <c r="N252" s="48"/>
      <c r="O252" s="17"/>
      <c r="P252" s="188"/>
      <c r="Q252" s="195"/>
      <c r="R252" s="48"/>
      <c r="S252" s="17"/>
      <c r="T252" s="48"/>
      <c r="U252" s="17"/>
      <c r="V252" s="16"/>
      <c r="W252" s="15"/>
      <c r="X252" s="17"/>
      <c r="Y252" s="16"/>
      <c r="Z252" s="15">
        <f t="shared" ref="Z252" si="152">SUM(D252:X252)</f>
        <v>213</v>
      </c>
      <c r="AA252" s="25" cm="1">
        <f t="array" ref="AA252">SUM(LARGE(C252:W252,_xlfn.SEQUENCE(IF(COUNT(C252:W252)&lt;12,COUNT(C252:W252),12))))</f>
        <v>213</v>
      </c>
      <c r="AB252" s="15">
        <f t="shared" ref="AB252" si="153">X252*1.5</f>
        <v>0</v>
      </c>
      <c r="AC252" s="17">
        <f t="shared" ref="AC252" si="154">AA252+AB252</f>
        <v>213</v>
      </c>
      <c r="AD252" s="47" t="str">
        <f t="shared" si="139"/>
        <v>HOEKWATER, LEVI</v>
      </c>
      <c r="AE252" s="17"/>
      <c r="AF252" s="59"/>
    </row>
    <row r="253" spans="1:32" s="64" customFormat="1" ht="19.899999999999999" customHeight="1" x14ac:dyDescent="0.25">
      <c r="A253" s="47" t="s">
        <v>263</v>
      </c>
      <c r="B253" s="16"/>
      <c r="C253" s="138">
        <v>0</v>
      </c>
      <c r="D253" s="48"/>
      <c r="E253" s="17"/>
      <c r="F253" s="48"/>
      <c r="G253" s="17"/>
      <c r="H253" s="48"/>
      <c r="I253" s="17"/>
      <c r="J253" s="48"/>
      <c r="K253" s="17"/>
      <c r="L253" s="48"/>
      <c r="M253" s="17"/>
      <c r="N253" s="48"/>
      <c r="O253" s="17"/>
      <c r="P253" s="188"/>
      <c r="Q253" s="195"/>
      <c r="R253" s="48"/>
      <c r="S253" s="17"/>
      <c r="T253" s="48"/>
      <c r="U253" s="17"/>
      <c r="V253" s="16"/>
      <c r="W253" s="15"/>
      <c r="X253" s="17"/>
      <c r="Y253" s="16"/>
      <c r="Z253" s="15">
        <f>SUM(D253:X253)</f>
        <v>0</v>
      </c>
      <c r="AA253" s="25" cm="1">
        <f t="array" ref="AA253">SUM(LARGE(C253:W253,_xlfn.SEQUENCE(IF(COUNT(C253:W253)&lt;12,COUNT(C253:W253),12))))</f>
        <v>0</v>
      </c>
      <c r="AB253" s="15">
        <f>X253*1.5</f>
        <v>0</v>
      </c>
      <c r="AC253" s="17">
        <f>AA253+AB253</f>
        <v>0</v>
      </c>
      <c r="AD253" s="47" t="str">
        <f t="shared" si="139"/>
        <v>HOEKWATER, TATE</v>
      </c>
      <c r="AE253" s="17"/>
      <c r="AF253" s="46"/>
    </row>
    <row r="254" spans="1:32" s="60" customFormat="1" ht="19.899999999999999" customHeight="1" x14ac:dyDescent="0.25">
      <c r="A254" s="47" t="s">
        <v>98</v>
      </c>
      <c r="B254" s="16"/>
      <c r="C254" s="138">
        <v>0</v>
      </c>
      <c r="D254" s="48"/>
      <c r="E254" s="17"/>
      <c r="F254" s="48"/>
      <c r="G254" s="17"/>
      <c r="H254" s="48"/>
      <c r="I254" s="17"/>
      <c r="J254" s="48"/>
      <c r="K254" s="17"/>
      <c r="L254" s="48"/>
      <c r="M254" s="17"/>
      <c r="N254" s="48"/>
      <c r="O254" s="17"/>
      <c r="P254" s="188"/>
      <c r="Q254" s="195"/>
      <c r="R254" s="48"/>
      <c r="S254" s="17"/>
      <c r="T254" s="48"/>
      <c r="U254" s="17"/>
      <c r="V254" s="16"/>
      <c r="W254" s="15"/>
      <c r="X254" s="17"/>
      <c r="Y254" s="16"/>
      <c r="Z254" s="15">
        <f t="shared" ref="Z254" si="155">SUM(D254:X254)</f>
        <v>0</v>
      </c>
      <c r="AA254" s="25" cm="1">
        <f t="array" ref="AA254">SUM(LARGE(C254:W254,_xlfn.SEQUENCE(IF(COUNT(C254:W254)&lt;12,COUNT(C254:W254),12))))</f>
        <v>0</v>
      </c>
      <c r="AB254" s="15">
        <f t="shared" ref="AB254" si="156">X254*1.5</f>
        <v>0</v>
      </c>
      <c r="AC254" s="17">
        <f t="shared" ref="AC254" si="157">AA254+AB254</f>
        <v>0</v>
      </c>
      <c r="AD254" s="47" t="str">
        <f t="shared" si="139"/>
        <v xml:space="preserve">MATTHEWS, JOHN ROY </v>
      </c>
      <c r="AE254" s="17"/>
      <c r="AF254" s="59"/>
    </row>
    <row r="255" spans="1:32" s="60" customFormat="1" ht="19.899999999999999" customHeight="1" x14ac:dyDescent="0.25">
      <c r="A255" s="47" t="s">
        <v>209</v>
      </c>
      <c r="B255" s="16"/>
      <c r="C255" s="138">
        <v>0</v>
      </c>
      <c r="D255" s="48"/>
      <c r="E255" s="17"/>
      <c r="F255" s="48"/>
      <c r="G255" s="17"/>
      <c r="H255" s="48"/>
      <c r="I255" s="17"/>
      <c r="J255" s="48"/>
      <c r="K255" s="17"/>
      <c r="L255" s="48"/>
      <c r="M255" s="17"/>
      <c r="N255" s="48"/>
      <c r="O255" s="17"/>
      <c r="P255" s="188"/>
      <c r="Q255" s="195"/>
      <c r="R255" s="48"/>
      <c r="S255" s="17"/>
      <c r="T255" s="48"/>
      <c r="U255" s="17"/>
      <c r="V255" s="16"/>
      <c r="W255" s="15"/>
      <c r="X255" s="17"/>
      <c r="Y255" s="16"/>
      <c r="Z255" s="15">
        <f>SUM(D255:X255)</f>
        <v>0</v>
      </c>
      <c r="AA255" s="25" cm="1">
        <f t="array" ref="AA255">SUM(LARGE(C255:W255,_xlfn.SEQUENCE(IF(COUNT(C255:W255)&lt;12,COUNT(C255:W255),12))))</f>
        <v>0</v>
      </c>
      <c r="AB255" s="15">
        <f>X255*1.5</f>
        <v>0</v>
      </c>
      <c r="AC255" s="17">
        <f>AA255+AB255</f>
        <v>0</v>
      </c>
      <c r="AD255" s="47" t="str">
        <f t="shared" si="139"/>
        <v>MORRIS, CARTER</v>
      </c>
      <c r="AE255" s="17"/>
      <c r="AF255" s="59"/>
    </row>
    <row r="256" spans="1:32" s="60" customFormat="1" ht="19.899999999999999" customHeight="1" x14ac:dyDescent="0.25">
      <c r="A256" s="47" t="s">
        <v>75</v>
      </c>
      <c r="B256" s="16"/>
      <c r="C256" s="138">
        <v>0</v>
      </c>
      <c r="D256" s="48"/>
      <c r="E256" s="17"/>
      <c r="F256" s="48"/>
      <c r="G256" s="17"/>
      <c r="H256" s="48"/>
      <c r="I256" s="17"/>
      <c r="J256" s="48"/>
      <c r="K256" s="17"/>
      <c r="L256" s="48"/>
      <c r="M256" s="17"/>
      <c r="N256" s="48"/>
      <c r="O256" s="17">
        <v>71</v>
      </c>
      <c r="P256" s="188"/>
      <c r="Q256" s="195">
        <v>71</v>
      </c>
      <c r="R256" s="48"/>
      <c r="S256" s="17"/>
      <c r="T256" s="48"/>
      <c r="U256" s="17"/>
      <c r="V256" s="16"/>
      <c r="W256" s="15"/>
      <c r="X256" s="17"/>
      <c r="Y256" s="16"/>
      <c r="Z256" s="15">
        <f t="shared" ref="Z256:Z259" si="158">SUM(D256:X256)</f>
        <v>142</v>
      </c>
      <c r="AA256" s="25" cm="1">
        <f t="array" ref="AA256">SUM(LARGE(C256:W256,_xlfn.SEQUENCE(IF(COUNT(C256:W256)&lt;12,COUNT(C256:W256),12))))</f>
        <v>142</v>
      </c>
      <c r="AB256" s="15">
        <f t="shared" ref="AB256:AB259" si="159">X256*1.5</f>
        <v>0</v>
      </c>
      <c r="AC256" s="17">
        <f t="shared" ref="AC256:AC259" si="160">AA256+AB256</f>
        <v>142</v>
      </c>
      <c r="AD256" s="47" t="str">
        <f t="shared" si="139"/>
        <v>RIVERA, JOEL</v>
      </c>
      <c r="AE256" s="17"/>
      <c r="AF256" s="59"/>
    </row>
    <row r="257" spans="1:57" ht="19.899999999999999" customHeight="1" x14ac:dyDescent="0.25">
      <c r="A257" s="47" t="s">
        <v>210</v>
      </c>
      <c r="B257" s="16"/>
      <c r="C257" s="138">
        <v>0</v>
      </c>
      <c r="D257" s="48"/>
      <c r="E257" s="17"/>
      <c r="F257" s="48"/>
      <c r="G257" s="17"/>
      <c r="H257" s="48"/>
      <c r="I257" s="17"/>
      <c r="J257" s="48"/>
      <c r="K257" s="17"/>
      <c r="L257" s="48"/>
      <c r="M257" s="17"/>
      <c r="N257" s="48"/>
      <c r="O257" s="17"/>
      <c r="P257" s="188"/>
      <c r="Q257" s="195"/>
      <c r="R257" s="48"/>
      <c r="S257" s="17"/>
      <c r="T257" s="48"/>
      <c r="U257" s="17"/>
      <c r="V257" s="16"/>
      <c r="W257" s="15"/>
      <c r="X257" s="17"/>
      <c r="Y257" s="16"/>
      <c r="Z257" s="15">
        <f t="shared" si="158"/>
        <v>0</v>
      </c>
      <c r="AA257" s="25" cm="1">
        <f t="array" ref="AA257">SUM(LARGE(C257:W257,_xlfn.SEQUENCE(IF(COUNT(C257:W257)&lt;12,COUNT(C257:W257),12))))</f>
        <v>0</v>
      </c>
      <c r="AB257" s="15">
        <f t="shared" si="159"/>
        <v>0</v>
      </c>
      <c r="AC257" s="17">
        <f t="shared" si="160"/>
        <v>0</v>
      </c>
      <c r="AD257" s="47" t="str">
        <f t="shared" si="139"/>
        <v>TIPPMANN, MATTHEW</v>
      </c>
      <c r="AE257" s="17"/>
      <c r="AF257" s="59"/>
      <c r="AG257" s="60"/>
      <c r="AH257" s="60"/>
      <c r="AI257" s="60"/>
      <c r="AJ257" s="60"/>
    </row>
    <row r="258" spans="1:57" s="60" customFormat="1" ht="19.899999999999999" customHeight="1" x14ac:dyDescent="0.25">
      <c r="A258" s="47" t="s">
        <v>118</v>
      </c>
      <c r="B258" s="16"/>
      <c r="C258" s="138">
        <v>0</v>
      </c>
      <c r="D258" s="48"/>
      <c r="E258" s="17"/>
      <c r="F258" s="48"/>
      <c r="G258" s="17"/>
      <c r="H258" s="48"/>
      <c r="I258" s="17"/>
      <c r="J258" s="48">
        <v>71</v>
      </c>
      <c r="K258" s="17"/>
      <c r="L258" s="48">
        <v>51</v>
      </c>
      <c r="M258" s="17">
        <v>61</v>
      </c>
      <c r="N258" s="48">
        <v>71</v>
      </c>
      <c r="O258" s="17">
        <v>61</v>
      </c>
      <c r="P258" s="188">
        <v>71</v>
      </c>
      <c r="Q258" s="195"/>
      <c r="R258" s="48"/>
      <c r="S258" s="17"/>
      <c r="T258" s="48"/>
      <c r="U258" s="17"/>
      <c r="V258" s="16"/>
      <c r="W258" s="15"/>
      <c r="X258" s="17"/>
      <c r="Y258" s="16"/>
      <c r="Z258" s="15">
        <f t="shared" si="158"/>
        <v>386</v>
      </c>
      <c r="AA258" s="25" cm="1">
        <f t="array" ref="AA258">SUM(LARGE(C258:W258,_xlfn.SEQUENCE(IF(COUNT(C258:W258)&lt;12,COUNT(C258:W258),12))))</f>
        <v>386</v>
      </c>
      <c r="AB258" s="15">
        <f t="shared" si="159"/>
        <v>0</v>
      </c>
      <c r="AC258" s="17">
        <f t="shared" si="160"/>
        <v>386</v>
      </c>
      <c r="AD258" s="47" t="str">
        <f t="shared" si="139"/>
        <v xml:space="preserve">TYLER, TRACE </v>
      </c>
      <c r="AE258" s="17"/>
      <c r="AF258" s="59"/>
    </row>
    <row r="259" spans="1:57" s="60" customFormat="1" ht="19.899999999999999" customHeight="1" x14ac:dyDescent="0.25">
      <c r="A259" s="47" t="s">
        <v>211</v>
      </c>
      <c r="B259" s="16"/>
      <c r="C259" s="138">
        <v>0</v>
      </c>
      <c r="D259" s="48"/>
      <c r="E259" s="17"/>
      <c r="F259" s="48"/>
      <c r="G259" s="17"/>
      <c r="H259" s="48"/>
      <c r="I259" s="17"/>
      <c r="J259" s="48"/>
      <c r="K259" s="17"/>
      <c r="L259" s="48"/>
      <c r="M259" s="17"/>
      <c r="N259" s="48"/>
      <c r="O259" s="17"/>
      <c r="P259" s="188"/>
      <c r="Q259" s="195"/>
      <c r="R259" s="48"/>
      <c r="S259" s="17"/>
      <c r="T259" s="48"/>
      <c r="U259" s="17"/>
      <c r="V259" s="16"/>
      <c r="W259" s="15"/>
      <c r="X259" s="17"/>
      <c r="Y259" s="16"/>
      <c r="Z259" s="15">
        <f t="shared" si="158"/>
        <v>0</v>
      </c>
      <c r="AA259" s="25" cm="1">
        <f t="array" ref="AA259">SUM(LARGE(C259:W259,_xlfn.SEQUENCE(IF(COUNT(C259:W259)&lt;12,COUNT(C259:W259),12))))</f>
        <v>0</v>
      </c>
      <c r="AB259" s="15">
        <f t="shared" si="159"/>
        <v>0</v>
      </c>
      <c r="AC259" s="17">
        <f t="shared" si="160"/>
        <v>0</v>
      </c>
      <c r="AD259" s="47" t="str">
        <f t="shared" si="139"/>
        <v>YODER, OWEN</v>
      </c>
      <c r="AE259" s="17"/>
      <c r="AF259" s="59"/>
    </row>
    <row r="260" spans="1:57" ht="19.899999999999999" hidden="1" customHeight="1" x14ac:dyDescent="0.25">
      <c r="A260" s="47" t="s">
        <v>251</v>
      </c>
      <c r="B260" s="16"/>
      <c r="C260" s="138">
        <v>0</v>
      </c>
      <c r="D260" s="48"/>
      <c r="E260" s="17"/>
      <c r="F260" s="48"/>
      <c r="G260" s="17"/>
      <c r="H260" s="48"/>
      <c r="I260" s="17"/>
      <c r="J260" s="48"/>
      <c r="K260" s="17"/>
      <c r="L260" s="48"/>
      <c r="M260" s="17"/>
      <c r="N260" s="48"/>
      <c r="O260" s="17"/>
      <c r="P260" s="188"/>
      <c r="Q260" s="195"/>
      <c r="R260" s="48"/>
      <c r="S260" s="17"/>
      <c r="T260" s="48"/>
      <c r="U260" s="17"/>
      <c r="V260" s="16"/>
      <c r="W260" s="15"/>
      <c r="X260" s="17"/>
      <c r="Y260" s="16"/>
      <c r="Z260" s="15">
        <f>SUM(D260:X260)</f>
        <v>0</v>
      </c>
      <c r="AA260" s="25" cm="1">
        <f t="array" ref="AA260">SUM(LARGE(C260:W260,_xlfn.SEQUENCE(IF(COUNT(C260:W260)&lt;12,COUNT(C260:W260),12))))</f>
        <v>0</v>
      </c>
      <c r="AB260" s="15">
        <f>X260*1.5</f>
        <v>0</v>
      </c>
      <c r="AC260" s="17">
        <f>AA260+AB260</f>
        <v>0</v>
      </c>
      <c r="AD260" s="47" t="str">
        <f t="shared" si="139"/>
        <v>NEW NAME 1</v>
      </c>
      <c r="AE260" s="164"/>
      <c r="AF260" s="59"/>
      <c r="AG260" s="60"/>
      <c r="AH260" s="60"/>
      <c r="AI260" s="60"/>
      <c r="AJ260" s="60"/>
    </row>
    <row r="261" spans="1:57" s="60" customFormat="1" ht="19.899999999999999" hidden="1" customHeight="1" x14ac:dyDescent="0.25">
      <c r="A261" s="47" t="s">
        <v>252</v>
      </c>
      <c r="B261" s="16"/>
      <c r="C261" s="138">
        <v>0</v>
      </c>
      <c r="D261" s="48"/>
      <c r="E261" s="17"/>
      <c r="F261" s="48"/>
      <c r="G261" s="17"/>
      <c r="H261" s="48"/>
      <c r="I261" s="17"/>
      <c r="J261" s="48"/>
      <c r="K261" s="17"/>
      <c r="L261" s="48"/>
      <c r="M261" s="17"/>
      <c r="N261" s="48"/>
      <c r="O261" s="17"/>
      <c r="P261" s="188"/>
      <c r="Q261" s="195"/>
      <c r="R261" s="48"/>
      <c r="S261" s="17"/>
      <c r="T261" s="48"/>
      <c r="U261" s="17"/>
      <c r="V261" s="16"/>
      <c r="W261" s="15"/>
      <c r="X261" s="17"/>
      <c r="Y261" s="16"/>
      <c r="Z261" s="15">
        <f t="shared" ref="Z261:Z263" si="161">SUM(D261:X261)</f>
        <v>0</v>
      </c>
      <c r="AA261" s="25" cm="1">
        <f t="array" ref="AA261">SUM(LARGE(C261:W261,_xlfn.SEQUENCE(IF(COUNT(C261:W261)&lt;12,COUNT(C261:W261),12))))</f>
        <v>0</v>
      </c>
      <c r="AB261" s="15">
        <f t="shared" ref="AB261:AB263" si="162">X261*1.5</f>
        <v>0</v>
      </c>
      <c r="AC261" s="17">
        <f t="shared" ref="AC261:AC263" si="163">AA261+AB261</f>
        <v>0</v>
      </c>
      <c r="AD261" s="47" t="str">
        <f t="shared" si="139"/>
        <v>NEW NAME 2</v>
      </c>
      <c r="AE261" s="17"/>
      <c r="AF261" s="59"/>
    </row>
    <row r="262" spans="1:57" s="60" customFormat="1" ht="19.899999999999999" hidden="1" customHeight="1" x14ac:dyDescent="0.25">
      <c r="A262" s="47" t="s">
        <v>253</v>
      </c>
      <c r="B262" s="16"/>
      <c r="C262" s="138">
        <v>0</v>
      </c>
      <c r="D262" s="48"/>
      <c r="E262" s="17"/>
      <c r="F262" s="48"/>
      <c r="G262" s="17"/>
      <c r="H262" s="48"/>
      <c r="I262" s="17"/>
      <c r="J262" s="48"/>
      <c r="K262" s="17"/>
      <c r="L262" s="48"/>
      <c r="M262" s="17"/>
      <c r="N262" s="48"/>
      <c r="O262" s="17"/>
      <c r="P262" s="188"/>
      <c r="Q262" s="195"/>
      <c r="R262" s="48"/>
      <c r="S262" s="17"/>
      <c r="T262" s="48"/>
      <c r="U262" s="17"/>
      <c r="V262" s="16"/>
      <c r="W262" s="15"/>
      <c r="X262" s="17"/>
      <c r="Y262" s="16"/>
      <c r="Z262" s="15">
        <f t="shared" si="161"/>
        <v>0</v>
      </c>
      <c r="AA262" s="25" cm="1">
        <f t="array" ref="AA262">SUM(LARGE(C262:W262,_xlfn.SEQUENCE(IF(COUNT(C262:W262)&lt;12,COUNT(C262:W262),12))))</f>
        <v>0</v>
      </c>
      <c r="AB262" s="15">
        <f t="shared" si="162"/>
        <v>0</v>
      </c>
      <c r="AC262" s="17">
        <f t="shared" si="163"/>
        <v>0</v>
      </c>
      <c r="AD262" s="47" t="str">
        <f t="shared" si="139"/>
        <v>NEW NAME 3</v>
      </c>
      <c r="AE262" s="17"/>
      <c r="AF262" s="59"/>
    </row>
    <row r="263" spans="1:57" s="60" customFormat="1" ht="19.899999999999999" hidden="1" customHeight="1" x14ac:dyDescent="0.25">
      <c r="A263" s="47" t="s">
        <v>254</v>
      </c>
      <c r="B263" s="16"/>
      <c r="C263" s="138">
        <v>0</v>
      </c>
      <c r="D263" s="48"/>
      <c r="E263" s="17"/>
      <c r="F263" s="48"/>
      <c r="G263" s="17"/>
      <c r="H263" s="48"/>
      <c r="I263" s="17"/>
      <c r="J263" s="48"/>
      <c r="K263" s="17"/>
      <c r="L263" s="48"/>
      <c r="M263" s="17"/>
      <c r="N263" s="48"/>
      <c r="O263" s="17"/>
      <c r="P263" s="188"/>
      <c r="Q263" s="195"/>
      <c r="R263" s="48"/>
      <c r="S263" s="17"/>
      <c r="T263" s="48"/>
      <c r="U263" s="17"/>
      <c r="V263" s="16"/>
      <c r="W263" s="15"/>
      <c r="X263" s="17"/>
      <c r="Y263" s="16"/>
      <c r="Z263" s="15">
        <f t="shared" si="161"/>
        <v>0</v>
      </c>
      <c r="AA263" s="25" cm="1">
        <f t="array" ref="AA263">SUM(LARGE(C263:W263,_xlfn.SEQUENCE(IF(COUNT(C263:W263)&lt;12,COUNT(C263:W263),12))))</f>
        <v>0</v>
      </c>
      <c r="AB263" s="15">
        <f t="shared" si="162"/>
        <v>0</v>
      </c>
      <c r="AC263" s="17">
        <f t="shared" si="163"/>
        <v>0</v>
      </c>
      <c r="AD263" s="47" t="str">
        <f t="shared" si="139"/>
        <v>NEW NAME 4</v>
      </c>
      <c r="AE263" s="17"/>
      <c r="AF263" s="59"/>
    </row>
    <row r="264" spans="1:57" s="60" customFormat="1" ht="19.899999999999999" hidden="1" customHeight="1" x14ac:dyDescent="0.25">
      <c r="A264" s="47" t="s">
        <v>255</v>
      </c>
      <c r="B264" s="16"/>
      <c r="C264" s="138">
        <v>0</v>
      </c>
      <c r="D264" s="48"/>
      <c r="E264" s="17"/>
      <c r="F264" s="48"/>
      <c r="G264" s="17"/>
      <c r="H264" s="48"/>
      <c r="I264" s="17"/>
      <c r="J264" s="48"/>
      <c r="K264" s="17"/>
      <c r="L264" s="48"/>
      <c r="M264" s="17"/>
      <c r="N264" s="48"/>
      <c r="O264" s="17"/>
      <c r="P264" s="188"/>
      <c r="Q264" s="195"/>
      <c r="R264" s="48"/>
      <c r="S264" s="17"/>
      <c r="T264" s="48"/>
      <c r="U264" s="17"/>
      <c r="V264" s="16"/>
      <c r="W264" s="15"/>
      <c r="X264" s="17"/>
      <c r="Y264" s="16"/>
      <c r="Z264" s="15">
        <f>SUM(D264:X264)</f>
        <v>0</v>
      </c>
      <c r="AA264" s="25" cm="1">
        <f t="array" ref="AA264">SUM(LARGE(C264:W264,_xlfn.SEQUENCE(IF(COUNT(C264:W264)&lt;12,COUNT(C264:W264),12))))</f>
        <v>0</v>
      </c>
      <c r="AB264" s="15">
        <f>X264*1.5</f>
        <v>0</v>
      </c>
      <c r="AC264" s="17">
        <f>AA264+AB264</f>
        <v>0</v>
      </c>
      <c r="AD264" s="47" t="s">
        <v>255</v>
      </c>
      <c r="AE264" s="17"/>
      <c r="AF264" s="59"/>
    </row>
    <row r="265" spans="1:57" s="60" customFormat="1" ht="19.899999999999999" customHeight="1" x14ac:dyDescent="0.25">
      <c r="A265" s="20" t="s">
        <v>13</v>
      </c>
      <c r="B265" s="21"/>
      <c r="C265" s="169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187"/>
      <c r="Q265" s="194"/>
      <c r="R265" s="21"/>
      <c r="S265" s="21"/>
      <c r="T265" s="21"/>
      <c r="U265" s="21"/>
      <c r="V265" s="21"/>
      <c r="W265" s="21"/>
      <c r="X265" s="21"/>
      <c r="Y265" s="21"/>
      <c r="Z265" s="20"/>
      <c r="AA265" s="21"/>
      <c r="AB265" s="21"/>
      <c r="AC265" s="21"/>
      <c r="AD265" s="20" t="s">
        <v>78</v>
      </c>
      <c r="AE265" s="17"/>
      <c r="AF265" s="59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</row>
    <row r="266" spans="1:57" s="60" customFormat="1" ht="19.899999999999999" customHeight="1" x14ac:dyDescent="0.25">
      <c r="A266" s="47" t="s">
        <v>27</v>
      </c>
      <c r="B266" s="16"/>
      <c r="C266" s="138">
        <v>0</v>
      </c>
      <c r="D266" s="48"/>
      <c r="E266" s="17"/>
      <c r="F266" s="48"/>
      <c r="G266" s="17"/>
      <c r="H266" s="48"/>
      <c r="I266" s="17"/>
      <c r="J266" s="48"/>
      <c r="K266" s="17"/>
      <c r="L266" s="48"/>
      <c r="M266" s="17"/>
      <c r="N266" s="48"/>
      <c r="O266" s="17"/>
      <c r="P266" s="188"/>
      <c r="Q266" s="195"/>
      <c r="R266" s="48"/>
      <c r="S266" s="17"/>
      <c r="T266" s="48"/>
      <c r="U266" s="17"/>
      <c r="V266" s="16"/>
      <c r="W266" s="15"/>
      <c r="X266" s="17"/>
      <c r="Y266" s="16"/>
      <c r="Z266" s="15">
        <f>SUM(D266:X266)</f>
        <v>0</v>
      </c>
      <c r="AA266" s="25" cm="1">
        <f t="array" ref="AA266">SUM(LARGE(C266:W266,_xlfn.SEQUENCE(IF(COUNT(C266:W266)&lt;12,COUNT(C266:W266),12))))</f>
        <v>0</v>
      </c>
      <c r="AB266" s="15">
        <f>X266*1.5</f>
        <v>0</v>
      </c>
      <c r="AC266" s="17">
        <f>AA266+AB266</f>
        <v>0</v>
      </c>
      <c r="AD266" s="47" t="str">
        <f t="shared" ref="AD266:AD293" si="164">A266</f>
        <v>BAHR, ANDREW</v>
      </c>
      <c r="AE266" s="17"/>
      <c r="AF266" s="59"/>
    </row>
    <row r="267" spans="1:57" s="60" customFormat="1" ht="19.899999999999999" customHeight="1" x14ac:dyDescent="0.25">
      <c r="A267" s="47" t="s">
        <v>206</v>
      </c>
      <c r="B267" s="16"/>
      <c r="C267" s="138">
        <v>0</v>
      </c>
      <c r="D267" s="48"/>
      <c r="E267" s="17"/>
      <c r="F267" s="48"/>
      <c r="G267" s="17"/>
      <c r="H267" s="48"/>
      <c r="I267" s="17"/>
      <c r="J267" s="48"/>
      <c r="K267" s="17"/>
      <c r="L267" s="48"/>
      <c r="M267" s="17"/>
      <c r="N267" s="48"/>
      <c r="O267" s="17"/>
      <c r="P267" s="188"/>
      <c r="Q267" s="195"/>
      <c r="R267" s="48"/>
      <c r="S267" s="17"/>
      <c r="T267" s="48"/>
      <c r="U267" s="17"/>
      <c r="V267" s="16"/>
      <c r="W267" s="15"/>
      <c r="X267" s="17"/>
      <c r="Y267" s="16"/>
      <c r="Z267" s="15">
        <f t="shared" ref="Z267" si="165">SUM(D267:X267)</f>
        <v>0</v>
      </c>
      <c r="AA267" s="25" cm="1">
        <f t="array" ref="AA267">SUM(LARGE(C267:W267,_xlfn.SEQUENCE(IF(COUNT(C267:W267)&lt;12,COUNT(C267:W267),12))))</f>
        <v>0</v>
      </c>
      <c r="AB267" s="15">
        <f t="shared" ref="AB267" si="166">X267*1.5</f>
        <v>0</v>
      </c>
      <c r="AC267" s="17">
        <f t="shared" ref="AC267" si="167">AA267+AB267</f>
        <v>0</v>
      </c>
      <c r="AD267" s="47" t="str">
        <f t="shared" si="164"/>
        <v>BAHR, CALEB</v>
      </c>
      <c r="AE267" s="17"/>
      <c r="AF267" s="59"/>
    </row>
    <row r="268" spans="1:57" s="60" customFormat="1" ht="19.899999999999999" customHeight="1" x14ac:dyDescent="0.25">
      <c r="A268" s="47" t="s">
        <v>193</v>
      </c>
      <c r="B268" s="16"/>
      <c r="C268" s="138">
        <v>0</v>
      </c>
      <c r="D268" s="48"/>
      <c r="E268" s="17"/>
      <c r="F268" s="48"/>
      <c r="G268" s="17"/>
      <c r="H268" s="48"/>
      <c r="I268" s="17"/>
      <c r="J268" s="48"/>
      <c r="K268" s="17"/>
      <c r="L268" s="48"/>
      <c r="M268" s="17"/>
      <c r="N268" s="48"/>
      <c r="O268" s="17"/>
      <c r="P268" s="188"/>
      <c r="Q268" s="195"/>
      <c r="R268" s="48"/>
      <c r="S268" s="17"/>
      <c r="T268" s="48"/>
      <c r="U268" s="17"/>
      <c r="V268" s="16"/>
      <c r="W268" s="15"/>
      <c r="X268" s="17"/>
      <c r="Y268" s="16"/>
      <c r="Z268" s="15">
        <f>SUM(D268:X268)</f>
        <v>0</v>
      </c>
      <c r="AA268" s="25" cm="1">
        <f t="array" ref="AA268">SUM(LARGE(C268:W268,_xlfn.SEQUENCE(IF(COUNT(C268:W268)&lt;12,COUNT(C268:W268),12))))</f>
        <v>0</v>
      </c>
      <c r="AB268" s="15">
        <f>X268*1.5</f>
        <v>0</v>
      </c>
      <c r="AC268" s="17">
        <f>AA268+AB268</f>
        <v>0</v>
      </c>
      <c r="AD268" s="47" t="str">
        <f t="shared" si="164"/>
        <v>BAHR, LEVI</v>
      </c>
      <c r="AE268" s="17"/>
      <c r="AF268" s="59"/>
    </row>
    <row r="269" spans="1:57" s="60" customFormat="1" ht="19.899999999999999" customHeight="1" x14ac:dyDescent="0.25">
      <c r="A269" s="47" t="s">
        <v>143</v>
      </c>
      <c r="B269" s="16"/>
      <c r="C269" s="138">
        <v>0</v>
      </c>
      <c r="D269" s="48"/>
      <c r="E269" s="17"/>
      <c r="F269" s="48"/>
      <c r="G269" s="17"/>
      <c r="H269" s="48"/>
      <c r="I269" s="17"/>
      <c r="J269" s="48"/>
      <c r="K269" s="17"/>
      <c r="L269" s="48"/>
      <c r="M269" s="17"/>
      <c r="N269" s="48"/>
      <c r="O269" s="17"/>
      <c r="P269" s="188"/>
      <c r="Q269" s="195"/>
      <c r="R269" s="48"/>
      <c r="S269" s="17"/>
      <c r="T269" s="48"/>
      <c r="U269" s="17"/>
      <c r="V269" s="16"/>
      <c r="W269" s="15"/>
      <c r="X269" s="17"/>
      <c r="Y269" s="16"/>
      <c r="Z269" s="15">
        <f t="shared" ref="Z269:Z272" si="168">SUM(D269:X269)</f>
        <v>0</v>
      </c>
      <c r="AA269" s="25" cm="1">
        <f t="array" ref="AA269">SUM(LARGE(C269:W269,_xlfn.SEQUENCE(IF(COUNT(C269:W269)&lt;12,COUNT(C269:W269),12))))</f>
        <v>0</v>
      </c>
      <c r="AB269" s="15">
        <f t="shared" ref="AB269:AB272" si="169">X269*1.5</f>
        <v>0</v>
      </c>
      <c r="AC269" s="17">
        <f t="shared" ref="AC269:AC272" si="170">AA269+AB269</f>
        <v>0</v>
      </c>
      <c r="AD269" s="47" t="str">
        <f t="shared" si="164"/>
        <v>BEACH, TROY</v>
      </c>
      <c r="AE269" s="17"/>
      <c r="AF269" s="59"/>
    </row>
    <row r="270" spans="1:57" s="60" customFormat="1" ht="19.899999999999999" customHeight="1" x14ac:dyDescent="0.25">
      <c r="A270" s="47" t="s">
        <v>194</v>
      </c>
      <c r="B270" s="16"/>
      <c r="C270" s="138">
        <v>0</v>
      </c>
      <c r="D270" s="48"/>
      <c r="E270" s="17"/>
      <c r="F270" s="48"/>
      <c r="G270" s="17"/>
      <c r="H270" s="48"/>
      <c r="I270" s="17"/>
      <c r="J270" s="48"/>
      <c r="K270" s="17"/>
      <c r="L270" s="48"/>
      <c r="M270" s="17"/>
      <c r="N270" s="48"/>
      <c r="O270" s="17"/>
      <c r="P270" s="188"/>
      <c r="Q270" s="195"/>
      <c r="R270" s="48"/>
      <c r="S270" s="17"/>
      <c r="T270" s="48"/>
      <c r="U270" s="17"/>
      <c r="V270" s="16"/>
      <c r="W270" s="15"/>
      <c r="X270" s="17"/>
      <c r="Y270" s="16"/>
      <c r="Z270" s="15">
        <f t="shared" si="168"/>
        <v>0</v>
      </c>
      <c r="AA270" s="25" cm="1">
        <f t="array" ref="AA270">SUM(LARGE(C270:W270,_xlfn.SEQUENCE(IF(COUNT(C270:W270)&lt;12,COUNT(C270:W270),12))))</f>
        <v>0</v>
      </c>
      <c r="AB270" s="15">
        <f t="shared" si="169"/>
        <v>0</v>
      </c>
      <c r="AC270" s="17">
        <f t="shared" si="170"/>
        <v>0</v>
      </c>
      <c r="AD270" s="47" t="str">
        <f t="shared" si="164"/>
        <v>BECKER, CALEB</v>
      </c>
      <c r="AE270" s="17"/>
      <c r="AF270" s="59"/>
    </row>
    <row r="271" spans="1:57" s="60" customFormat="1" ht="19.899999999999999" customHeight="1" x14ac:dyDescent="0.25">
      <c r="A271" s="47" t="s">
        <v>207</v>
      </c>
      <c r="B271" s="16"/>
      <c r="C271" s="138">
        <v>0</v>
      </c>
      <c r="D271" s="48"/>
      <c r="E271" s="17"/>
      <c r="F271" s="48"/>
      <c r="G271" s="17"/>
      <c r="H271" s="48"/>
      <c r="I271" s="17"/>
      <c r="J271" s="48"/>
      <c r="K271" s="17"/>
      <c r="L271" s="48"/>
      <c r="M271" s="17"/>
      <c r="N271" s="48"/>
      <c r="O271" s="17"/>
      <c r="P271" s="188"/>
      <c r="Q271" s="195"/>
      <c r="R271" s="48"/>
      <c r="S271" s="17"/>
      <c r="T271" s="48"/>
      <c r="U271" s="17"/>
      <c r="V271" s="16"/>
      <c r="W271" s="15"/>
      <c r="X271" s="17"/>
      <c r="Y271" s="16"/>
      <c r="Z271" s="15">
        <f t="shared" si="168"/>
        <v>0</v>
      </c>
      <c r="AA271" s="25" cm="1">
        <f t="array" ref="AA271">SUM(LARGE(C271:W271,_xlfn.SEQUENCE(IF(COUNT(C271:W271)&lt;12,COUNT(C271:W271),12))))</f>
        <v>0</v>
      </c>
      <c r="AB271" s="15">
        <f t="shared" si="169"/>
        <v>0</v>
      </c>
      <c r="AC271" s="17">
        <f t="shared" si="170"/>
        <v>0</v>
      </c>
      <c r="AD271" s="47" t="str">
        <f t="shared" si="164"/>
        <v>BECKER, COLT</v>
      </c>
      <c r="AE271" s="17"/>
      <c r="AF271" s="59"/>
    </row>
    <row r="272" spans="1:57" s="60" customFormat="1" ht="19.899999999999999" customHeight="1" x14ac:dyDescent="0.25">
      <c r="A272" s="47" t="s">
        <v>28</v>
      </c>
      <c r="B272" s="16"/>
      <c r="C272" s="138">
        <v>0</v>
      </c>
      <c r="D272" s="48"/>
      <c r="E272" s="17"/>
      <c r="F272" s="48"/>
      <c r="G272" s="17"/>
      <c r="H272" s="48"/>
      <c r="I272" s="17"/>
      <c r="J272" s="48"/>
      <c r="K272" s="17"/>
      <c r="L272" s="48"/>
      <c r="M272" s="17"/>
      <c r="N272" s="48"/>
      <c r="O272" s="17"/>
      <c r="P272" s="188"/>
      <c r="Q272" s="195"/>
      <c r="R272" s="48"/>
      <c r="S272" s="17"/>
      <c r="T272" s="48"/>
      <c r="U272" s="17"/>
      <c r="V272" s="16"/>
      <c r="W272" s="15"/>
      <c r="X272" s="17"/>
      <c r="Y272" s="16"/>
      <c r="Z272" s="15">
        <f t="shared" si="168"/>
        <v>0</v>
      </c>
      <c r="AA272" s="25" cm="1">
        <f t="array" ref="AA272">SUM(LARGE(C272:W272,_xlfn.SEQUENCE(IF(COUNT(C272:W272)&lt;12,COUNT(C272:W272),12))))</f>
        <v>0</v>
      </c>
      <c r="AB272" s="15">
        <f t="shared" si="169"/>
        <v>0</v>
      </c>
      <c r="AC272" s="17">
        <f t="shared" si="170"/>
        <v>0</v>
      </c>
      <c r="AD272" s="47" t="str">
        <f t="shared" si="164"/>
        <v>BECKER, KENT</v>
      </c>
      <c r="AE272" s="17"/>
      <c r="AF272" s="59"/>
    </row>
    <row r="273" spans="1:36" s="60" customFormat="1" ht="19.899999999999999" customHeight="1" x14ac:dyDescent="0.25">
      <c r="A273" s="47" t="s">
        <v>107</v>
      </c>
      <c r="B273" s="16"/>
      <c r="C273" s="138">
        <v>0</v>
      </c>
      <c r="D273" s="48"/>
      <c r="E273" s="17"/>
      <c r="F273" s="48"/>
      <c r="G273" s="17"/>
      <c r="H273" s="48"/>
      <c r="I273" s="17"/>
      <c r="J273" s="48"/>
      <c r="K273" s="17"/>
      <c r="L273" s="48"/>
      <c r="M273" s="17"/>
      <c r="N273" s="48"/>
      <c r="O273" s="17"/>
      <c r="P273" s="188"/>
      <c r="Q273" s="195"/>
      <c r="R273" s="48"/>
      <c r="S273" s="17"/>
      <c r="T273" s="48"/>
      <c r="U273" s="17"/>
      <c r="V273" s="16"/>
      <c r="W273" s="15"/>
      <c r="X273" s="17"/>
      <c r="Y273" s="16"/>
      <c r="Z273" s="15">
        <f>SUM(D273:X273)</f>
        <v>0</v>
      </c>
      <c r="AA273" s="25" cm="1">
        <f t="array" ref="AA273">SUM(LARGE(C273:W273,_xlfn.SEQUENCE(IF(COUNT(C273:W273)&lt;12,COUNT(C273:W273),12))))</f>
        <v>0</v>
      </c>
      <c r="AB273" s="15">
        <f>X273*1.5</f>
        <v>0</v>
      </c>
      <c r="AC273" s="17">
        <f>AA273+AB273</f>
        <v>0</v>
      </c>
      <c r="AD273" s="47" t="str">
        <f t="shared" si="164"/>
        <v>BUCHOLTZ, WYATT</v>
      </c>
      <c r="AE273" s="17"/>
      <c r="AF273" s="59"/>
    </row>
    <row r="274" spans="1:36" s="60" customFormat="1" ht="19.899999999999999" customHeight="1" x14ac:dyDescent="0.25">
      <c r="A274" s="47" t="s">
        <v>30</v>
      </c>
      <c r="B274" s="16"/>
      <c r="C274" s="138">
        <v>0</v>
      </c>
      <c r="D274" s="48"/>
      <c r="E274" s="17"/>
      <c r="F274" s="48"/>
      <c r="G274" s="17"/>
      <c r="H274" s="48"/>
      <c r="I274" s="17"/>
      <c r="J274" s="48"/>
      <c r="K274" s="17"/>
      <c r="L274" s="48"/>
      <c r="M274" s="17"/>
      <c r="N274" s="48"/>
      <c r="O274" s="17"/>
      <c r="P274" s="188"/>
      <c r="Q274" s="195"/>
      <c r="R274" s="48"/>
      <c r="S274" s="17"/>
      <c r="T274" s="48"/>
      <c r="U274" s="17"/>
      <c r="V274" s="16"/>
      <c r="W274" s="15"/>
      <c r="X274" s="17"/>
      <c r="Y274" s="16"/>
      <c r="Z274" s="15">
        <f t="shared" ref="Z274:Z276" si="171">SUM(D274:X274)</f>
        <v>0</v>
      </c>
      <c r="AA274" s="25" cm="1">
        <f t="array" ref="AA274">SUM(LARGE(C274:W274,_xlfn.SEQUENCE(IF(COUNT(C274:W274)&lt;12,COUNT(C274:W274),12))))</f>
        <v>0</v>
      </c>
      <c r="AB274" s="15">
        <f t="shared" ref="AB274:AB276" si="172">X274*1.5</f>
        <v>0</v>
      </c>
      <c r="AC274" s="17">
        <f t="shared" ref="AC274:AC276" si="173">AA274+AB274</f>
        <v>0</v>
      </c>
      <c r="AD274" s="47" t="str">
        <f t="shared" si="164"/>
        <v>CATENARO, REECE</v>
      </c>
      <c r="AE274" s="17"/>
      <c r="AF274" s="59"/>
    </row>
    <row r="275" spans="1:36" s="60" customFormat="1" ht="19.899999999999999" customHeight="1" x14ac:dyDescent="0.25">
      <c r="A275" s="47" t="s">
        <v>31</v>
      </c>
      <c r="B275" s="16"/>
      <c r="C275" s="138">
        <v>0</v>
      </c>
      <c r="D275" s="48"/>
      <c r="E275" s="17"/>
      <c r="F275" s="48"/>
      <c r="G275" s="17"/>
      <c r="H275" s="48"/>
      <c r="I275" s="17"/>
      <c r="J275" s="48"/>
      <c r="K275" s="17"/>
      <c r="L275" s="48"/>
      <c r="M275" s="17"/>
      <c r="N275" s="48"/>
      <c r="O275" s="17"/>
      <c r="P275" s="188"/>
      <c r="Q275" s="195"/>
      <c r="R275" s="48"/>
      <c r="S275" s="17"/>
      <c r="T275" s="48"/>
      <c r="U275" s="17"/>
      <c r="V275" s="16"/>
      <c r="W275" s="15"/>
      <c r="X275" s="17"/>
      <c r="Y275" s="16"/>
      <c r="Z275" s="15">
        <f t="shared" si="171"/>
        <v>0</v>
      </c>
      <c r="AA275" s="25" cm="1">
        <f t="array" ref="AA275">SUM(LARGE(C275:W275,_xlfn.SEQUENCE(IF(COUNT(C275:W275)&lt;12,COUNT(C275:W275),12))))</f>
        <v>0</v>
      </c>
      <c r="AB275" s="15">
        <f t="shared" si="172"/>
        <v>0</v>
      </c>
      <c r="AC275" s="17">
        <f t="shared" si="173"/>
        <v>0</v>
      </c>
      <c r="AD275" s="47" t="str">
        <f t="shared" si="164"/>
        <v xml:space="preserve">CRAWFORD, DOUGLAS </v>
      </c>
      <c r="AE275" s="17"/>
      <c r="AF275" s="59"/>
    </row>
    <row r="276" spans="1:36" s="60" customFormat="1" ht="19.899999999999999" customHeight="1" x14ac:dyDescent="0.25">
      <c r="A276" s="47" t="s">
        <v>122</v>
      </c>
      <c r="B276" s="16"/>
      <c r="C276" s="138">
        <v>0</v>
      </c>
      <c r="D276" s="48"/>
      <c r="E276" s="17"/>
      <c r="F276" s="48"/>
      <c r="G276" s="17"/>
      <c r="H276" s="48"/>
      <c r="I276" s="17"/>
      <c r="J276" s="48"/>
      <c r="K276" s="17"/>
      <c r="L276" s="48"/>
      <c r="M276" s="17"/>
      <c r="N276" s="48"/>
      <c r="O276" s="17"/>
      <c r="P276" s="188"/>
      <c r="Q276" s="195"/>
      <c r="R276" s="48"/>
      <c r="S276" s="17"/>
      <c r="T276" s="48"/>
      <c r="U276" s="17"/>
      <c r="V276" s="16"/>
      <c r="W276" s="15"/>
      <c r="X276" s="17"/>
      <c r="Y276" s="16"/>
      <c r="Z276" s="15">
        <f t="shared" si="171"/>
        <v>0</v>
      </c>
      <c r="AA276" s="25" cm="1">
        <f t="array" ref="AA276">SUM(LARGE(C276:W276,_xlfn.SEQUENCE(IF(COUNT(C276:W276)&lt;12,COUNT(C276:W276),12))))</f>
        <v>0</v>
      </c>
      <c r="AB276" s="15">
        <f t="shared" si="172"/>
        <v>0</v>
      </c>
      <c r="AC276" s="17">
        <f t="shared" si="173"/>
        <v>0</v>
      </c>
      <c r="AD276" s="47" t="str">
        <f t="shared" si="164"/>
        <v>FULLHART, WYATT</v>
      </c>
      <c r="AE276" s="17"/>
      <c r="AF276" s="59"/>
    </row>
    <row r="277" spans="1:36" s="60" customFormat="1" ht="19.899999999999999" customHeight="1" x14ac:dyDescent="0.25">
      <c r="A277" s="47" t="s">
        <v>262</v>
      </c>
      <c r="B277" s="16"/>
      <c r="C277" s="138">
        <v>0</v>
      </c>
      <c r="D277" s="48"/>
      <c r="E277" s="17"/>
      <c r="F277" s="48"/>
      <c r="G277" s="17"/>
      <c r="H277" s="48"/>
      <c r="I277" s="17"/>
      <c r="J277" s="48"/>
      <c r="K277" s="17"/>
      <c r="L277" s="48"/>
      <c r="M277" s="17"/>
      <c r="N277" s="48"/>
      <c r="O277" s="17"/>
      <c r="P277" s="188"/>
      <c r="Q277" s="195"/>
      <c r="R277" s="48"/>
      <c r="S277" s="17"/>
      <c r="T277" s="48"/>
      <c r="U277" s="17"/>
      <c r="V277" s="16"/>
      <c r="W277" s="15"/>
      <c r="X277" s="17"/>
      <c r="Y277" s="16"/>
      <c r="Z277" s="48">
        <f>SUM(D277:X277)</f>
        <v>0</v>
      </c>
      <c r="AA277" s="25" cm="1">
        <f t="array" ref="AA277">SUM(LARGE(C277:W277,_xlfn.SEQUENCE(IF(COUNT(C277:W277)&lt;12,COUNT(C277:W277),12))))</f>
        <v>0</v>
      </c>
      <c r="AB277" s="15">
        <f>X277*1.5</f>
        <v>0</v>
      </c>
      <c r="AC277" s="17">
        <f>AA277+AB277</f>
        <v>0</v>
      </c>
      <c r="AD277" s="47" t="str">
        <f t="shared" si="164"/>
        <v>HARDEN, LUKE</v>
      </c>
      <c r="AE277" s="17"/>
      <c r="AF277" s="59"/>
    </row>
    <row r="278" spans="1:36" ht="19.899999999999999" customHeight="1" x14ac:dyDescent="0.25">
      <c r="A278" s="47" t="s">
        <v>208</v>
      </c>
      <c r="B278" s="16"/>
      <c r="C278" s="138">
        <v>0</v>
      </c>
      <c r="D278" s="48"/>
      <c r="E278" s="17"/>
      <c r="F278" s="48"/>
      <c r="G278" s="17"/>
      <c r="H278" s="48"/>
      <c r="I278" s="17"/>
      <c r="J278" s="48"/>
      <c r="K278" s="17"/>
      <c r="L278" s="48"/>
      <c r="M278" s="17"/>
      <c r="N278" s="48"/>
      <c r="O278" s="17"/>
      <c r="P278" s="188"/>
      <c r="Q278" s="195"/>
      <c r="R278" s="48"/>
      <c r="S278" s="17"/>
      <c r="T278" s="48"/>
      <c r="U278" s="17"/>
      <c r="V278" s="16"/>
      <c r="W278" s="15"/>
      <c r="X278" s="17"/>
      <c r="Y278" s="16"/>
      <c r="Z278" s="15">
        <f t="shared" ref="Z278:Z280" si="174">SUM(D278:X278)</f>
        <v>0</v>
      </c>
      <c r="AA278" s="25" cm="1">
        <f t="array" ref="AA278">SUM(LARGE(C278:W278,_xlfn.SEQUENCE(IF(COUNT(C278:W278)&lt;12,COUNT(C278:W278),12))))</f>
        <v>0</v>
      </c>
      <c r="AB278" s="15">
        <f t="shared" ref="AB278:AB280" si="175">X278*1.5</f>
        <v>0</v>
      </c>
      <c r="AC278" s="17">
        <f t="shared" ref="AC278:AC280" si="176">AA278+AB278</f>
        <v>0</v>
      </c>
      <c r="AD278" s="47" t="str">
        <f t="shared" si="164"/>
        <v>HART, BEN</v>
      </c>
      <c r="AE278" s="17"/>
    </row>
    <row r="279" spans="1:36" s="60" customFormat="1" ht="19.899999999999999" customHeight="1" x14ac:dyDescent="0.25">
      <c r="A279" s="47" t="s">
        <v>117</v>
      </c>
      <c r="B279" s="16"/>
      <c r="C279" s="138">
        <v>0</v>
      </c>
      <c r="D279" s="48"/>
      <c r="E279" s="17"/>
      <c r="F279" s="48"/>
      <c r="G279" s="17"/>
      <c r="H279" s="48"/>
      <c r="I279" s="17"/>
      <c r="J279" s="48"/>
      <c r="K279" s="17"/>
      <c r="L279" s="48"/>
      <c r="M279" s="17"/>
      <c r="N279" s="48"/>
      <c r="O279" s="17"/>
      <c r="P279" s="188"/>
      <c r="Q279" s="195"/>
      <c r="R279" s="48"/>
      <c r="S279" s="17"/>
      <c r="T279" s="48"/>
      <c r="U279" s="17"/>
      <c r="V279" s="16"/>
      <c r="W279" s="15"/>
      <c r="X279" s="17"/>
      <c r="Y279" s="16"/>
      <c r="Z279" s="15">
        <f t="shared" si="174"/>
        <v>0</v>
      </c>
      <c r="AA279" s="25" cm="1">
        <f t="array" ref="AA279">SUM(LARGE(C279:W279,_xlfn.SEQUENCE(IF(COUNT(C279:W279)&lt;12,COUNT(C279:W279),12))))</f>
        <v>0</v>
      </c>
      <c r="AB279" s="15">
        <f t="shared" si="175"/>
        <v>0</v>
      </c>
      <c r="AC279" s="17">
        <f t="shared" si="176"/>
        <v>0</v>
      </c>
      <c r="AD279" s="47" t="str">
        <f t="shared" si="164"/>
        <v xml:space="preserve">HOBBS, GABRIEL </v>
      </c>
      <c r="AE279" s="17"/>
      <c r="AF279" s="59"/>
    </row>
    <row r="280" spans="1:36" s="60" customFormat="1" ht="19.899999999999999" customHeight="1" x14ac:dyDescent="0.25">
      <c r="A280" s="47" t="s">
        <v>33</v>
      </c>
      <c r="B280" s="16"/>
      <c r="C280" s="138">
        <v>0</v>
      </c>
      <c r="D280" s="48"/>
      <c r="E280" s="17"/>
      <c r="F280" s="48"/>
      <c r="G280" s="17"/>
      <c r="H280" s="48"/>
      <c r="I280" s="17"/>
      <c r="J280" s="48"/>
      <c r="K280" s="17"/>
      <c r="L280" s="48"/>
      <c r="M280" s="17"/>
      <c r="N280" s="48"/>
      <c r="O280" s="17"/>
      <c r="P280" s="188"/>
      <c r="Q280" s="195"/>
      <c r="R280" s="48"/>
      <c r="S280" s="17"/>
      <c r="T280" s="48"/>
      <c r="U280" s="17"/>
      <c r="V280" s="16"/>
      <c r="W280" s="15"/>
      <c r="X280" s="17"/>
      <c r="Y280" s="16"/>
      <c r="Z280" s="15">
        <f t="shared" si="174"/>
        <v>0</v>
      </c>
      <c r="AA280" s="25" cm="1">
        <f t="array" ref="AA280">SUM(LARGE(C280:W280,_xlfn.SEQUENCE(IF(COUNT(C280:W280)&lt;12,COUNT(C280:W280),12))))</f>
        <v>0</v>
      </c>
      <c r="AB280" s="15">
        <f t="shared" si="175"/>
        <v>0</v>
      </c>
      <c r="AC280" s="17">
        <f t="shared" si="176"/>
        <v>0</v>
      </c>
      <c r="AD280" s="47" t="str">
        <f t="shared" si="164"/>
        <v>HOEKWATER, COLBY</v>
      </c>
      <c r="AE280" s="17"/>
      <c r="AF280" s="59"/>
    </row>
    <row r="281" spans="1:36" s="60" customFormat="1" ht="19.899999999999999" customHeight="1" x14ac:dyDescent="0.25">
      <c r="A281" s="47" t="s">
        <v>34</v>
      </c>
      <c r="B281" s="16"/>
      <c r="C281" s="138">
        <v>0</v>
      </c>
      <c r="D281" s="48"/>
      <c r="E281" s="17"/>
      <c r="F281" s="48"/>
      <c r="G281" s="17"/>
      <c r="H281" s="48"/>
      <c r="I281" s="17"/>
      <c r="J281" s="48"/>
      <c r="K281" s="17"/>
      <c r="L281" s="48"/>
      <c r="M281" s="17"/>
      <c r="N281" s="48"/>
      <c r="O281" s="17"/>
      <c r="P281" s="188"/>
      <c r="Q281" s="195"/>
      <c r="R281" s="48"/>
      <c r="S281" s="17"/>
      <c r="T281" s="48"/>
      <c r="U281" s="17"/>
      <c r="V281" s="16"/>
      <c r="W281" s="15"/>
      <c r="X281" s="17"/>
      <c r="Y281" s="16"/>
      <c r="Z281" s="15">
        <f>SUM(D281:X281)</f>
        <v>0</v>
      </c>
      <c r="AA281" s="25" cm="1">
        <f t="array" ref="AA281">SUM(LARGE(C281:W281,_xlfn.SEQUENCE(IF(COUNT(C281:W281)&lt;12,COUNT(C281:W281),12))))</f>
        <v>0</v>
      </c>
      <c r="AB281" s="15">
        <f>X281*1.5</f>
        <v>0</v>
      </c>
      <c r="AC281" s="17">
        <f>AA281+AB281</f>
        <v>0</v>
      </c>
      <c r="AD281" s="47" t="str">
        <f t="shared" si="164"/>
        <v xml:space="preserve">HOEKWATER, LARAMIE </v>
      </c>
      <c r="AE281" s="17"/>
      <c r="AF281" s="59"/>
    </row>
    <row r="282" spans="1:36" s="60" customFormat="1" ht="19.899999999999999" customHeight="1" x14ac:dyDescent="0.25">
      <c r="A282" s="47" t="s">
        <v>93</v>
      </c>
      <c r="B282" s="16"/>
      <c r="C282" s="138">
        <v>0</v>
      </c>
      <c r="D282" s="48"/>
      <c r="E282" s="17"/>
      <c r="F282" s="48"/>
      <c r="G282" s="17"/>
      <c r="H282" s="48">
        <v>61</v>
      </c>
      <c r="I282" s="17">
        <v>71</v>
      </c>
      <c r="J282" s="48">
        <v>51</v>
      </c>
      <c r="K282" s="17"/>
      <c r="L282" s="48">
        <v>61</v>
      </c>
      <c r="M282" s="17">
        <v>41</v>
      </c>
      <c r="N282" s="48"/>
      <c r="O282" s="17"/>
      <c r="P282" s="188"/>
      <c r="Q282" s="195"/>
      <c r="R282" s="48"/>
      <c r="S282" s="17"/>
      <c r="T282" s="48"/>
      <c r="U282" s="17"/>
      <c r="V282" s="16"/>
      <c r="W282" s="15"/>
      <c r="X282" s="17"/>
      <c r="Y282" s="16"/>
      <c r="Z282" s="15">
        <f t="shared" ref="Z282" si="177">SUM(D282:X282)</f>
        <v>285</v>
      </c>
      <c r="AA282" s="25" cm="1">
        <f t="array" ref="AA282">SUM(LARGE(C282:W282,_xlfn.SEQUENCE(IF(COUNT(C282:W282)&lt;12,COUNT(C282:W282),12))))</f>
        <v>285</v>
      </c>
      <c r="AB282" s="15">
        <f t="shared" ref="AB282" si="178">X282*1.5</f>
        <v>0</v>
      </c>
      <c r="AC282" s="17">
        <f t="shared" ref="AC282" si="179">AA282+AB282</f>
        <v>285</v>
      </c>
      <c r="AD282" s="47" t="str">
        <f t="shared" si="164"/>
        <v>HOEKWATER, LEVI</v>
      </c>
      <c r="AE282" s="17"/>
      <c r="AF282" s="59"/>
    </row>
    <row r="283" spans="1:36" s="64" customFormat="1" ht="19.899999999999999" customHeight="1" x14ac:dyDescent="0.25">
      <c r="A283" s="47" t="s">
        <v>263</v>
      </c>
      <c r="B283" s="16"/>
      <c r="C283" s="138">
        <v>0</v>
      </c>
      <c r="D283" s="48"/>
      <c r="E283" s="17"/>
      <c r="F283" s="48"/>
      <c r="G283" s="17"/>
      <c r="H283" s="48"/>
      <c r="I283" s="17"/>
      <c r="J283" s="48"/>
      <c r="K283" s="17"/>
      <c r="L283" s="48"/>
      <c r="M283" s="17"/>
      <c r="N283" s="48"/>
      <c r="O283" s="17"/>
      <c r="P283" s="188"/>
      <c r="Q283" s="195"/>
      <c r="R283" s="48"/>
      <c r="S283" s="17"/>
      <c r="T283" s="48"/>
      <c r="U283" s="17"/>
      <c r="V283" s="16"/>
      <c r="W283" s="15"/>
      <c r="X283" s="17"/>
      <c r="Y283" s="16"/>
      <c r="Z283" s="15">
        <f>SUM(D283:X283)</f>
        <v>0</v>
      </c>
      <c r="AA283" s="25" cm="1">
        <f t="array" ref="AA283">SUM(LARGE(C283:W283,_xlfn.SEQUENCE(IF(COUNT(C283:W283)&lt;12,COUNT(C283:W283),12))))</f>
        <v>0</v>
      </c>
      <c r="AB283" s="15">
        <f>X283*1.5</f>
        <v>0</v>
      </c>
      <c r="AC283" s="17">
        <f>AA283+AB283</f>
        <v>0</v>
      </c>
      <c r="AD283" s="47" t="str">
        <f t="shared" si="164"/>
        <v>HOEKWATER, TATE</v>
      </c>
      <c r="AE283" s="17"/>
      <c r="AF283" s="46"/>
    </row>
    <row r="284" spans="1:36" s="60" customFormat="1" ht="19.899999999999999" customHeight="1" x14ac:dyDescent="0.25">
      <c r="A284" s="47" t="s">
        <v>98</v>
      </c>
      <c r="B284" s="16"/>
      <c r="C284" s="138">
        <v>0</v>
      </c>
      <c r="D284" s="48"/>
      <c r="E284" s="17"/>
      <c r="F284" s="48"/>
      <c r="G284" s="17"/>
      <c r="H284" s="48"/>
      <c r="I284" s="17"/>
      <c r="J284" s="48"/>
      <c r="K284" s="17"/>
      <c r="L284" s="48"/>
      <c r="M284" s="17"/>
      <c r="N284" s="48"/>
      <c r="O284" s="17"/>
      <c r="P284" s="188"/>
      <c r="Q284" s="195"/>
      <c r="R284" s="48"/>
      <c r="S284" s="17"/>
      <c r="T284" s="48"/>
      <c r="U284" s="17"/>
      <c r="V284" s="16"/>
      <c r="W284" s="15"/>
      <c r="X284" s="17"/>
      <c r="Y284" s="16"/>
      <c r="Z284" s="15">
        <f t="shared" ref="Z284" si="180">SUM(D284:X284)</f>
        <v>0</v>
      </c>
      <c r="AA284" s="25" cm="1">
        <f t="array" ref="AA284">SUM(LARGE(C284:W284,_xlfn.SEQUENCE(IF(COUNT(C284:W284)&lt;12,COUNT(C284:W284),12))))</f>
        <v>0</v>
      </c>
      <c r="AB284" s="15">
        <f t="shared" ref="AB284" si="181">X284*1.5</f>
        <v>0</v>
      </c>
      <c r="AC284" s="17">
        <f t="shared" ref="AC284" si="182">AA284+AB284</f>
        <v>0</v>
      </c>
      <c r="AD284" s="47" t="str">
        <f t="shared" si="164"/>
        <v xml:space="preserve">MATTHEWS, JOHN ROY </v>
      </c>
      <c r="AE284" s="17"/>
      <c r="AF284" s="59"/>
    </row>
    <row r="285" spans="1:36" s="60" customFormat="1" ht="19.899999999999999" customHeight="1" x14ac:dyDescent="0.25">
      <c r="A285" s="47" t="s">
        <v>209</v>
      </c>
      <c r="B285" s="16"/>
      <c r="C285" s="138">
        <v>0</v>
      </c>
      <c r="D285" s="48"/>
      <c r="E285" s="17"/>
      <c r="F285" s="48"/>
      <c r="G285" s="17"/>
      <c r="H285" s="48"/>
      <c r="I285" s="17"/>
      <c r="J285" s="48"/>
      <c r="K285" s="17"/>
      <c r="L285" s="48"/>
      <c r="M285" s="17"/>
      <c r="N285" s="48"/>
      <c r="O285" s="17"/>
      <c r="P285" s="188"/>
      <c r="Q285" s="195"/>
      <c r="R285" s="48"/>
      <c r="S285" s="17"/>
      <c r="T285" s="48"/>
      <c r="U285" s="17"/>
      <c r="V285" s="16"/>
      <c r="W285" s="15"/>
      <c r="X285" s="17"/>
      <c r="Y285" s="16"/>
      <c r="Z285" s="15">
        <f>SUM(D285:X285)</f>
        <v>0</v>
      </c>
      <c r="AA285" s="25" cm="1">
        <f t="array" ref="AA285">SUM(LARGE(C285:W285,_xlfn.SEQUENCE(IF(COUNT(C285:W285)&lt;12,COUNT(C285:W285),12))))</f>
        <v>0</v>
      </c>
      <c r="AB285" s="15">
        <f>X285*1.5</f>
        <v>0</v>
      </c>
      <c r="AC285" s="17">
        <f>AA285+AB285</f>
        <v>0</v>
      </c>
      <c r="AD285" s="47" t="str">
        <f t="shared" si="164"/>
        <v>MORRIS, CARTER</v>
      </c>
      <c r="AE285" s="17"/>
      <c r="AF285" s="59"/>
    </row>
    <row r="286" spans="1:36" s="60" customFormat="1" ht="19.899999999999999" customHeight="1" x14ac:dyDescent="0.25">
      <c r="A286" s="47" t="s">
        <v>75</v>
      </c>
      <c r="B286" s="16"/>
      <c r="C286" s="138">
        <v>0</v>
      </c>
      <c r="D286" s="48">
        <v>66</v>
      </c>
      <c r="E286" s="17"/>
      <c r="F286" s="48"/>
      <c r="G286" s="17">
        <v>71</v>
      </c>
      <c r="H286" s="48">
        <v>51</v>
      </c>
      <c r="I286" s="17"/>
      <c r="J286" s="48">
        <v>61</v>
      </c>
      <c r="K286" s="17"/>
      <c r="L286" s="48"/>
      <c r="M286" s="17">
        <v>61</v>
      </c>
      <c r="N286" s="48">
        <v>61</v>
      </c>
      <c r="O286" s="17"/>
      <c r="P286" s="188"/>
      <c r="Q286" s="195"/>
      <c r="R286" s="48"/>
      <c r="S286" s="17"/>
      <c r="T286" s="48"/>
      <c r="U286" s="17"/>
      <c r="V286" s="16"/>
      <c r="W286" s="15"/>
      <c r="X286" s="17"/>
      <c r="Y286" s="16"/>
      <c r="Z286" s="15">
        <f t="shared" ref="Z286:Z289" si="183">SUM(D286:X286)</f>
        <v>371</v>
      </c>
      <c r="AA286" s="25" cm="1">
        <f t="array" ref="AA286">SUM(LARGE(C286:W286,_xlfn.SEQUENCE(IF(COUNT(C286:W286)&lt;12,COUNT(C286:W286),12))))</f>
        <v>371</v>
      </c>
      <c r="AB286" s="15">
        <f t="shared" ref="AB286:AB289" si="184">X286*1.5</f>
        <v>0</v>
      </c>
      <c r="AC286" s="17">
        <f t="shared" ref="AC286:AC289" si="185">AA286+AB286</f>
        <v>371</v>
      </c>
      <c r="AD286" s="47" t="str">
        <f t="shared" si="164"/>
        <v>RIVERA, JOEL</v>
      </c>
      <c r="AE286" s="17"/>
      <c r="AF286" s="59"/>
    </row>
    <row r="287" spans="1:36" ht="19.899999999999999" customHeight="1" x14ac:dyDescent="0.25">
      <c r="A287" s="47" t="s">
        <v>210</v>
      </c>
      <c r="B287" s="16"/>
      <c r="C287" s="138">
        <v>0</v>
      </c>
      <c r="D287" s="48"/>
      <c r="E287" s="17"/>
      <c r="F287" s="48"/>
      <c r="G287" s="17"/>
      <c r="H287" s="48"/>
      <c r="I287" s="17"/>
      <c r="J287" s="48"/>
      <c r="K287" s="17"/>
      <c r="L287" s="48"/>
      <c r="M287" s="17"/>
      <c r="N287" s="48"/>
      <c r="O287" s="17"/>
      <c r="P287" s="188"/>
      <c r="Q287" s="195"/>
      <c r="R287" s="48"/>
      <c r="S287" s="17"/>
      <c r="T287" s="48"/>
      <c r="U287" s="17"/>
      <c r="V287" s="16"/>
      <c r="W287" s="15"/>
      <c r="X287" s="17"/>
      <c r="Y287" s="16"/>
      <c r="Z287" s="15">
        <f t="shared" si="183"/>
        <v>0</v>
      </c>
      <c r="AA287" s="25" cm="1">
        <f t="array" ref="AA287">SUM(LARGE(C287:W287,_xlfn.SEQUENCE(IF(COUNT(C287:W287)&lt;12,COUNT(C287:W287),12))))</f>
        <v>0</v>
      </c>
      <c r="AB287" s="15">
        <f t="shared" si="184"/>
        <v>0</v>
      </c>
      <c r="AC287" s="17">
        <f t="shared" si="185"/>
        <v>0</v>
      </c>
      <c r="AD287" s="47" t="str">
        <f t="shared" si="164"/>
        <v>TIPPMANN, MATTHEW</v>
      </c>
      <c r="AE287" s="17"/>
      <c r="AF287" s="59"/>
      <c r="AG287" s="60"/>
      <c r="AH287" s="60"/>
      <c r="AI287" s="60"/>
      <c r="AJ287" s="60"/>
    </row>
    <row r="288" spans="1:36" s="60" customFormat="1" ht="19.899999999999999" customHeight="1" x14ac:dyDescent="0.25">
      <c r="A288" s="47" t="s">
        <v>118</v>
      </c>
      <c r="B288" s="16"/>
      <c r="C288" s="138">
        <v>0</v>
      </c>
      <c r="D288" s="48">
        <v>66</v>
      </c>
      <c r="E288" s="17">
        <v>71</v>
      </c>
      <c r="F288" s="48">
        <v>71</v>
      </c>
      <c r="G288" s="17">
        <v>61</v>
      </c>
      <c r="H288" s="48">
        <v>71</v>
      </c>
      <c r="I288" s="17"/>
      <c r="J288" s="48">
        <v>71</v>
      </c>
      <c r="K288" s="17">
        <v>71</v>
      </c>
      <c r="L288" s="48">
        <v>71</v>
      </c>
      <c r="M288" s="17">
        <v>71</v>
      </c>
      <c r="N288" s="48">
        <v>71</v>
      </c>
      <c r="O288" s="17">
        <v>71</v>
      </c>
      <c r="P288" s="188">
        <v>71</v>
      </c>
      <c r="Q288" s="195">
        <v>71</v>
      </c>
      <c r="R288" s="48"/>
      <c r="S288" s="17"/>
      <c r="T288" s="48"/>
      <c r="U288" s="17"/>
      <c r="V288" s="16"/>
      <c r="W288" s="15"/>
      <c r="X288" s="17"/>
      <c r="Y288" s="16"/>
      <c r="Z288" s="15">
        <f t="shared" si="183"/>
        <v>908</v>
      </c>
      <c r="AA288" s="25" cm="1">
        <f t="array" ref="AA288">SUM(LARGE(C288:W288,_xlfn.SEQUENCE(IF(COUNT(C288:W288)&lt;12,COUNT(C288:W288),12))))</f>
        <v>847</v>
      </c>
      <c r="AB288" s="15">
        <f t="shared" si="184"/>
        <v>0</v>
      </c>
      <c r="AC288" s="17">
        <f t="shared" si="185"/>
        <v>847</v>
      </c>
      <c r="AD288" s="47" t="str">
        <f t="shared" si="164"/>
        <v xml:space="preserve">TYLER, TRACE </v>
      </c>
      <c r="AE288" s="17"/>
      <c r="AF288" s="59"/>
    </row>
    <row r="289" spans="1:57" s="60" customFormat="1" ht="19.899999999999999" customHeight="1" x14ac:dyDescent="0.25">
      <c r="A289" s="47" t="s">
        <v>211</v>
      </c>
      <c r="B289" s="16"/>
      <c r="C289" s="138">
        <v>0</v>
      </c>
      <c r="D289" s="48"/>
      <c r="E289" s="17"/>
      <c r="F289" s="48"/>
      <c r="G289" s="17"/>
      <c r="H289" s="48">
        <v>41</v>
      </c>
      <c r="I289" s="17"/>
      <c r="J289" s="48"/>
      <c r="K289" s="17"/>
      <c r="L289" s="48"/>
      <c r="M289" s="17">
        <v>51</v>
      </c>
      <c r="N289" s="48"/>
      <c r="O289" s="17"/>
      <c r="P289" s="188"/>
      <c r="Q289" s="195"/>
      <c r="R289" s="48"/>
      <c r="S289" s="17"/>
      <c r="T289" s="48"/>
      <c r="U289" s="17"/>
      <c r="V289" s="16"/>
      <c r="W289" s="15"/>
      <c r="X289" s="17"/>
      <c r="Y289" s="16"/>
      <c r="Z289" s="15">
        <f t="shared" si="183"/>
        <v>92</v>
      </c>
      <c r="AA289" s="25" cm="1">
        <f t="array" ref="AA289">SUM(LARGE(C289:W289,_xlfn.SEQUENCE(IF(COUNT(C289:W289)&lt;12,COUNT(C289:W289),12))))</f>
        <v>92</v>
      </c>
      <c r="AB289" s="15">
        <f t="shared" si="184"/>
        <v>0</v>
      </c>
      <c r="AC289" s="17">
        <f t="shared" si="185"/>
        <v>92</v>
      </c>
      <c r="AD289" s="47" t="str">
        <f t="shared" si="164"/>
        <v>YODER, OWEN</v>
      </c>
      <c r="AE289" s="17"/>
      <c r="AF289" s="59"/>
    </row>
    <row r="290" spans="1:57" ht="19.899999999999999" hidden="1" customHeight="1" x14ac:dyDescent="0.25">
      <c r="A290" s="47" t="s">
        <v>251</v>
      </c>
      <c r="B290" s="16"/>
      <c r="C290" s="138">
        <v>0</v>
      </c>
      <c r="D290" s="48"/>
      <c r="E290" s="17"/>
      <c r="F290" s="48"/>
      <c r="G290" s="17"/>
      <c r="H290" s="48"/>
      <c r="I290" s="17"/>
      <c r="J290" s="48"/>
      <c r="K290" s="17"/>
      <c r="L290" s="48"/>
      <c r="M290" s="17"/>
      <c r="N290" s="48"/>
      <c r="O290" s="17"/>
      <c r="P290" s="188"/>
      <c r="Q290" s="195"/>
      <c r="R290" s="48"/>
      <c r="S290" s="17"/>
      <c r="T290" s="48"/>
      <c r="U290" s="17"/>
      <c r="V290" s="16"/>
      <c r="W290" s="15"/>
      <c r="X290" s="17"/>
      <c r="Y290" s="16"/>
      <c r="Z290" s="15">
        <f>SUM(D290:X290)</f>
        <v>0</v>
      </c>
      <c r="AA290" s="25" cm="1">
        <f t="array" ref="AA290">SUM(LARGE(C290:W290,_xlfn.SEQUENCE(IF(COUNT(C290:W290)&lt;12,COUNT(C290:W290),12))))</f>
        <v>0</v>
      </c>
      <c r="AB290" s="15">
        <f>X290*1.5</f>
        <v>0</v>
      </c>
      <c r="AC290" s="17">
        <f>AA290+AB290</f>
        <v>0</v>
      </c>
      <c r="AD290" s="47" t="str">
        <f t="shared" si="164"/>
        <v>NEW NAME 1</v>
      </c>
      <c r="AE290" s="164"/>
      <c r="AF290" s="59"/>
      <c r="AG290" s="60"/>
      <c r="AH290" s="60"/>
      <c r="AI290" s="60"/>
      <c r="AJ290" s="60"/>
    </row>
    <row r="291" spans="1:57" s="60" customFormat="1" ht="19.899999999999999" hidden="1" customHeight="1" x14ac:dyDescent="0.25">
      <c r="A291" s="47" t="s">
        <v>252</v>
      </c>
      <c r="B291" s="16"/>
      <c r="C291" s="138">
        <v>0</v>
      </c>
      <c r="D291" s="48"/>
      <c r="E291" s="17"/>
      <c r="F291" s="48"/>
      <c r="G291" s="17"/>
      <c r="H291" s="48"/>
      <c r="I291" s="17"/>
      <c r="J291" s="48"/>
      <c r="K291" s="17"/>
      <c r="L291" s="48"/>
      <c r="M291" s="17"/>
      <c r="N291" s="48"/>
      <c r="O291" s="17"/>
      <c r="P291" s="188"/>
      <c r="Q291" s="195"/>
      <c r="R291" s="48"/>
      <c r="S291" s="17"/>
      <c r="T291" s="48"/>
      <c r="U291" s="17"/>
      <c r="V291" s="16"/>
      <c r="W291" s="15"/>
      <c r="X291" s="17"/>
      <c r="Y291" s="16"/>
      <c r="Z291" s="15">
        <f t="shared" ref="Z291:Z293" si="186">SUM(D291:X291)</f>
        <v>0</v>
      </c>
      <c r="AA291" s="25" cm="1">
        <f t="array" ref="AA291">SUM(LARGE(C291:W291,_xlfn.SEQUENCE(IF(COUNT(C291:W291)&lt;12,COUNT(C291:W291),12))))</f>
        <v>0</v>
      </c>
      <c r="AB291" s="15">
        <f t="shared" ref="AB291:AB293" si="187">X291*1.5</f>
        <v>0</v>
      </c>
      <c r="AC291" s="17">
        <f t="shared" ref="AC291:AC293" si="188">AA291+AB291</f>
        <v>0</v>
      </c>
      <c r="AD291" s="47" t="str">
        <f t="shared" si="164"/>
        <v>NEW NAME 2</v>
      </c>
      <c r="AE291" s="17"/>
      <c r="AF291" s="59"/>
    </row>
    <row r="292" spans="1:57" s="60" customFormat="1" ht="19.899999999999999" hidden="1" customHeight="1" x14ac:dyDescent="0.25">
      <c r="A292" s="47" t="s">
        <v>253</v>
      </c>
      <c r="B292" s="16"/>
      <c r="C292" s="138">
        <v>0</v>
      </c>
      <c r="D292" s="48"/>
      <c r="E292" s="17"/>
      <c r="F292" s="48"/>
      <c r="G292" s="17"/>
      <c r="H292" s="48"/>
      <c r="I292" s="17"/>
      <c r="J292" s="48"/>
      <c r="K292" s="17"/>
      <c r="L292" s="48"/>
      <c r="M292" s="17"/>
      <c r="N292" s="48"/>
      <c r="O292" s="17"/>
      <c r="P292" s="188"/>
      <c r="Q292" s="195"/>
      <c r="R292" s="48"/>
      <c r="S292" s="17"/>
      <c r="T292" s="48"/>
      <c r="U292" s="17"/>
      <c r="V292" s="16"/>
      <c r="W292" s="15"/>
      <c r="X292" s="17"/>
      <c r="Y292" s="16"/>
      <c r="Z292" s="15">
        <f t="shared" si="186"/>
        <v>0</v>
      </c>
      <c r="AA292" s="25" cm="1">
        <f t="array" ref="AA292">SUM(LARGE(C292:W292,_xlfn.SEQUENCE(IF(COUNT(C292:W292)&lt;12,COUNT(C292:W292),12))))</f>
        <v>0</v>
      </c>
      <c r="AB292" s="15">
        <f t="shared" si="187"/>
        <v>0</v>
      </c>
      <c r="AC292" s="17">
        <f t="shared" si="188"/>
        <v>0</v>
      </c>
      <c r="AD292" s="47" t="str">
        <f t="shared" si="164"/>
        <v>NEW NAME 3</v>
      </c>
      <c r="AE292" s="17"/>
      <c r="AF292" s="59"/>
    </row>
    <row r="293" spans="1:57" s="60" customFormat="1" ht="19.899999999999999" hidden="1" customHeight="1" x14ac:dyDescent="0.25">
      <c r="A293" s="47" t="s">
        <v>254</v>
      </c>
      <c r="B293" s="16"/>
      <c r="C293" s="138">
        <v>0</v>
      </c>
      <c r="D293" s="48"/>
      <c r="E293" s="17"/>
      <c r="F293" s="48"/>
      <c r="G293" s="17"/>
      <c r="H293" s="48"/>
      <c r="I293" s="17"/>
      <c r="J293" s="48"/>
      <c r="K293" s="17"/>
      <c r="L293" s="48"/>
      <c r="M293" s="17"/>
      <c r="N293" s="48"/>
      <c r="O293" s="17"/>
      <c r="P293" s="188"/>
      <c r="Q293" s="195"/>
      <c r="R293" s="48"/>
      <c r="S293" s="17"/>
      <c r="T293" s="48"/>
      <c r="U293" s="17"/>
      <c r="V293" s="16"/>
      <c r="W293" s="15"/>
      <c r="X293" s="17"/>
      <c r="Y293" s="16"/>
      <c r="Z293" s="15">
        <f t="shared" si="186"/>
        <v>0</v>
      </c>
      <c r="AA293" s="25" cm="1">
        <f t="array" ref="AA293">SUM(LARGE(C293:W293,_xlfn.SEQUENCE(IF(COUNT(C293:W293)&lt;12,COUNT(C293:W293),12))))</f>
        <v>0</v>
      </c>
      <c r="AB293" s="15">
        <f t="shared" si="187"/>
        <v>0</v>
      </c>
      <c r="AC293" s="17">
        <f t="shared" si="188"/>
        <v>0</v>
      </c>
      <c r="AD293" s="47" t="str">
        <f t="shared" si="164"/>
        <v>NEW NAME 4</v>
      </c>
      <c r="AE293" s="17"/>
      <c r="AF293" s="59"/>
    </row>
    <row r="294" spans="1:57" s="60" customFormat="1" ht="19.899999999999999" hidden="1" customHeight="1" x14ac:dyDescent="0.25">
      <c r="A294" s="47" t="s">
        <v>255</v>
      </c>
      <c r="B294" s="16"/>
      <c r="C294" s="138">
        <v>0</v>
      </c>
      <c r="D294" s="48"/>
      <c r="E294" s="17"/>
      <c r="F294" s="48"/>
      <c r="G294" s="17"/>
      <c r="H294" s="48"/>
      <c r="I294" s="17"/>
      <c r="J294" s="48"/>
      <c r="K294" s="17"/>
      <c r="L294" s="48"/>
      <c r="M294" s="17"/>
      <c r="N294" s="48"/>
      <c r="O294" s="17"/>
      <c r="P294" s="188"/>
      <c r="Q294" s="195"/>
      <c r="R294" s="48"/>
      <c r="S294" s="17"/>
      <c r="T294" s="48"/>
      <c r="U294" s="17"/>
      <c r="V294" s="16"/>
      <c r="W294" s="15"/>
      <c r="X294" s="17"/>
      <c r="Y294" s="16"/>
      <c r="Z294" s="15">
        <f>SUM(D294:X294)</f>
        <v>0</v>
      </c>
      <c r="AA294" s="25" cm="1">
        <f t="array" ref="AA294">SUM(LARGE(C294:W294,_xlfn.SEQUENCE(IF(COUNT(C294:W294)&lt;12,COUNT(C294:W294),12))))</f>
        <v>0</v>
      </c>
      <c r="AB294" s="15">
        <f>X294*1.5</f>
        <v>0</v>
      </c>
      <c r="AC294" s="17">
        <f>AA294+AB294</f>
        <v>0</v>
      </c>
      <c r="AD294" s="47" t="s">
        <v>255</v>
      </c>
      <c r="AE294" s="17"/>
      <c r="AF294" s="59"/>
    </row>
    <row r="295" spans="1:57" s="60" customFormat="1" ht="19.899999999999999" customHeight="1" x14ac:dyDescent="0.25">
      <c r="A295" s="20" t="s">
        <v>9</v>
      </c>
      <c r="B295" s="21"/>
      <c r="C295" s="169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187"/>
      <c r="Q295" s="194"/>
      <c r="R295" s="21"/>
      <c r="S295" s="21"/>
      <c r="T295" s="21"/>
      <c r="U295" s="21"/>
      <c r="V295" s="21"/>
      <c r="W295" s="21"/>
      <c r="X295" s="21"/>
      <c r="Y295" s="21"/>
      <c r="Z295" s="20"/>
      <c r="AA295" s="21"/>
      <c r="AB295" s="21"/>
      <c r="AC295" s="21"/>
      <c r="AD295" s="20" t="s">
        <v>87</v>
      </c>
      <c r="AE295" s="17"/>
      <c r="AF295" s="59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</row>
    <row r="296" spans="1:57" s="60" customFormat="1" ht="19.899999999999999" customHeight="1" x14ac:dyDescent="0.25">
      <c r="A296" s="47" t="s">
        <v>27</v>
      </c>
      <c r="B296" s="16"/>
      <c r="C296" s="138">
        <v>0</v>
      </c>
      <c r="D296" s="48"/>
      <c r="E296" s="17"/>
      <c r="F296" s="48"/>
      <c r="G296" s="17"/>
      <c r="H296" s="48"/>
      <c r="I296" s="17"/>
      <c r="J296" s="48"/>
      <c r="K296" s="17"/>
      <c r="L296" s="48"/>
      <c r="M296" s="17"/>
      <c r="N296" s="48"/>
      <c r="O296" s="17"/>
      <c r="P296" s="188"/>
      <c r="Q296" s="195"/>
      <c r="R296" s="48"/>
      <c r="S296" s="17"/>
      <c r="T296" s="48"/>
      <c r="U296" s="17"/>
      <c r="V296" s="16"/>
      <c r="W296" s="15"/>
      <c r="X296" s="17"/>
      <c r="Y296" s="16"/>
      <c r="Z296" s="15">
        <f>SUM(D296:X296)</f>
        <v>0</v>
      </c>
      <c r="AA296" s="25" cm="1">
        <f t="array" ref="AA296">SUM(LARGE(C296:W296,_xlfn.SEQUENCE(IF(COUNT(C296:W296)&lt;12,COUNT(C296:W296),12))))</f>
        <v>0</v>
      </c>
      <c r="AB296" s="15">
        <f>X296*1.5</f>
        <v>0</v>
      </c>
      <c r="AC296" s="17">
        <f>AA296+AB296</f>
        <v>0</v>
      </c>
      <c r="AD296" s="47" t="str">
        <f t="shared" ref="AD296:AD323" si="189">A296</f>
        <v>BAHR, ANDREW</v>
      </c>
      <c r="AE296" s="17"/>
      <c r="AF296" s="59"/>
    </row>
    <row r="297" spans="1:57" s="60" customFormat="1" ht="19.899999999999999" customHeight="1" x14ac:dyDescent="0.25">
      <c r="A297" s="47" t="s">
        <v>206</v>
      </c>
      <c r="B297" s="16"/>
      <c r="C297" s="138">
        <v>0</v>
      </c>
      <c r="D297" s="48"/>
      <c r="E297" s="17"/>
      <c r="F297" s="48"/>
      <c r="G297" s="17"/>
      <c r="H297" s="48"/>
      <c r="I297" s="17"/>
      <c r="J297" s="48"/>
      <c r="K297" s="17"/>
      <c r="L297" s="48"/>
      <c r="M297" s="17"/>
      <c r="N297" s="48"/>
      <c r="O297" s="17"/>
      <c r="P297" s="188"/>
      <c r="Q297" s="195"/>
      <c r="R297" s="48"/>
      <c r="S297" s="17"/>
      <c r="T297" s="48"/>
      <c r="U297" s="17"/>
      <c r="V297" s="16"/>
      <c r="W297" s="15"/>
      <c r="X297" s="17"/>
      <c r="Y297" s="16"/>
      <c r="Z297" s="15">
        <f t="shared" ref="Z297" si="190">SUM(D297:X297)</f>
        <v>0</v>
      </c>
      <c r="AA297" s="25" cm="1">
        <f t="array" ref="AA297">SUM(LARGE(C297:W297,_xlfn.SEQUENCE(IF(COUNT(C297:W297)&lt;12,COUNT(C297:W297),12))))</f>
        <v>0</v>
      </c>
      <c r="AB297" s="15">
        <f t="shared" ref="AB297" si="191">X297*1.5</f>
        <v>0</v>
      </c>
      <c r="AC297" s="17">
        <f t="shared" ref="AC297" si="192">AA297+AB297</f>
        <v>0</v>
      </c>
      <c r="AD297" s="47" t="str">
        <f t="shared" si="189"/>
        <v>BAHR, CALEB</v>
      </c>
      <c r="AE297" s="17"/>
      <c r="AF297" s="59"/>
    </row>
    <row r="298" spans="1:57" s="60" customFormat="1" ht="19.899999999999999" customHeight="1" x14ac:dyDescent="0.25">
      <c r="A298" s="47" t="s">
        <v>193</v>
      </c>
      <c r="B298" s="16"/>
      <c r="C298" s="138">
        <v>0</v>
      </c>
      <c r="D298" s="48"/>
      <c r="E298" s="17"/>
      <c r="F298" s="48"/>
      <c r="G298" s="17"/>
      <c r="H298" s="48"/>
      <c r="I298" s="17"/>
      <c r="J298" s="48"/>
      <c r="K298" s="17"/>
      <c r="L298" s="48"/>
      <c r="M298" s="17"/>
      <c r="N298" s="48"/>
      <c r="O298" s="17"/>
      <c r="P298" s="188"/>
      <c r="Q298" s="195"/>
      <c r="R298" s="48"/>
      <c r="S298" s="17"/>
      <c r="T298" s="48"/>
      <c r="U298" s="17"/>
      <c r="V298" s="16"/>
      <c r="W298" s="15"/>
      <c r="X298" s="17"/>
      <c r="Y298" s="16"/>
      <c r="Z298" s="15">
        <f>SUM(D298:X298)</f>
        <v>0</v>
      </c>
      <c r="AA298" s="25" cm="1">
        <f t="array" ref="AA298">SUM(LARGE(C298:W298,_xlfn.SEQUENCE(IF(COUNT(C298:W298)&lt;12,COUNT(C298:W298),12))))</f>
        <v>0</v>
      </c>
      <c r="AB298" s="15">
        <f>X298*1.5</f>
        <v>0</v>
      </c>
      <c r="AC298" s="17">
        <f>AA298+AB298</f>
        <v>0</v>
      </c>
      <c r="AD298" s="47" t="str">
        <f t="shared" si="189"/>
        <v>BAHR, LEVI</v>
      </c>
      <c r="AE298" s="17"/>
      <c r="AF298" s="59"/>
    </row>
    <row r="299" spans="1:57" s="60" customFormat="1" ht="19.899999999999999" customHeight="1" x14ac:dyDescent="0.25">
      <c r="A299" s="47" t="s">
        <v>143</v>
      </c>
      <c r="B299" s="16"/>
      <c r="C299" s="138">
        <v>0</v>
      </c>
      <c r="D299" s="48"/>
      <c r="E299" s="17"/>
      <c r="F299" s="48"/>
      <c r="G299" s="17"/>
      <c r="H299" s="48"/>
      <c r="I299" s="17"/>
      <c r="J299" s="48"/>
      <c r="K299" s="17"/>
      <c r="L299" s="48"/>
      <c r="M299" s="17"/>
      <c r="N299" s="48"/>
      <c r="O299" s="17"/>
      <c r="P299" s="188"/>
      <c r="Q299" s="195"/>
      <c r="R299" s="48"/>
      <c r="S299" s="17"/>
      <c r="T299" s="48"/>
      <c r="U299" s="17"/>
      <c r="V299" s="16"/>
      <c r="W299" s="15"/>
      <c r="X299" s="17"/>
      <c r="Y299" s="16"/>
      <c r="Z299" s="15">
        <f t="shared" ref="Z299:Z302" si="193">SUM(D299:X299)</f>
        <v>0</v>
      </c>
      <c r="AA299" s="25" cm="1">
        <f t="array" ref="AA299">SUM(LARGE(C299:W299,_xlfn.SEQUENCE(IF(COUNT(C299:W299)&lt;12,COUNT(C299:W299),12))))</f>
        <v>0</v>
      </c>
      <c r="AB299" s="15">
        <f t="shared" ref="AB299:AB302" si="194">X299*1.5</f>
        <v>0</v>
      </c>
      <c r="AC299" s="17">
        <f t="shared" ref="AC299:AC302" si="195">AA299+AB299</f>
        <v>0</v>
      </c>
      <c r="AD299" s="47" t="str">
        <f t="shared" si="189"/>
        <v>BEACH, TROY</v>
      </c>
      <c r="AE299" s="17"/>
      <c r="AF299" s="59"/>
    </row>
    <row r="300" spans="1:57" s="60" customFormat="1" ht="19.899999999999999" customHeight="1" x14ac:dyDescent="0.25">
      <c r="A300" s="47" t="s">
        <v>194</v>
      </c>
      <c r="B300" s="16"/>
      <c r="C300" s="138">
        <v>0</v>
      </c>
      <c r="D300" s="48"/>
      <c r="E300" s="17"/>
      <c r="F300" s="48"/>
      <c r="G300" s="17"/>
      <c r="H300" s="48"/>
      <c r="I300" s="17"/>
      <c r="J300" s="48"/>
      <c r="K300" s="17"/>
      <c r="L300" s="48"/>
      <c r="M300" s="17"/>
      <c r="N300" s="48"/>
      <c r="O300" s="17"/>
      <c r="P300" s="188"/>
      <c r="Q300" s="195"/>
      <c r="R300" s="48"/>
      <c r="S300" s="17"/>
      <c r="T300" s="48"/>
      <c r="U300" s="17"/>
      <c r="V300" s="16"/>
      <c r="W300" s="15"/>
      <c r="X300" s="17"/>
      <c r="Y300" s="16"/>
      <c r="Z300" s="15">
        <f t="shared" si="193"/>
        <v>0</v>
      </c>
      <c r="AA300" s="25" cm="1">
        <f t="array" ref="AA300">SUM(LARGE(C300:W300,_xlfn.SEQUENCE(IF(COUNT(C300:W300)&lt;12,COUNT(C300:W300),12))))</f>
        <v>0</v>
      </c>
      <c r="AB300" s="15">
        <f t="shared" si="194"/>
        <v>0</v>
      </c>
      <c r="AC300" s="17">
        <f t="shared" si="195"/>
        <v>0</v>
      </c>
      <c r="AD300" s="47" t="str">
        <f t="shared" si="189"/>
        <v>BECKER, CALEB</v>
      </c>
      <c r="AE300" s="17"/>
      <c r="AF300" s="59"/>
    </row>
    <row r="301" spans="1:57" s="60" customFormat="1" ht="19.899999999999999" customHeight="1" x14ac:dyDescent="0.25">
      <c r="A301" s="47" t="s">
        <v>207</v>
      </c>
      <c r="B301" s="16"/>
      <c r="C301" s="138">
        <v>0</v>
      </c>
      <c r="D301" s="48"/>
      <c r="E301" s="17"/>
      <c r="F301" s="48"/>
      <c r="G301" s="17"/>
      <c r="H301" s="48"/>
      <c r="I301" s="17"/>
      <c r="J301" s="48"/>
      <c r="K301" s="17"/>
      <c r="L301" s="48"/>
      <c r="M301" s="17"/>
      <c r="N301" s="48"/>
      <c r="O301" s="17"/>
      <c r="P301" s="188"/>
      <c r="Q301" s="195"/>
      <c r="R301" s="48"/>
      <c r="S301" s="17"/>
      <c r="T301" s="48"/>
      <c r="U301" s="17"/>
      <c r="V301" s="16"/>
      <c r="W301" s="15"/>
      <c r="X301" s="17"/>
      <c r="Y301" s="16"/>
      <c r="Z301" s="15">
        <f t="shared" si="193"/>
        <v>0</v>
      </c>
      <c r="AA301" s="25" cm="1">
        <f t="array" ref="AA301">SUM(LARGE(C301:W301,_xlfn.SEQUENCE(IF(COUNT(C301:W301)&lt;12,COUNT(C301:W301),12))))</f>
        <v>0</v>
      </c>
      <c r="AB301" s="15">
        <f t="shared" si="194"/>
        <v>0</v>
      </c>
      <c r="AC301" s="17">
        <f t="shared" si="195"/>
        <v>0</v>
      </c>
      <c r="AD301" s="47" t="str">
        <f t="shared" si="189"/>
        <v>BECKER, COLT</v>
      </c>
      <c r="AE301" s="17"/>
      <c r="AF301" s="59"/>
    </row>
    <row r="302" spans="1:57" s="60" customFormat="1" ht="19.899999999999999" customHeight="1" x14ac:dyDescent="0.25">
      <c r="A302" s="47" t="s">
        <v>28</v>
      </c>
      <c r="B302" s="16"/>
      <c r="C302" s="138">
        <v>0</v>
      </c>
      <c r="D302" s="48"/>
      <c r="E302" s="17"/>
      <c r="F302" s="48"/>
      <c r="G302" s="17"/>
      <c r="H302" s="48"/>
      <c r="I302" s="17"/>
      <c r="J302" s="48"/>
      <c r="K302" s="17"/>
      <c r="L302" s="48"/>
      <c r="M302" s="17"/>
      <c r="N302" s="48"/>
      <c r="O302" s="17"/>
      <c r="P302" s="188"/>
      <c r="Q302" s="195"/>
      <c r="R302" s="48"/>
      <c r="S302" s="17"/>
      <c r="T302" s="48"/>
      <c r="U302" s="17"/>
      <c r="V302" s="16"/>
      <c r="W302" s="15"/>
      <c r="X302" s="17"/>
      <c r="Y302" s="16"/>
      <c r="Z302" s="15">
        <f t="shared" si="193"/>
        <v>0</v>
      </c>
      <c r="AA302" s="25" cm="1">
        <f t="array" ref="AA302">SUM(LARGE(C302:W302,_xlfn.SEQUENCE(IF(COUNT(C302:W302)&lt;12,COUNT(C302:W302),12))))</f>
        <v>0</v>
      </c>
      <c r="AB302" s="15">
        <f t="shared" si="194"/>
        <v>0</v>
      </c>
      <c r="AC302" s="17">
        <f t="shared" si="195"/>
        <v>0</v>
      </c>
      <c r="AD302" s="47" t="str">
        <f t="shared" si="189"/>
        <v>BECKER, KENT</v>
      </c>
      <c r="AE302" s="17"/>
      <c r="AF302" s="59"/>
    </row>
    <row r="303" spans="1:57" s="60" customFormat="1" ht="19.899999999999999" customHeight="1" x14ac:dyDescent="0.25">
      <c r="A303" s="47" t="s">
        <v>107</v>
      </c>
      <c r="B303" s="16"/>
      <c r="C303" s="138">
        <v>0</v>
      </c>
      <c r="D303" s="48"/>
      <c r="E303" s="17"/>
      <c r="F303" s="48"/>
      <c r="G303" s="17"/>
      <c r="H303" s="48"/>
      <c r="I303" s="17"/>
      <c r="J303" s="48"/>
      <c r="K303" s="17"/>
      <c r="L303" s="48"/>
      <c r="M303" s="17"/>
      <c r="N303" s="48"/>
      <c r="O303" s="17"/>
      <c r="P303" s="188"/>
      <c r="Q303" s="195"/>
      <c r="R303" s="48"/>
      <c r="S303" s="17"/>
      <c r="T303" s="48"/>
      <c r="U303" s="17"/>
      <c r="V303" s="16"/>
      <c r="W303" s="15"/>
      <c r="X303" s="17"/>
      <c r="Y303" s="16"/>
      <c r="Z303" s="15">
        <f>SUM(D303:X303)</f>
        <v>0</v>
      </c>
      <c r="AA303" s="25" cm="1">
        <f t="array" ref="AA303">SUM(LARGE(C303:W303,_xlfn.SEQUENCE(IF(COUNT(C303:W303)&lt;12,COUNT(C303:W303),12))))</f>
        <v>0</v>
      </c>
      <c r="AB303" s="15">
        <f>X303*1.5</f>
        <v>0</v>
      </c>
      <c r="AC303" s="17">
        <f>AA303+AB303</f>
        <v>0</v>
      </c>
      <c r="AD303" s="47" t="str">
        <f t="shared" si="189"/>
        <v>BUCHOLTZ, WYATT</v>
      </c>
      <c r="AE303" s="17"/>
      <c r="AF303" s="59"/>
    </row>
    <row r="304" spans="1:57" s="60" customFormat="1" ht="19.899999999999999" customHeight="1" x14ac:dyDescent="0.25">
      <c r="A304" s="47" t="s">
        <v>30</v>
      </c>
      <c r="B304" s="16"/>
      <c r="C304" s="138">
        <v>0</v>
      </c>
      <c r="D304" s="48"/>
      <c r="E304" s="17"/>
      <c r="F304" s="48"/>
      <c r="G304" s="17"/>
      <c r="H304" s="48"/>
      <c r="I304" s="17"/>
      <c r="J304" s="48"/>
      <c r="K304" s="17"/>
      <c r="L304" s="48"/>
      <c r="M304" s="17"/>
      <c r="N304" s="48"/>
      <c r="O304" s="17"/>
      <c r="P304" s="188"/>
      <c r="Q304" s="195"/>
      <c r="R304" s="48"/>
      <c r="S304" s="17"/>
      <c r="T304" s="48"/>
      <c r="U304" s="17"/>
      <c r="V304" s="16"/>
      <c r="W304" s="15"/>
      <c r="X304" s="17"/>
      <c r="Y304" s="16"/>
      <c r="Z304" s="15">
        <f t="shared" ref="Z304:Z306" si="196">SUM(D304:X304)</f>
        <v>0</v>
      </c>
      <c r="AA304" s="25" cm="1">
        <f t="array" ref="AA304">SUM(LARGE(C304:W304,_xlfn.SEQUENCE(IF(COUNT(C304:W304)&lt;12,COUNT(C304:W304),12))))</f>
        <v>0</v>
      </c>
      <c r="AB304" s="15">
        <f t="shared" ref="AB304:AB306" si="197">X304*1.5</f>
        <v>0</v>
      </c>
      <c r="AC304" s="17">
        <f t="shared" ref="AC304:AC306" si="198">AA304+AB304</f>
        <v>0</v>
      </c>
      <c r="AD304" s="47" t="str">
        <f t="shared" si="189"/>
        <v>CATENARO, REECE</v>
      </c>
      <c r="AE304" s="17"/>
      <c r="AF304" s="59"/>
    </row>
    <row r="305" spans="1:36" s="60" customFormat="1" ht="19.899999999999999" customHeight="1" x14ac:dyDescent="0.25">
      <c r="A305" s="47" t="s">
        <v>31</v>
      </c>
      <c r="B305" s="16"/>
      <c r="C305" s="138">
        <v>0</v>
      </c>
      <c r="D305" s="48"/>
      <c r="E305" s="17"/>
      <c r="F305" s="48"/>
      <c r="G305" s="17"/>
      <c r="H305" s="48"/>
      <c r="I305" s="17"/>
      <c r="J305" s="48"/>
      <c r="K305" s="17"/>
      <c r="L305" s="48"/>
      <c r="M305" s="17"/>
      <c r="N305" s="48"/>
      <c r="O305" s="17"/>
      <c r="P305" s="188"/>
      <c r="Q305" s="195"/>
      <c r="R305" s="48"/>
      <c r="S305" s="17"/>
      <c r="T305" s="48"/>
      <c r="U305" s="17"/>
      <c r="V305" s="16"/>
      <c r="W305" s="15"/>
      <c r="X305" s="17"/>
      <c r="Y305" s="16"/>
      <c r="Z305" s="15">
        <f t="shared" si="196"/>
        <v>0</v>
      </c>
      <c r="AA305" s="25" cm="1">
        <f t="array" ref="AA305">SUM(LARGE(C305:W305,_xlfn.SEQUENCE(IF(COUNT(C305:W305)&lt;12,COUNT(C305:W305),12))))</f>
        <v>0</v>
      </c>
      <c r="AB305" s="15">
        <f t="shared" si="197"/>
        <v>0</v>
      </c>
      <c r="AC305" s="17">
        <f t="shared" si="198"/>
        <v>0</v>
      </c>
      <c r="AD305" s="47" t="str">
        <f t="shared" si="189"/>
        <v xml:space="preserve">CRAWFORD, DOUGLAS </v>
      </c>
      <c r="AE305" s="17"/>
      <c r="AF305" s="59"/>
    </row>
    <row r="306" spans="1:36" s="60" customFormat="1" ht="19.899999999999999" customHeight="1" x14ac:dyDescent="0.25">
      <c r="A306" s="47" t="s">
        <v>122</v>
      </c>
      <c r="B306" s="16"/>
      <c r="C306" s="138">
        <v>0</v>
      </c>
      <c r="D306" s="48"/>
      <c r="E306" s="17"/>
      <c r="F306" s="48"/>
      <c r="G306" s="17"/>
      <c r="H306" s="48"/>
      <c r="I306" s="17"/>
      <c r="J306" s="48"/>
      <c r="K306" s="17"/>
      <c r="L306" s="48"/>
      <c r="M306" s="17"/>
      <c r="N306" s="48"/>
      <c r="O306" s="17"/>
      <c r="P306" s="188"/>
      <c r="Q306" s="195"/>
      <c r="R306" s="48"/>
      <c r="S306" s="17"/>
      <c r="T306" s="48"/>
      <c r="U306" s="17"/>
      <c r="V306" s="16"/>
      <c r="W306" s="15"/>
      <c r="X306" s="17"/>
      <c r="Y306" s="16"/>
      <c r="Z306" s="15">
        <f t="shared" si="196"/>
        <v>0</v>
      </c>
      <c r="AA306" s="25" cm="1">
        <f t="array" ref="AA306">SUM(LARGE(C306:W306,_xlfn.SEQUENCE(IF(COUNT(C306:W306)&lt;12,COUNT(C306:W306),12))))</f>
        <v>0</v>
      </c>
      <c r="AB306" s="15">
        <f t="shared" si="197"/>
        <v>0</v>
      </c>
      <c r="AC306" s="17">
        <f t="shared" si="198"/>
        <v>0</v>
      </c>
      <c r="AD306" s="47" t="str">
        <f t="shared" si="189"/>
        <v>FULLHART, WYATT</v>
      </c>
      <c r="AE306" s="17"/>
      <c r="AF306" s="59"/>
    </row>
    <row r="307" spans="1:36" s="60" customFormat="1" ht="19.899999999999999" customHeight="1" x14ac:dyDescent="0.25">
      <c r="A307" s="47" t="s">
        <v>262</v>
      </c>
      <c r="B307" s="16"/>
      <c r="C307" s="138">
        <v>0</v>
      </c>
      <c r="D307" s="48"/>
      <c r="E307" s="17"/>
      <c r="F307" s="48"/>
      <c r="G307" s="17"/>
      <c r="H307" s="48"/>
      <c r="I307" s="17"/>
      <c r="J307" s="48"/>
      <c r="K307" s="17"/>
      <c r="L307" s="48"/>
      <c r="M307" s="17"/>
      <c r="N307" s="48"/>
      <c r="O307" s="17"/>
      <c r="P307" s="188"/>
      <c r="Q307" s="195"/>
      <c r="R307" s="48"/>
      <c r="S307" s="17"/>
      <c r="T307" s="48"/>
      <c r="U307" s="17"/>
      <c r="V307" s="16"/>
      <c r="W307" s="15"/>
      <c r="X307" s="17"/>
      <c r="Y307" s="16"/>
      <c r="Z307" s="48">
        <f>SUM(D307:X307)</f>
        <v>0</v>
      </c>
      <c r="AA307" s="25" cm="1">
        <f t="array" ref="AA307">SUM(LARGE(C307:W307,_xlfn.SEQUENCE(IF(COUNT(C307:W307)&lt;12,COUNT(C307:W307),12))))</f>
        <v>0</v>
      </c>
      <c r="AB307" s="15">
        <f>X307*1.5</f>
        <v>0</v>
      </c>
      <c r="AC307" s="17">
        <f>AA307+AB307</f>
        <v>0</v>
      </c>
      <c r="AD307" s="47" t="str">
        <f t="shared" si="189"/>
        <v>HARDEN, LUKE</v>
      </c>
      <c r="AE307" s="17"/>
      <c r="AF307" s="59"/>
    </row>
    <row r="308" spans="1:36" ht="19.899999999999999" customHeight="1" x14ac:dyDescent="0.25">
      <c r="A308" s="47" t="s">
        <v>208</v>
      </c>
      <c r="B308" s="16"/>
      <c r="C308" s="138">
        <v>0</v>
      </c>
      <c r="D308" s="48"/>
      <c r="E308" s="17"/>
      <c r="F308" s="48"/>
      <c r="G308" s="17"/>
      <c r="H308" s="48"/>
      <c r="I308" s="17"/>
      <c r="J308" s="48"/>
      <c r="K308" s="17"/>
      <c r="L308" s="48"/>
      <c r="M308" s="17"/>
      <c r="N308" s="48"/>
      <c r="O308" s="17"/>
      <c r="P308" s="188"/>
      <c r="Q308" s="195"/>
      <c r="R308" s="48"/>
      <c r="S308" s="17"/>
      <c r="T308" s="48"/>
      <c r="U308" s="17"/>
      <c r="V308" s="16"/>
      <c r="W308" s="15"/>
      <c r="X308" s="17"/>
      <c r="Y308" s="16"/>
      <c r="Z308" s="15">
        <f t="shared" ref="Z308:Z310" si="199">SUM(D308:X308)</f>
        <v>0</v>
      </c>
      <c r="AA308" s="25" cm="1">
        <f t="array" ref="AA308">SUM(LARGE(C308:W308,_xlfn.SEQUENCE(IF(COUNT(C308:W308)&lt;12,COUNT(C308:W308),12))))</f>
        <v>0</v>
      </c>
      <c r="AB308" s="15">
        <f t="shared" ref="AB308:AB310" si="200">X308*1.5</f>
        <v>0</v>
      </c>
      <c r="AC308" s="17">
        <f t="shared" ref="AC308:AC310" si="201">AA308+AB308</f>
        <v>0</v>
      </c>
      <c r="AD308" s="47" t="str">
        <f t="shared" si="189"/>
        <v>HART, BEN</v>
      </c>
      <c r="AE308" s="17"/>
      <c r="AF308" s="59"/>
      <c r="AG308" s="60"/>
      <c r="AH308" s="60"/>
      <c r="AI308" s="60"/>
      <c r="AJ308" s="60"/>
    </row>
    <row r="309" spans="1:36" s="60" customFormat="1" ht="19.899999999999999" customHeight="1" x14ac:dyDescent="0.25">
      <c r="A309" s="47" t="s">
        <v>117</v>
      </c>
      <c r="B309" s="16"/>
      <c r="C309" s="138">
        <v>0</v>
      </c>
      <c r="D309" s="48"/>
      <c r="E309" s="17"/>
      <c r="F309" s="48"/>
      <c r="G309" s="17"/>
      <c r="H309" s="48"/>
      <c r="I309" s="17"/>
      <c r="J309" s="48"/>
      <c r="K309" s="17"/>
      <c r="L309" s="48"/>
      <c r="M309" s="17"/>
      <c r="N309" s="48"/>
      <c r="O309" s="17"/>
      <c r="P309" s="188"/>
      <c r="Q309" s="195"/>
      <c r="R309" s="48"/>
      <c r="S309" s="17"/>
      <c r="T309" s="48"/>
      <c r="U309" s="17"/>
      <c r="V309" s="16"/>
      <c r="W309" s="15"/>
      <c r="X309" s="17"/>
      <c r="Y309" s="16"/>
      <c r="Z309" s="15">
        <f t="shared" si="199"/>
        <v>0</v>
      </c>
      <c r="AA309" s="25" cm="1">
        <f t="array" ref="AA309">SUM(LARGE(C309:W309,_xlfn.SEQUENCE(IF(COUNT(C309:W309)&lt;12,COUNT(C309:W309),12))))</f>
        <v>0</v>
      </c>
      <c r="AB309" s="15">
        <f t="shared" si="200"/>
        <v>0</v>
      </c>
      <c r="AC309" s="17">
        <f t="shared" si="201"/>
        <v>0</v>
      </c>
      <c r="AD309" s="47" t="str">
        <f t="shared" si="189"/>
        <v xml:space="preserve">HOBBS, GABRIEL </v>
      </c>
      <c r="AE309" s="17"/>
      <c r="AF309" s="59"/>
    </row>
    <row r="310" spans="1:36" s="60" customFormat="1" ht="19.899999999999999" customHeight="1" x14ac:dyDescent="0.25">
      <c r="A310" s="47" t="s">
        <v>33</v>
      </c>
      <c r="B310" s="16"/>
      <c r="C310" s="138">
        <v>0</v>
      </c>
      <c r="D310" s="48"/>
      <c r="E310" s="17"/>
      <c r="F310" s="48"/>
      <c r="G310" s="17"/>
      <c r="H310" s="48"/>
      <c r="I310" s="17"/>
      <c r="J310" s="48"/>
      <c r="K310" s="17"/>
      <c r="L310" s="48"/>
      <c r="M310" s="17"/>
      <c r="N310" s="48"/>
      <c r="O310" s="17"/>
      <c r="P310" s="188"/>
      <c r="Q310" s="195"/>
      <c r="R310" s="48"/>
      <c r="S310" s="17"/>
      <c r="T310" s="48"/>
      <c r="U310" s="17"/>
      <c r="V310" s="16"/>
      <c r="W310" s="15"/>
      <c r="X310" s="17"/>
      <c r="Y310" s="16"/>
      <c r="Z310" s="15">
        <f t="shared" si="199"/>
        <v>0</v>
      </c>
      <c r="AA310" s="25" cm="1">
        <f t="array" ref="AA310">SUM(LARGE(C310:W310,_xlfn.SEQUENCE(IF(COUNT(C310:W310)&lt;12,COUNT(C310:W310),12))))</f>
        <v>0</v>
      </c>
      <c r="AB310" s="15">
        <f t="shared" si="200"/>
        <v>0</v>
      </c>
      <c r="AC310" s="17">
        <f t="shared" si="201"/>
        <v>0</v>
      </c>
      <c r="AD310" s="47" t="str">
        <f t="shared" si="189"/>
        <v>HOEKWATER, COLBY</v>
      </c>
      <c r="AE310" s="17"/>
      <c r="AF310" s="59"/>
    </row>
    <row r="311" spans="1:36" s="60" customFormat="1" ht="19.899999999999999" customHeight="1" x14ac:dyDescent="0.25">
      <c r="A311" s="47" t="s">
        <v>34</v>
      </c>
      <c r="B311" s="16"/>
      <c r="C311" s="138">
        <v>0</v>
      </c>
      <c r="D311" s="48"/>
      <c r="E311" s="17"/>
      <c r="F311" s="48"/>
      <c r="G311" s="17"/>
      <c r="H311" s="48"/>
      <c r="I311" s="17"/>
      <c r="J311" s="48"/>
      <c r="K311" s="17"/>
      <c r="L311" s="48"/>
      <c r="M311" s="17"/>
      <c r="N311" s="48"/>
      <c r="O311" s="17"/>
      <c r="P311" s="188"/>
      <c r="Q311" s="195"/>
      <c r="R311" s="48"/>
      <c r="S311" s="17"/>
      <c r="T311" s="48"/>
      <c r="U311" s="17"/>
      <c r="V311" s="16"/>
      <c r="W311" s="15"/>
      <c r="X311" s="17"/>
      <c r="Y311" s="16"/>
      <c r="Z311" s="15">
        <f>SUM(D311:X311)</f>
        <v>0</v>
      </c>
      <c r="AA311" s="25" cm="1">
        <f t="array" ref="AA311">SUM(LARGE(C311:W311,_xlfn.SEQUENCE(IF(COUNT(C311:W311)&lt;12,COUNT(C311:W311),12))))</f>
        <v>0</v>
      </c>
      <c r="AB311" s="15">
        <f>X311*1.5</f>
        <v>0</v>
      </c>
      <c r="AC311" s="17">
        <f>AA311+AB311</f>
        <v>0</v>
      </c>
      <c r="AD311" s="47" t="str">
        <f t="shared" si="189"/>
        <v xml:space="preserve">HOEKWATER, LARAMIE </v>
      </c>
      <c r="AE311" s="17"/>
      <c r="AF311" s="59"/>
    </row>
    <row r="312" spans="1:36" s="60" customFormat="1" ht="19.899999999999999" customHeight="1" x14ac:dyDescent="0.25">
      <c r="A312" s="47" t="s">
        <v>93</v>
      </c>
      <c r="B312" s="16"/>
      <c r="C312" s="138">
        <v>0</v>
      </c>
      <c r="D312" s="48"/>
      <c r="E312" s="17"/>
      <c r="F312" s="48"/>
      <c r="G312" s="17"/>
      <c r="H312" s="48"/>
      <c r="I312" s="17"/>
      <c r="J312" s="48"/>
      <c r="K312" s="17"/>
      <c r="L312" s="48"/>
      <c r="M312" s="17"/>
      <c r="N312" s="48"/>
      <c r="O312" s="17"/>
      <c r="P312" s="188"/>
      <c r="Q312" s="195"/>
      <c r="R312" s="48"/>
      <c r="S312" s="17"/>
      <c r="T312" s="48"/>
      <c r="U312" s="17"/>
      <c r="V312" s="16"/>
      <c r="W312" s="15"/>
      <c r="X312" s="17"/>
      <c r="Y312" s="16"/>
      <c r="Z312" s="15">
        <f t="shared" ref="Z312" si="202">SUM(D312:X312)</f>
        <v>0</v>
      </c>
      <c r="AA312" s="25" cm="1">
        <f t="array" ref="AA312">SUM(LARGE(C312:W312,_xlfn.SEQUENCE(IF(COUNT(C312:W312)&lt;12,COUNT(C312:W312),12))))</f>
        <v>0</v>
      </c>
      <c r="AB312" s="15">
        <f t="shared" ref="AB312" si="203">X312*1.5</f>
        <v>0</v>
      </c>
      <c r="AC312" s="17">
        <f t="shared" ref="AC312" si="204">AA312+AB312</f>
        <v>0</v>
      </c>
      <c r="AD312" s="47" t="str">
        <f t="shared" si="189"/>
        <v>HOEKWATER, LEVI</v>
      </c>
      <c r="AE312" s="17"/>
      <c r="AF312" s="59"/>
    </row>
    <row r="313" spans="1:36" s="64" customFormat="1" ht="19.899999999999999" customHeight="1" x14ac:dyDescent="0.25">
      <c r="A313" s="47" t="s">
        <v>263</v>
      </c>
      <c r="B313" s="16"/>
      <c r="C313" s="138">
        <v>0</v>
      </c>
      <c r="D313" s="48"/>
      <c r="E313" s="17"/>
      <c r="F313" s="48"/>
      <c r="G313" s="17"/>
      <c r="H313" s="48"/>
      <c r="I313" s="17"/>
      <c r="J313" s="48"/>
      <c r="K313" s="17"/>
      <c r="L313" s="48"/>
      <c r="M313" s="17"/>
      <c r="N313" s="48"/>
      <c r="O313" s="17"/>
      <c r="P313" s="188"/>
      <c r="Q313" s="195"/>
      <c r="R313" s="48"/>
      <c r="S313" s="17"/>
      <c r="T313" s="48"/>
      <c r="U313" s="17"/>
      <c r="V313" s="16"/>
      <c r="W313" s="15"/>
      <c r="X313" s="17"/>
      <c r="Y313" s="16"/>
      <c r="Z313" s="15">
        <f>SUM(D313:X313)</f>
        <v>0</v>
      </c>
      <c r="AA313" s="25" cm="1">
        <f t="array" ref="AA313">SUM(LARGE(C313:W313,_xlfn.SEQUENCE(IF(COUNT(C313:W313)&lt;12,COUNT(C313:W313),12))))</f>
        <v>0</v>
      </c>
      <c r="AB313" s="15">
        <f>X313*1.5</f>
        <v>0</v>
      </c>
      <c r="AC313" s="17">
        <f>AA313+AB313</f>
        <v>0</v>
      </c>
      <c r="AD313" s="47" t="str">
        <f t="shared" si="189"/>
        <v>HOEKWATER, TATE</v>
      </c>
      <c r="AE313" s="17"/>
      <c r="AF313" s="59"/>
      <c r="AG313" s="60"/>
      <c r="AH313" s="60"/>
      <c r="AI313" s="60"/>
      <c r="AJ313" s="60"/>
    </row>
    <row r="314" spans="1:36" s="60" customFormat="1" ht="19.899999999999999" customHeight="1" x14ac:dyDescent="0.25">
      <c r="A314" s="47" t="s">
        <v>98</v>
      </c>
      <c r="B314" s="16"/>
      <c r="C314" s="138">
        <v>0</v>
      </c>
      <c r="D314" s="48"/>
      <c r="E314" s="17"/>
      <c r="F314" s="48"/>
      <c r="G314" s="17"/>
      <c r="H314" s="48"/>
      <c r="I314" s="17"/>
      <c r="J314" s="48"/>
      <c r="K314" s="17"/>
      <c r="L314" s="48"/>
      <c r="M314" s="17"/>
      <c r="N314" s="48"/>
      <c r="O314" s="17"/>
      <c r="P314" s="188"/>
      <c r="Q314" s="195"/>
      <c r="R314" s="48"/>
      <c r="S314" s="17"/>
      <c r="T314" s="48"/>
      <c r="U314" s="17"/>
      <c r="V314" s="16"/>
      <c r="W314" s="15"/>
      <c r="X314" s="17"/>
      <c r="Y314" s="16"/>
      <c r="Z314" s="15">
        <f t="shared" ref="Z314" si="205">SUM(D314:X314)</f>
        <v>0</v>
      </c>
      <c r="AA314" s="25" cm="1">
        <f t="array" ref="AA314">SUM(LARGE(C314:W314,_xlfn.SEQUENCE(IF(COUNT(C314:W314)&lt;12,COUNT(C314:W314),12))))</f>
        <v>0</v>
      </c>
      <c r="AB314" s="15">
        <f t="shared" ref="AB314" si="206">X314*1.5</f>
        <v>0</v>
      </c>
      <c r="AC314" s="17">
        <f t="shared" ref="AC314" si="207">AA314+AB314</f>
        <v>0</v>
      </c>
      <c r="AD314" s="47" t="str">
        <f t="shared" si="189"/>
        <v xml:space="preserve">MATTHEWS, JOHN ROY </v>
      </c>
      <c r="AE314" s="17"/>
      <c r="AF314" s="59"/>
    </row>
    <row r="315" spans="1:36" s="60" customFormat="1" ht="19.899999999999999" customHeight="1" x14ac:dyDescent="0.25">
      <c r="A315" s="47" t="s">
        <v>209</v>
      </c>
      <c r="B315" s="16"/>
      <c r="C315" s="138">
        <v>0</v>
      </c>
      <c r="D315" s="48"/>
      <c r="E315" s="17"/>
      <c r="F315" s="48"/>
      <c r="G315" s="17"/>
      <c r="H315" s="48"/>
      <c r="I315" s="17"/>
      <c r="J315" s="48"/>
      <c r="K315" s="17"/>
      <c r="L315" s="48"/>
      <c r="M315" s="17"/>
      <c r="N315" s="48"/>
      <c r="O315" s="17"/>
      <c r="P315" s="188"/>
      <c r="Q315" s="195"/>
      <c r="R315" s="48"/>
      <c r="S315" s="17"/>
      <c r="T315" s="48"/>
      <c r="U315" s="17"/>
      <c r="V315" s="16"/>
      <c r="W315" s="15"/>
      <c r="X315" s="17"/>
      <c r="Y315" s="16"/>
      <c r="Z315" s="15">
        <f>SUM(D315:X315)</f>
        <v>0</v>
      </c>
      <c r="AA315" s="25" cm="1">
        <f t="array" ref="AA315">SUM(LARGE(C315:W315,_xlfn.SEQUENCE(IF(COUNT(C315:W315)&lt;12,COUNT(C315:W315),12))))</f>
        <v>0</v>
      </c>
      <c r="AB315" s="15">
        <f>X315*1.5</f>
        <v>0</v>
      </c>
      <c r="AC315" s="17">
        <f>AA315+AB315</f>
        <v>0</v>
      </c>
      <c r="AD315" s="47" t="str">
        <f t="shared" si="189"/>
        <v>MORRIS, CARTER</v>
      </c>
      <c r="AE315" s="17"/>
      <c r="AF315" s="59"/>
    </row>
    <row r="316" spans="1:36" s="60" customFormat="1" ht="19.899999999999999" customHeight="1" x14ac:dyDescent="0.25">
      <c r="A316" s="47" t="s">
        <v>75</v>
      </c>
      <c r="B316" s="16"/>
      <c r="C316" s="138">
        <v>0</v>
      </c>
      <c r="D316" s="48"/>
      <c r="E316" s="17"/>
      <c r="F316" s="48"/>
      <c r="G316" s="17"/>
      <c r="H316" s="48"/>
      <c r="I316" s="17"/>
      <c r="J316" s="48"/>
      <c r="K316" s="17"/>
      <c r="L316" s="48"/>
      <c r="M316" s="17"/>
      <c r="N316" s="48"/>
      <c r="O316" s="17"/>
      <c r="P316" s="188"/>
      <c r="Q316" s="195"/>
      <c r="R316" s="48"/>
      <c r="S316" s="17"/>
      <c r="T316" s="48"/>
      <c r="U316" s="17"/>
      <c r="V316" s="16"/>
      <c r="W316" s="15"/>
      <c r="X316" s="17"/>
      <c r="Y316" s="16"/>
      <c r="Z316" s="15">
        <f t="shared" ref="Z316:Z319" si="208">SUM(D316:X316)</f>
        <v>0</v>
      </c>
      <c r="AA316" s="25" cm="1">
        <f t="array" ref="AA316">SUM(LARGE(C316:W316,_xlfn.SEQUENCE(IF(COUNT(C316:W316)&lt;12,COUNT(C316:W316),12))))</f>
        <v>0</v>
      </c>
      <c r="AB316" s="15">
        <f t="shared" ref="AB316:AB319" si="209">X316*1.5</f>
        <v>0</v>
      </c>
      <c r="AC316" s="17">
        <f t="shared" ref="AC316:AC319" si="210">AA316+AB316</f>
        <v>0</v>
      </c>
      <c r="AD316" s="47" t="str">
        <f t="shared" si="189"/>
        <v>RIVERA, JOEL</v>
      </c>
      <c r="AE316" s="17"/>
      <c r="AF316" s="59"/>
    </row>
    <row r="317" spans="1:36" ht="19.899999999999999" customHeight="1" x14ac:dyDescent="0.25">
      <c r="A317" s="47" t="s">
        <v>210</v>
      </c>
      <c r="B317" s="16"/>
      <c r="C317" s="138">
        <v>0</v>
      </c>
      <c r="D317" s="48"/>
      <c r="E317" s="17"/>
      <c r="F317" s="48"/>
      <c r="G317" s="17"/>
      <c r="H317" s="48"/>
      <c r="I317" s="17"/>
      <c r="J317" s="48"/>
      <c r="K317" s="17"/>
      <c r="L317" s="48"/>
      <c r="M317" s="17"/>
      <c r="N317" s="48"/>
      <c r="O317" s="17"/>
      <c r="P317" s="188"/>
      <c r="Q317" s="195"/>
      <c r="R317" s="48"/>
      <c r="S317" s="17"/>
      <c r="T317" s="48"/>
      <c r="U317" s="17"/>
      <c r="V317" s="16"/>
      <c r="W317" s="15"/>
      <c r="X317" s="17"/>
      <c r="Y317" s="16"/>
      <c r="Z317" s="15">
        <f t="shared" si="208"/>
        <v>0</v>
      </c>
      <c r="AA317" s="25" cm="1">
        <f t="array" ref="AA317">SUM(LARGE(C317:W317,_xlfn.SEQUENCE(IF(COUNT(C317:W317)&lt;12,COUNT(C317:W317),12))))</f>
        <v>0</v>
      </c>
      <c r="AB317" s="15">
        <f t="shared" si="209"/>
        <v>0</v>
      </c>
      <c r="AC317" s="17">
        <f t="shared" si="210"/>
        <v>0</v>
      </c>
      <c r="AD317" s="47" t="str">
        <f t="shared" si="189"/>
        <v>TIPPMANN, MATTHEW</v>
      </c>
      <c r="AE317" s="17"/>
      <c r="AF317" s="59"/>
      <c r="AG317" s="60"/>
      <c r="AH317" s="60"/>
      <c r="AI317" s="60"/>
      <c r="AJ317" s="60"/>
    </row>
    <row r="318" spans="1:36" s="60" customFormat="1" ht="19.899999999999999" customHeight="1" x14ac:dyDescent="0.25">
      <c r="A318" s="47" t="s">
        <v>118</v>
      </c>
      <c r="B318" s="16"/>
      <c r="C318" s="138">
        <v>0</v>
      </c>
      <c r="D318" s="48"/>
      <c r="E318" s="17"/>
      <c r="F318" s="48">
        <v>71</v>
      </c>
      <c r="G318" s="17">
        <v>71</v>
      </c>
      <c r="H318" s="48"/>
      <c r="I318" s="17"/>
      <c r="J318" s="48"/>
      <c r="K318" s="17">
        <v>71</v>
      </c>
      <c r="L318" s="48">
        <v>71</v>
      </c>
      <c r="M318" s="17"/>
      <c r="N318" s="48"/>
      <c r="O318" s="17">
        <v>71</v>
      </c>
      <c r="P318" s="188"/>
      <c r="Q318" s="195"/>
      <c r="R318" s="48"/>
      <c r="S318" s="17"/>
      <c r="T318" s="48"/>
      <c r="U318" s="17"/>
      <c r="V318" s="16"/>
      <c r="W318" s="15"/>
      <c r="X318" s="17"/>
      <c r="Y318" s="16"/>
      <c r="Z318" s="15">
        <f t="shared" si="208"/>
        <v>355</v>
      </c>
      <c r="AA318" s="25" cm="1">
        <f t="array" ref="AA318">SUM(LARGE(C318:W318,_xlfn.SEQUENCE(IF(COUNT(C318:W318)&lt;12,COUNT(C318:W318),12))))</f>
        <v>355</v>
      </c>
      <c r="AB318" s="15">
        <f t="shared" si="209"/>
        <v>0</v>
      </c>
      <c r="AC318" s="17">
        <f t="shared" si="210"/>
        <v>355</v>
      </c>
      <c r="AD318" s="47" t="str">
        <f t="shared" si="189"/>
        <v xml:space="preserve">TYLER, TRACE </v>
      </c>
      <c r="AE318" s="17"/>
      <c r="AF318" s="59"/>
    </row>
    <row r="319" spans="1:36" s="60" customFormat="1" ht="19.899999999999999" customHeight="1" x14ac:dyDescent="0.25">
      <c r="A319" s="47" t="s">
        <v>211</v>
      </c>
      <c r="B319" s="16"/>
      <c r="C319" s="138">
        <v>0</v>
      </c>
      <c r="D319" s="48"/>
      <c r="E319" s="17"/>
      <c r="F319" s="48"/>
      <c r="G319" s="17"/>
      <c r="H319" s="48"/>
      <c r="I319" s="17"/>
      <c r="J319" s="48"/>
      <c r="K319" s="17"/>
      <c r="L319" s="48"/>
      <c r="M319" s="17"/>
      <c r="N319" s="48"/>
      <c r="O319" s="17"/>
      <c r="P319" s="188"/>
      <c r="Q319" s="195"/>
      <c r="R319" s="48"/>
      <c r="S319" s="17"/>
      <c r="T319" s="48"/>
      <c r="U319" s="17"/>
      <c r="V319" s="16"/>
      <c r="W319" s="15"/>
      <c r="X319" s="17"/>
      <c r="Y319" s="16"/>
      <c r="Z319" s="15">
        <f t="shared" si="208"/>
        <v>0</v>
      </c>
      <c r="AA319" s="25" cm="1">
        <f t="array" ref="AA319">SUM(LARGE(C319:W319,_xlfn.SEQUENCE(IF(COUNT(C319:W319)&lt;12,COUNT(C319:W319),12))))</f>
        <v>0</v>
      </c>
      <c r="AB319" s="15">
        <f t="shared" si="209"/>
        <v>0</v>
      </c>
      <c r="AC319" s="17">
        <f t="shared" si="210"/>
        <v>0</v>
      </c>
      <c r="AD319" s="47" t="str">
        <f t="shared" si="189"/>
        <v>YODER, OWEN</v>
      </c>
      <c r="AE319" s="17"/>
      <c r="AF319" s="59"/>
    </row>
    <row r="320" spans="1:36" ht="19.899999999999999" customHeight="1" x14ac:dyDescent="0.25">
      <c r="A320" s="47" t="s">
        <v>283</v>
      </c>
      <c r="B320" s="16"/>
      <c r="C320" s="138">
        <v>0</v>
      </c>
      <c r="D320" s="48"/>
      <c r="E320" s="17"/>
      <c r="F320" s="48"/>
      <c r="G320" s="17"/>
      <c r="H320" s="48"/>
      <c r="I320" s="17"/>
      <c r="J320" s="48">
        <v>71</v>
      </c>
      <c r="K320" s="17"/>
      <c r="L320" s="48"/>
      <c r="M320" s="17"/>
      <c r="N320" s="48"/>
      <c r="O320" s="17"/>
      <c r="P320" s="188"/>
      <c r="Q320" s="195"/>
      <c r="R320" s="48"/>
      <c r="S320" s="17"/>
      <c r="T320" s="48"/>
      <c r="U320" s="17"/>
      <c r="V320" s="16"/>
      <c r="W320" s="15"/>
      <c r="X320" s="17"/>
      <c r="Y320" s="16"/>
      <c r="Z320" s="15">
        <f>SUM(D320:X320)</f>
        <v>71</v>
      </c>
      <c r="AA320" s="25" cm="1">
        <f t="array" ref="AA320">SUM(LARGE(C320:W320,_xlfn.SEQUENCE(IF(COUNT(C320:W320)&lt;12,COUNT(C320:W320),12))))</f>
        <v>71</v>
      </c>
      <c r="AB320" s="15">
        <f>X320*1.5</f>
        <v>0</v>
      </c>
      <c r="AC320" s="17">
        <f>AA320+AB320</f>
        <v>71</v>
      </c>
      <c r="AD320" s="47" t="str">
        <f t="shared" si="189"/>
        <v>DEKUIPER, EPHREM</v>
      </c>
      <c r="AE320" s="164"/>
      <c r="AF320" s="59"/>
      <c r="AG320" s="60"/>
      <c r="AH320" s="60"/>
      <c r="AI320" s="60"/>
      <c r="AJ320" s="60"/>
    </row>
    <row r="321" spans="1:36" s="60" customFormat="1" ht="19.899999999999999" hidden="1" customHeight="1" x14ac:dyDescent="0.25">
      <c r="A321" s="47" t="s">
        <v>252</v>
      </c>
      <c r="B321" s="16"/>
      <c r="C321" s="138">
        <v>0</v>
      </c>
      <c r="D321" s="48"/>
      <c r="E321" s="17"/>
      <c r="F321" s="48"/>
      <c r="G321" s="17"/>
      <c r="H321" s="48"/>
      <c r="I321" s="17"/>
      <c r="J321" s="48"/>
      <c r="K321" s="17"/>
      <c r="L321" s="48"/>
      <c r="M321" s="17"/>
      <c r="N321" s="48"/>
      <c r="O321" s="17"/>
      <c r="P321" s="188"/>
      <c r="Q321" s="195"/>
      <c r="R321" s="48"/>
      <c r="S321" s="17"/>
      <c r="T321" s="48"/>
      <c r="U321" s="17"/>
      <c r="V321" s="16"/>
      <c r="W321" s="15"/>
      <c r="X321" s="17"/>
      <c r="Y321" s="16"/>
      <c r="Z321" s="15">
        <f t="shared" ref="Z321:Z323" si="211">SUM(D321:X321)</f>
        <v>0</v>
      </c>
      <c r="AA321" s="25" cm="1">
        <f t="array" ref="AA321">SUM(LARGE(C321:W321,_xlfn.SEQUENCE(IF(COUNT(C321:W321)&lt;12,COUNT(C321:W321),12))))</f>
        <v>0</v>
      </c>
      <c r="AB321" s="15">
        <f t="shared" ref="AB321:AB323" si="212">X321*1.5</f>
        <v>0</v>
      </c>
      <c r="AC321" s="17">
        <f t="shared" ref="AC321:AC323" si="213">AA321+AB321</f>
        <v>0</v>
      </c>
      <c r="AD321" s="47" t="str">
        <f t="shared" si="189"/>
        <v>NEW NAME 2</v>
      </c>
      <c r="AE321" s="17"/>
      <c r="AF321" s="59"/>
    </row>
    <row r="322" spans="1:36" s="60" customFormat="1" ht="19.899999999999999" hidden="1" customHeight="1" x14ac:dyDescent="0.25">
      <c r="A322" s="47" t="s">
        <v>253</v>
      </c>
      <c r="B322" s="16"/>
      <c r="C322" s="138">
        <v>0</v>
      </c>
      <c r="D322" s="48"/>
      <c r="E322" s="17"/>
      <c r="F322" s="48"/>
      <c r="G322" s="17"/>
      <c r="H322" s="48"/>
      <c r="I322" s="17"/>
      <c r="J322" s="48"/>
      <c r="K322" s="17"/>
      <c r="L322" s="48"/>
      <c r="M322" s="17"/>
      <c r="N322" s="48"/>
      <c r="O322" s="17"/>
      <c r="P322" s="188"/>
      <c r="Q322" s="195"/>
      <c r="R322" s="48"/>
      <c r="S322" s="17"/>
      <c r="T322" s="48"/>
      <c r="U322" s="17"/>
      <c r="V322" s="16"/>
      <c r="W322" s="15"/>
      <c r="X322" s="17"/>
      <c r="Y322" s="16"/>
      <c r="Z322" s="15">
        <f t="shared" si="211"/>
        <v>0</v>
      </c>
      <c r="AA322" s="25" cm="1">
        <f t="array" ref="AA322">SUM(LARGE(C322:W322,_xlfn.SEQUENCE(IF(COUNT(C322:W322)&lt;12,COUNT(C322:W322),12))))</f>
        <v>0</v>
      </c>
      <c r="AB322" s="15">
        <f t="shared" si="212"/>
        <v>0</v>
      </c>
      <c r="AC322" s="17">
        <f t="shared" si="213"/>
        <v>0</v>
      </c>
      <c r="AD322" s="47" t="str">
        <f t="shared" si="189"/>
        <v>NEW NAME 3</v>
      </c>
      <c r="AE322" s="17"/>
      <c r="AF322" s="59"/>
    </row>
    <row r="323" spans="1:36" s="60" customFormat="1" ht="19.899999999999999" hidden="1" customHeight="1" x14ac:dyDescent="0.25">
      <c r="A323" s="47" t="s">
        <v>254</v>
      </c>
      <c r="B323" s="16"/>
      <c r="C323" s="138">
        <v>0</v>
      </c>
      <c r="D323" s="48"/>
      <c r="E323" s="17"/>
      <c r="F323" s="48"/>
      <c r="G323" s="17"/>
      <c r="H323" s="48"/>
      <c r="I323" s="17"/>
      <c r="J323" s="48"/>
      <c r="K323" s="17"/>
      <c r="L323" s="48"/>
      <c r="M323" s="17"/>
      <c r="N323" s="48"/>
      <c r="O323" s="17"/>
      <c r="P323" s="188"/>
      <c r="Q323" s="195"/>
      <c r="R323" s="48"/>
      <c r="S323" s="17"/>
      <c r="T323" s="48"/>
      <c r="U323" s="17"/>
      <c r="V323" s="16"/>
      <c r="W323" s="15"/>
      <c r="X323" s="17"/>
      <c r="Y323" s="16"/>
      <c r="Z323" s="15">
        <f t="shared" si="211"/>
        <v>0</v>
      </c>
      <c r="AA323" s="25" cm="1">
        <f t="array" ref="AA323">SUM(LARGE(C323:W323,_xlfn.SEQUENCE(IF(COUNT(C323:W323)&lt;12,COUNT(C323:W323),12))))</f>
        <v>0</v>
      </c>
      <c r="AB323" s="15">
        <f t="shared" si="212"/>
        <v>0</v>
      </c>
      <c r="AC323" s="17">
        <f t="shared" si="213"/>
        <v>0</v>
      </c>
      <c r="AD323" s="47" t="str">
        <f t="shared" si="189"/>
        <v>NEW NAME 4</v>
      </c>
      <c r="AE323" s="17"/>
      <c r="AF323" s="59"/>
    </row>
    <row r="324" spans="1:36" s="60" customFormat="1" ht="19.899999999999999" hidden="1" customHeight="1" x14ac:dyDescent="0.25">
      <c r="A324" s="47" t="s">
        <v>255</v>
      </c>
      <c r="B324" s="16"/>
      <c r="C324" s="138">
        <v>0</v>
      </c>
      <c r="D324" s="48"/>
      <c r="E324" s="17"/>
      <c r="F324" s="48"/>
      <c r="G324" s="17"/>
      <c r="H324" s="48"/>
      <c r="I324" s="17"/>
      <c r="J324" s="48"/>
      <c r="K324" s="17"/>
      <c r="L324" s="48"/>
      <c r="M324" s="17"/>
      <c r="N324" s="48"/>
      <c r="O324" s="17"/>
      <c r="P324" s="188"/>
      <c r="Q324" s="195"/>
      <c r="R324" s="48"/>
      <c r="S324" s="17"/>
      <c r="T324" s="48"/>
      <c r="U324" s="17"/>
      <c r="V324" s="16"/>
      <c r="W324" s="15"/>
      <c r="X324" s="17"/>
      <c r="Y324" s="16"/>
      <c r="Z324" s="15">
        <f>SUM(D324:X324)</f>
        <v>0</v>
      </c>
      <c r="AA324" s="25" cm="1">
        <f t="array" ref="AA324">SUM(LARGE(C324:W324,_xlfn.SEQUENCE(IF(COUNT(C324:W324)&lt;12,COUNT(C324:W324),12))))</f>
        <v>0</v>
      </c>
      <c r="AB324" s="15">
        <f>X324*1.5</f>
        <v>0</v>
      </c>
      <c r="AC324" s="17">
        <f>AA324+AB324</f>
        <v>0</v>
      </c>
      <c r="AD324" s="47" t="s">
        <v>255</v>
      </c>
      <c r="AE324" s="17"/>
      <c r="AF324" s="59"/>
    </row>
    <row r="325" spans="1:36" x14ac:dyDescent="0.25">
      <c r="A325" s="20" t="s">
        <v>0</v>
      </c>
      <c r="B325" s="21"/>
      <c r="C325" s="153"/>
      <c r="D325" s="21"/>
      <c r="E325" s="21"/>
      <c r="F325" s="21"/>
      <c r="G325" s="21"/>
      <c r="H325" s="21"/>
      <c r="I325" s="21"/>
      <c r="J325" s="21"/>
      <c r="K325" s="21"/>
      <c r="L325" s="20"/>
      <c r="M325" s="21"/>
      <c r="N325" s="21"/>
      <c r="O325" s="21"/>
      <c r="P325" s="187"/>
      <c r="Q325" s="194"/>
      <c r="R325" s="21"/>
      <c r="S325" s="21"/>
      <c r="T325" s="21"/>
      <c r="U325" s="21"/>
      <c r="V325" s="21"/>
      <c r="W325" s="21"/>
      <c r="X325" s="21"/>
      <c r="Y325" s="21"/>
      <c r="Z325" s="20"/>
      <c r="AA325" s="21"/>
      <c r="AB325" s="21"/>
      <c r="AC325" s="21"/>
      <c r="AD325" s="21" t="s">
        <v>76</v>
      </c>
      <c r="AF325" s="59"/>
      <c r="AG325" s="60"/>
      <c r="AH325" s="60"/>
      <c r="AI325" s="60"/>
      <c r="AJ325" s="60"/>
    </row>
    <row r="326" spans="1:36" s="60" customFormat="1" ht="19.899999999999999" customHeight="1" x14ac:dyDescent="0.25">
      <c r="A326" s="47" t="s">
        <v>27</v>
      </c>
      <c r="B326" s="16"/>
      <c r="C326" s="138">
        <v>0</v>
      </c>
      <c r="D326" s="48">
        <f>D6+D36+D106+D136+D206+D236+D266+D296</f>
        <v>152</v>
      </c>
      <c r="E326" s="17">
        <f t="shared" ref="E326:U326" si="214">E6+E36+E106+E136+E206+E236+E266+E296</f>
        <v>0</v>
      </c>
      <c r="F326" s="48">
        <f t="shared" si="214"/>
        <v>57</v>
      </c>
      <c r="G326" s="17">
        <f t="shared" si="214"/>
        <v>44</v>
      </c>
      <c r="H326" s="48">
        <f t="shared" si="214"/>
        <v>34</v>
      </c>
      <c r="I326" s="17">
        <f t="shared" si="214"/>
        <v>96</v>
      </c>
      <c r="J326" s="48">
        <f t="shared" si="214"/>
        <v>116</v>
      </c>
      <c r="K326" s="17">
        <f t="shared" si="214"/>
        <v>78</v>
      </c>
      <c r="L326" s="48">
        <f t="shared" si="214"/>
        <v>0</v>
      </c>
      <c r="M326" s="17">
        <f t="shared" si="214"/>
        <v>0</v>
      </c>
      <c r="N326" s="48">
        <f t="shared" si="214"/>
        <v>0</v>
      </c>
      <c r="O326" s="17">
        <f t="shared" si="214"/>
        <v>0</v>
      </c>
      <c r="P326" s="188">
        <f t="shared" si="214"/>
        <v>0</v>
      </c>
      <c r="Q326" s="195">
        <f t="shared" si="214"/>
        <v>0</v>
      </c>
      <c r="R326" s="48">
        <f t="shared" si="214"/>
        <v>0</v>
      </c>
      <c r="S326" s="17">
        <f t="shared" si="214"/>
        <v>0</v>
      </c>
      <c r="T326" s="48">
        <f t="shared" si="214"/>
        <v>0</v>
      </c>
      <c r="U326" s="17">
        <f t="shared" si="214"/>
        <v>0</v>
      </c>
      <c r="V326" s="16"/>
      <c r="W326" s="15">
        <f>W6+W36+W106+W136+W206+W236+W266+W296</f>
        <v>0</v>
      </c>
      <c r="X326" s="17">
        <f>X6+X36+X106+X136+X206+X236+X266+X296</f>
        <v>0</v>
      </c>
      <c r="Y326" s="16"/>
      <c r="Z326" s="15">
        <f>SUM(D326:X326)</f>
        <v>577</v>
      </c>
      <c r="AA326" s="25" cm="1">
        <f t="array" ref="AA326">SUM(LARGE(C326:W326,_xlfn.SEQUENCE(IF(COUNT(C326:W326)&lt;12,COUNT(C326:W326),12))))</f>
        <v>577</v>
      </c>
      <c r="AB326" s="15">
        <f>X326*1.5</f>
        <v>0</v>
      </c>
      <c r="AC326" s="17">
        <f>AA326+AB326</f>
        <v>577</v>
      </c>
      <c r="AD326" s="47" t="str">
        <f t="shared" ref="AD326:AD353" si="215">A326</f>
        <v>BAHR, ANDREW</v>
      </c>
      <c r="AE326" s="17"/>
      <c r="AF326" s="59"/>
    </row>
    <row r="327" spans="1:36" s="60" customFormat="1" ht="19.899999999999999" customHeight="1" x14ac:dyDescent="0.25">
      <c r="A327" s="47" t="s">
        <v>206</v>
      </c>
      <c r="B327" s="16"/>
      <c r="C327" s="138">
        <v>0</v>
      </c>
      <c r="D327" s="48">
        <f t="shared" ref="D327:U327" si="216">D7+D37+D107+D137+D207+D237+D267+D297</f>
        <v>34</v>
      </c>
      <c r="E327" s="17">
        <v>0</v>
      </c>
      <c r="F327" s="48">
        <f t="shared" si="216"/>
        <v>0</v>
      </c>
      <c r="G327" s="17">
        <f t="shared" si="216"/>
        <v>0</v>
      </c>
      <c r="H327" s="48">
        <f t="shared" si="216"/>
        <v>0</v>
      </c>
      <c r="I327" s="17">
        <f t="shared" si="216"/>
        <v>14</v>
      </c>
      <c r="J327" s="48">
        <f t="shared" si="216"/>
        <v>0</v>
      </c>
      <c r="K327" s="17">
        <f t="shared" si="216"/>
        <v>68</v>
      </c>
      <c r="L327" s="48">
        <f t="shared" si="216"/>
        <v>0</v>
      </c>
      <c r="M327" s="17">
        <f t="shared" si="216"/>
        <v>0</v>
      </c>
      <c r="N327" s="48">
        <f t="shared" si="216"/>
        <v>0</v>
      </c>
      <c r="O327" s="17">
        <f t="shared" si="216"/>
        <v>0</v>
      </c>
      <c r="P327" s="188">
        <f t="shared" si="216"/>
        <v>0</v>
      </c>
      <c r="Q327" s="195">
        <f t="shared" si="216"/>
        <v>0</v>
      </c>
      <c r="R327" s="48">
        <f t="shared" si="216"/>
        <v>0</v>
      </c>
      <c r="S327" s="17">
        <f t="shared" si="216"/>
        <v>0</v>
      </c>
      <c r="T327" s="48">
        <f t="shared" si="216"/>
        <v>0</v>
      </c>
      <c r="U327" s="17">
        <f t="shared" si="216"/>
        <v>0</v>
      </c>
      <c r="V327" s="16"/>
      <c r="W327" s="15">
        <f t="shared" ref="W327:X327" si="217">W7+W37+W107+W137+W207+W237+W267+W297</f>
        <v>0</v>
      </c>
      <c r="X327" s="17">
        <f t="shared" si="217"/>
        <v>0</v>
      </c>
      <c r="Y327" s="16"/>
      <c r="Z327" s="15">
        <f t="shared" ref="Z327" si="218">SUM(D327:X327)</f>
        <v>116</v>
      </c>
      <c r="AA327" s="25" cm="1">
        <f t="array" ref="AA327">SUM(LARGE(C327:W327,_xlfn.SEQUENCE(IF(COUNT(C327:W327)&lt;12,COUNT(C327:W327),12))))</f>
        <v>116</v>
      </c>
      <c r="AB327" s="15">
        <f t="shared" ref="AB327" si="219">X327*1.5</f>
        <v>0</v>
      </c>
      <c r="AC327" s="17">
        <f t="shared" ref="AC327" si="220">AA327+AB327</f>
        <v>116</v>
      </c>
      <c r="AD327" s="47" t="str">
        <f t="shared" si="215"/>
        <v>BAHR, CALEB</v>
      </c>
      <c r="AE327" s="17"/>
      <c r="AF327" s="59"/>
    </row>
    <row r="328" spans="1:36" s="60" customFormat="1" ht="19.899999999999999" customHeight="1" x14ac:dyDescent="0.25">
      <c r="A328" s="47" t="s">
        <v>193</v>
      </c>
      <c r="B328" s="16"/>
      <c r="C328" s="138">
        <v>0</v>
      </c>
      <c r="D328" s="48">
        <f t="shared" ref="D328:U328" si="221">D8+D38+D108+D138+D208+D238+D268+D298</f>
        <v>38</v>
      </c>
      <c r="E328" s="17">
        <f t="shared" si="221"/>
        <v>34</v>
      </c>
      <c r="F328" s="48">
        <f t="shared" si="221"/>
        <v>0</v>
      </c>
      <c r="G328" s="17">
        <f t="shared" si="221"/>
        <v>14</v>
      </c>
      <c r="H328" s="48">
        <f t="shared" si="221"/>
        <v>0</v>
      </c>
      <c r="I328" s="17">
        <f t="shared" si="221"/>
        <v>32</v>
      </c>
      <c r="J328" s="48">
        <f t="shared" si="221"/>
        <v>0</v>
      </c>
      <c r="K328" s="17">
        <f t="shared" si="221"/>
        <v>0</v>
      </c>
      <c r="L328" s="48">
        <f t="shared" si="221"/>
        <v>0</v>
      </c>
      <c r="M328" s="17">
        <f t="shared" si="221"/>
        <v>0</v>
      </c>
      <c r="N328" s="48">
        <f t="shared" si="221"/>
        <v>0</v>
      </c>
      <c r="O328" s="17">
        <f t="shared" si="221"/>
        <v>0</v>
      </c>
      <c r="P328" s="188">
        <f t="shared" si="221"/>
        <v>0</v>
      </c>
      <c r="Q328" s="195">
        <f t="shared" si="221"/>
        <v>0</v>
      </c>
      <c r="R328" s="48">
        <f t="shared" si="221"/>
        <v>0</v>
      </c>
      <c r="S328" s="17">
        <f t="shared" si="221"/>
        <v>0</v>
      </c>
      <c r="T328" s="48">
        <f t="shared" si="221"/>
        <v>0</v>
      </c>
      <c r="U328" s="17">
        <f t="shared" si="221"/>
        <v>0</v>
      </c>
      <c r="V328" s="16"/>
      <c r="W328" s="15">
        <f t="shared" ref="W328:X328" si="222">W8+W38+W108+W138+W208+W238+W268+W298</f>
        <v>0</v>
      </c>
      <c r="X328" s="17">
        <f t="shared" si="222"/>
        <v>0</v>
      </c>
      <c r="Y328" s="16"/>
      <c r="Z328" s="15">
        <f>SUM(D328:X328)</f>
        <v>118</v>
      </c>
      <c r="AA328" s="25" cm="1">
        <f t="array" ref="AA328">SUM(LARGE(C328:W328,_xlfn.SEQUENCE(IF(COUNT(C328:W328)&lt;12,COUNT(C328:W328),12))))</f>
        <v>118</v>
      </c>
      <c r="AB328" s="15">
        <f>X328*1.5</f>
        <v>0</v>
      </c>
      <c r="AC328" s="17">
        <f>AA328+AB328</f>
        <v>118</v>
      </c>
      <c r="AD328" s="47" t="str">
        <f t="shared" si="215"/>
        <v>BAHR, LEVI</v>
      </c>
      <c r="AE328" s="17"/>
      <c r="AF328" s="59"/>
    </row>
    <row r="329" spans="1:36" s="60" customFormat="1" ht="19.899999999999999" customHeight="1" x14ac:dyDescent="0.25">
      <c r="A329" s="47" t="s">
        <v>143</v>
      </c>
      <c r="B329" s="16"/>
      <c r="C329" s="138">
        <v>0</v>
      </c>
      <c r="D329" s="48">
        <f t="shared" ref="D329:U330" si="223">D9+D39+D109+D139+D209+D239+D269+D299</f>
        <v>14</v>
      </c>
      <c r="E329" s="17">
        <f t="shared" si="223"/>
        <v>0</v>
      </c>
      <c r="F329" s="48">
        <f t="shared" si="223"/>
        <v>0</v>
      </c>
      <c r="G329" s="17">
        <f t="shared" si="223"/>
        <v>0</v>
      </c>
      <c r="H329" s="48">
        <f t="shared" si="223"/>
        <v>0</v>
      </c>
      <c r="I329" s="17">
        <f t="shared" si="223"/>
        <v>0</v>
      </c>
      <c r="J329" s="48">
        <f t="shared" si="223"/>
        <v>0</v>
      </c>
      <c r="K329" s="17">
        <f t="shared" si="223"/>
        <v>0</v>
      </c>
      <c r="L329" s="48">
        <f t="shared" si="223"/>
        <v>0</v>
      </c>
      <c r="M329" s="17">
        <f t="shared" si="223"/>
        <v>0</v>
      </c>
      <c r="N329" s="48">
        <f t="shared" si="223"/>
        <v>0</v>
      </c>
      <c r="O329" s="17">
        <f t="shared" si="223"/>
        <v>0</v>
      </c>
      <c r="P329" s="188">
        <f t="shared" si="223"/>
        <v>0</v>
      </c>
      <c r="Q329" s="195">
        <f t="shared" si="223"/>
        <v>0</v>
      </c>
      <c r="R329" s="48">
        <f t="shared" si="223"/>
        <v>0</v>
      </c>
      <c r="S329" s="17">
        <f t="shared" si="223"/>
        <v>0</v>
      </c>
      <c r="T329" s="48">
        <f t="shared" si="223"/>
        <v>0</v>
      </c>
      <c r="U329" s="17">
        <f t="shared" si="223"/>
        <v>0</v>
      </c>
      <c r="V329" s="16"/>
      <c r="W329" s="15">
        <f t="shared" ref="W329:X329" si="224">W9+W39+W109+W139+W209+W239+W269+W299</f>
        <v>0</v>
      </c>
      <c r="X329" s="17">
        <f t="shared" si="224"/>
        <v>0</v>
      </c>
      <c r="Y329" s="16"/>
      <c r="Z329" s="15">
        <f t="shared" ref="Z329:Z332" si="225">SUM(D329:X329)</f>
        <v>14</v>
      </c>
      <c r="AA329" s="25" cm="1">
        <f t="array" ref="AA329">SUM(LARGE(C329:W329,_xlfn.SEQUENCE(IF(COUNT(C329:W329)&lt;12,COUNT(C329:W329),12))))</f>
        <v>14</v>
      </c>
      <c r="AB329" s="15">
        <f t="shared" ref="AB329:AB332" si="226">X329*1.5</f>
        <v>0</v>
      </c>
      <c r="AC329" s="17">
        <f t="shared" ref="AC329:AC332" si="227">AA329+AB329</f>
        <v>14</v>
      </c>
      <c r="AD329" s="47" t="str">
        <f t="shared" si="215"/>
        <v>BEACH, TROY</v>
      </c>
      <c r="AE329" s="17"/>
      <c r="AF329" s="59"/>
    </row>
    <row r="330" spans="1:36" s="60" customFormat="1" ht="19.899999999999999" customHeight="1" x14ac:dyDescent="0.25">
      <c r="A330" s="47" t="s">
        <v>194</v>
      </c>
      <c r="B330" s="16"/>
      <c r="C330" s="138">
        <v>0</v>
      </c>
      <c r="D330" s="48">
        <f t="shared" si="223"/>
        <v>0</v>
      </c>
      <c r="E330" s="17">
        <f>E10+E40+E110+E140+E210+E240+E270+E300</f>
        <v>24</v>
      </c>
      <c r="F330" s="48">
        <f t="shared" ref="F330:U330" si="228">F10+F40+F110+F140+F210+F240+F270+F300</f>
        <v>0</v>
      </c>
      <c r="G330" s="17">
        <f t="shared" si="228"/>
        <v>0</v>
      </c>
      <c r="H330" s="48">
        <f t="shared" si="228"/>
        <v>0</v>
      </c>
      <c r="I330" s="17">
        <f t="shared" si="228"/>
        <v>0</v>
      </c>
      <c r="J330" s="48">
        <f t="shared" si="228"/>
        <v>0</v>
      </c>
      <c r="K330" s="17">
        <f t="shared" si="228"/>
        <v>0</v>
      </c>
      <c r="L330" s="48">
        <f t="shared" si="228"/>
        <v>14</v>
      </c>
      <c r="M330" s="17">
        <f t="shared" si="228"/>
        <v>0</v>
      </c>
      <c r="N330" s="48">
        <f t="shared" si="228"/>
        <v>0</v>
      </c>
      <c r="O330" s="17">
        <f t="shared" si="228"/>
        <v>0</v>
      </c>
      <c r="P330" s="188">
        <f t="shared" si="228"/>
        <v>23</v>
      </c>
      <c r="Q330" s="195">
        <f t="shared" si="228"/>
        <v>0</v>
      </c>
      <c r="R330" s="48">
        <f t="shared" si="228"/>
        <v>0</v>
      </c>
      <c r="S330" s="17">
        <f t="shared" si="228"/>
        <v>0</v>
      </c>
      <c r="T330" s="48">
        <f t="shared" si="228"/>
        <v>0</v>
      </c>
      <c r="U330" s="17">
        <f t="shared" si="228"/>
        <v>0</v>
      </c>
      <c r="V330" s="16"/>
      <c r="W330" s="15">
        <f t="shared" ref="W330:X330" si="229">W10+W40+W110+W140+W210+W240+W270+W300</f>
        <v>0</v>
      </c>
      <c r="X330" s="17">
        <f t="shared" si="229"/>
        <v>0</v>
      </c>
      <c r="Y330" s="16"/>
      <c r="Z330" s="15">
        <f t="shared" si="225"/>
        <v>61</v>
      </c>
      <c r="AA330" s="25" cm="1">
        <f t="array" ref="AA330">SUM(LARGE(C330:W330,_xlfn.SEQUENCE(IF(COUNT(C330:W330)&lt;12,COUNT(C330:W330),12))))</f>
        <v>61</v>
      </c>
      <c r="AB330" s="15">
        <f t="shared" si="226"/>
        <v>0</v>
      </c>
      <c r="AC330" s="17">
        <f t="shared" si="227"/>
        <v>61</v>
      </c>
      <c r="AD330" s="47" t="str">
        <f t="shared" si="215"/>
        <v>BECKER, CALEB</v>
      </c>
      <c r="AE330" s="17"/>
      <c r="AF330" s="59"/>
    </row>
    <row r="331" spans="1:36" s="60" customFormat="1" ht="19.899999999999999" customHeight="1" x14ac:dyDescent="0.25">
      <c r="A331" s="47" t="s">
        <v>207</v>
      </c>
      <c r="B331" s="16"/>
      <c r="C331" s="138">
        <v>0</v>
      </c>
      <c r="D331" s="48">
        <f t="shared" ref="D331:U331" si="230">D11+D41+D111+D141+D211+D241+D271+D301</f>
        <v>0</v>
      </c>
      <c r="E331" s="17">
        <f t="shared" si="230"/>
        <v>0</v>
      </c>
      <c r="F331" s="48">
        <f t="shared" si="230"/>
        <v>0</v>
      </c>
      <c r="G331" s="17">
        <f t="shared" si="230"/>
        <v>0</v>
      </c>
      <c r="H331" s="48">
        <f t="shared" si="230"/>
        <v>0</v>
      </c>
      <c r="I331" s="17">
        <f t="shared" si="230"/>
        <v>0</v>
      </c>
      <c r="J331" s="48">
        <f t="shared" si="230"/>
        <v>34</v>
      </c>
      <c r="K331" s="17">
        <f t="shared" si="230"/>
        <v>34</v>
      </c>
      <c r="L331" s="48">
        <f t="shared" si="230"/>
        <v>0</v>
      </c>
      <c r="M331" s="17">
        <f t="shared" si="230"/>
        <v>0</v>
      </c>
      <c r="N331" s="48">
        <f t="shared" si="230"/>
        <v>0</v>
      </c>
      <c r="O331" s="17">
        <f t="shared" si="230"/>
        <v>0</v>
      </c>
      <c r="P331" s="188">
        <f t="shared" si="230"/>
        <v>0</v>
      </c>
      <c r="Q331" s="195">
        <f t="shared" si="230"/>
        <v>0</v>
      </c>
      <c r="R331" s="48">
        <f t="shared" si="230"/>
        <v>0</v>
      </c>
      <c r="S331" s="17">
        <f t="shared" si="230"/>
        <v>0</v>
      </c>
      <c r="T331" s="48">
        <f t="shared" si="230"/>
        <v>0</v>
      </c>
      <c r="U331" s="17">
        <f t="shared" si="230"/>
        <v>0</v>
      </c>
      <c r="V331" s="16"/>
      <c r="W331" s="15">
        <f t="shared" ref="W331:X331" si="231">W11+W41+W111+W141+W211+W241+W271+W301</f>
        <v>0</v>
      </c>
      <c r="X331" s="17">
        <f t="shared" si="231"/>
        <v>0</v>
      </c>
      <c r="Y331" s="16"/>
      <c r="Z331" s="15">
        <f t="shared" si="225"/>
        <v>68</v>
      </c>
      <c r="AA331" s="25" cm="1">
        <f t="array" ref="AA331">SUM(LARGE(C331:W331,_xlfn.SEQUENCE(IF(COUNT(C331:W331)&lt;12,COUNT(C331:W331),12))))</f>
        <v>68</v>
      </c>
      <c r="AB331" s="15">
        <f t="shared" si="226"/>
        <v>0</v>
      </c>
      <c r="AC331" s="17">
        <f t="shared" si="227"/>
        <v>68</v>
      </c>
      <c r="AD331" s="47" t="str">
        <f t="shared" si="215"/>
        <v>BECKER, COLT</v>
      </c>
      <c r="AE331" s="17"/>
      <c r="AF331" s="59"/>
    </row>
    <row r="332" spans="1:36" s="60" customFormat="1" ht="19.899999999999999" customHeight="1" x14ac:dyDescent="0.25">
      <c r="A332" s="47" t="s">
        <v>28</v>
      </c>
      <c r="B332" s="16"/>
      <c r="C332" s="138">
        <v>0</v>
      </c>
      <c r="D332" s="48">
        <f t="shared" ref="D332:U332" si="232">D12+D42+D112+D142+D212+D242+D272+D302</f>
        <v>0</v>
      </c>
      <c r="E332" s="17">
        <f t="shared" si="232"/>
        <v>108</v>
      </c>
      <c r="F332" s="48">
        <f t="shared" si="232"/>
        <v>97</v>
      </c>
      <c r="G332" s="17">
        <f t="shared" si="232"/>
        <v>149</v>
      </c>
      <c r="H332" s="48">
        <f t="shared" si="232"/>
        <v>139</v>
      </c>
      <c r="I332" s="17">
        <f t="shared" si="232"/>
        <v>160</v>
      </c>
      <c r="J332" s="48">
        <f t="shared" si="232"/>
        <v>66</v>
      </c>
      <c r="K332" s="17">
        <f t="shared" si="232"/>
        <v>98</v>
      </c>
      <c r="L332" s="48">
        <f t="shared" si="232"/>
        <v>43</v>
      </c>
      <c r="M332" s="17">
        <f t="shared" si="232"/>
        <v>45</v>
      </c>
      <c r="N332" s="48">
        <f t="shared" si="232"/>
        <v>66</v>
      </c>
      <c r="O332" s="17">
        <f t="shared" si="232"/>
        <v>85</v>
      </c>
      <c r="P332" s="188">
        <f t="shared" si="232"/>
        <v>43</v>
      </c>
      <c r="Q332" s="195">
        <f t="shared" si="232"/>
        <v>32</v>
      </c>
      <c r="R332" s="48">
        <f t="shared" si="232"/>
        <v>0</v>
      </c>
      <c r="S332" s="17">
        <f t="shared" si="232"/>
        <v>0</v>
      </c>
      <c r="T332" s="48">
        <f t="shared" si="232"/>
        <v>0</v>
      </c>
      <c r="U332" s="17">
        <f t="shared" si="232"/>
        <v>0</v>
      </c>
      <c r="V332" s="16"/>
      <c r="W332" s="15">
        <f>W12+W42+W112+W142+W212+W242+W272+W302</f>
        <v>0</v>
      </c>
      <c r="X332" s="17">
        <f t="shared" ref="X332" si="233">X12+X42+X112+X142+X212+X242+X272+X302</f>
        <v>0</v>
      </c>
      <c r="Y332" s="16"/>
      <c r="Z332" s="15">
        <f t="shared" si="225"/>
        <v>1131</v>
      </c>
      <c r="AA332" s="25" cm="1">
        <f t="array" ref="AA332">SUM(LARGE(C332:W332,_xlfn.SEQUENCE(IF(COUNT(C332:W332)&lt;12,COUNT(C332:W332),12))))</f>
        <v>1099</v>
      </c>
      <c r="AB332" s="15">
        <f t="shared" si="226"/>
        <v>0</v>
      </c>
      <c r="AC332" s="17">
        <f t="shared" si="227"/>
        <v>1099</v>
      </c>
      <c r="AD332" s="47" t="str">
        <f t="shared" si="215"/>
        <v>BECKER, KENT</v>
      </c>
      <c r="AE332" s="17"/>
      <c r="AF332" s="59"/>
    </row>
    <row r="333" spans="1:36" s="60" customFormat="1" ht="19.899999999999999" customHeight="1" x14ac:dyDescent="0.25">
      <c r="A333" s="47" t="s">
        <v>107</v>
      </c>
      <c r="B333" s="16"/>
      <c r="C333" s="138">
        <v>0</v>
      </c>
      <c r="D333" s="48">
        <f t="shared" ref="D333:U333" si="234">D13+D43+D113+D143+D213+D243+D273+D303</f>
        <v>0</v>
      </c>
      <c r="E333" s="17">
        <f t="shared" si="234"/>
        <v>0</v>
      </c>
      <c r="F333" s="48">
        <f t="shared" si="234"/>
        <v>0</v>
      </c>
      <c r="G333" s="17">
        <f t="shared" si="234"/>
        <v>0</v>
      </c>
      <c r="H333" s="48">
        <f t="shared" si="234"/>
        <v>0</v>
      </c>
      <c r="I333" s="17">
        <f t="shared" si="234"/>
        <v>0</v>
      </c>
      <c r="J333" s="48">
        <f t="shared" si="234"/>
        <v>0</v>
      </c>
      <c r="K333" s="17">
        <f t="shared" si="234"/>
        <v>0</v>
      </c>
      <c r="L333" s="48">
        <f t="shared" si="234"/>
        <v>0</v>
      </c>
      <c r="M333" s="17">
        <f t="shared" si="234"/>
        <v>0</v>
      </c>
      <c r="N333" s="48">
        <f t="shared" si="234"/>
        <v>0</v>
      </c>
      <c r="O333" s="17">
        <f t="shared" si="234"/>
        <v>0</v>
      </c>
      <c r="P333" s="188">
        <f t="shared" si="234"/>
        <v>0</v>
      </c>
      <c r="Q333" s="195">
        <f t="shared" si="234"/>
        <v>0</v>
      </c>
      <c r="R333" s="48">
        <f t="shared" si="234"/>
        <v>0</v>
      </c>
      <c r="S333" s="17">
        <f t="shared" si="234"/>
        <v>0</v>
      </c>
      <c r="T333" s="48">
        <f t="shared" si="234"/>
        <v>0</v>
      </c>
      <c r="U333" s="17">
        <f t="shared" si="234"/>
        <v>0</v>
      </c>
      <c r="V333" s="16"/>
      <c r="W333" s="15">
        <f t="shared" ref="W333:X333" si="235">W13+W43+W113+W143+W213+W243+W273+W303</f>
        <v>0</v>
      </c>
      <c r="X333" s="17">
        <f t="shared" si="235"/>
        <v>0</v>
      </c>
      <c r="Y333" s="16"/>
      <c r="Z333" s="15">
        <f>SUM(D333:X333)</f>
        <v>0</v>
      </c>
      <c r="AA333" s="25" cm="1">
        <f t="array" ref="AA333">SUM(LARGE(C333:W333,_xlfn.SEQUENCE(IF(COUNT(C333:W333)&lt;12,COUNT(C333:W333),12))))</f>
        <v>0</v>
      </c>
      <c r="AB333" s="15">
        <f>X333*1.5</f>
        <v>0</v>
      </c>
      <c r="AC333" s="17">
        <f>AA333+AB333</f>
        <v>0</v>
      </c>
      <c r="AD333" s="47" t="str">
        <f t="shared" si="215"/>
        <v>BUCHOLTZ, WYATT</v>
      </c>
      <c r="AE333" s="17"/>
      <c r="AF333" s="59"/>
    </row>
    <row r="334" spans="1:36" s="60" customFormat="1" ht="19.899999999999999" customHeight="1" x14ac:dyDescent="0.25">
      <c r="A334" s="47" t="s">
        <v>30</v>
      </c>
      <c r="B334" s="16"/>
      <c r="C334" s="138">
        <v>0</v>
      </c>
      <c r="D334" s="48">
        <f t="shared" ref="D334:U334" si="236">D14+D44+D114+D144+D214+D244+D274+D304</f>
        <v>182</v>
      </c>
      <c r="E334" s="17">
        <f t="shared" si="236"/>
        <v>161</v>
      </c>
      <c r="F334" s="48">
        <f t="shared" si="236"/>
        <v>71</v>
      </c>
      <c r="G334" s="17">
        <f t="shared" si="236"/>
        <v>133</v>
      </c>
      <c r="H334" s="48">
        <f t="shared" si="236"/>
        <v>135</v>
      </c>
      <c r="I334" s="17">
        <f t="shared" si="236"/>
        <v>202</v>
      </c>
      <c r="J334" s="48">
        <f t="shared" si="236"/>
        <v>149</v>
      </c>
      <c r="K334" s="17">
        <f t="shared" si="236"/>
        <v>242</v>
      </c>
      <c r="L334" s="48">
        <f t="shared" si="236"/>
        <v>24</v>
      </c>
      <c r="M334" s="17">
        <f t="shared" si="236"/>
        <v>42</v>
      </c>
      <c r="N334" s="48">
        <f t="shared" si="236"/>
        <v>240</v>
      </c>
      <c r="O334" s="17">
        <f t="shared" si="236"/>
        <v>283</v>
      </c>
      <c r="P334" s="188">
        <f t="shared" si="236"/>
        <v>181</v>
      </c>
      <c r="Q334" s="195">
        <f t="shared" si="236"/>
        <v>283</v>
      </c>
      <c r="R334" s="48">
        <f t="shared" si="236"/>
        <v>0</v>
      </c>
      <c r="S334" s="17">
        <f t="shared" si="236"/>
        <v>0</v>
      </c>
      <c r="T334" s="48">
        <f t="shared" si="236"/>
        <v>0</v>
      </c>
      <c r="U334" s="17">
        <f t="shared" si="236"/>
        <v>0</v>
      </c>
      <c r="V334" s="16"/>
      <c r="W334" s="15">
        <f t="shared" ref="W334:X334" si="237">W14+W44+W114+W144+W214+W244+W274+W304</f>
        <v>0</v>
      </c>
      <c r="X334" s="17">
        <f t="shared" si="237"/>
        <v>0</v>
      </c>
      <c r="Y334" s="16"/>
      <c r="Z334" s="15">
        <f t="shared" ref="Z334:Z336" si="238">SUM(D334:X334)</f>
        <v>2328</v>
      </c>
      <c r="AA334" s="25" cm="1">
        <f t="array" ref="AA334">SUM(LARGE(C334:W334,_xlfn.SEQUENCE(IF(COUNT(C334:W334)&lt;12,COUNT(C334:W334),12))))</f>
        <v>2262</v>
      </c>
      <c r="AB334" s="15">
        <f t="shared" ref="AB334:AB336" si="239">X334*1.5</f>
        <v>0</v>
      </c>
      <c r="AC334" s="17">
        <f t="shared" ref="AC334:AC336" si="240">AA334+AB334</f>
        <v>2262</v>
      </c>
      <c r="AD334" s="47" t="str">
        <f t="shared" si="215"/>
        <v>CATENARO, REECE</v>
      </c>
      <c r="AE334" s="17"/>
      <c r="AF334" s="59"/>
    </row>
    <row r="335" spans="1:36" s="60" customFormat="1" ht="19.899999999999999" customHeight="1" x14ac:dyDescent="0.25">
      <c r="A335" s="47" t="s">
        <v>31</v>
      </c>
      <c r="B335" s="16"/>
      <c r="C335" s="138">
        <v>0</v>
      </c>
      <c r="D335" s="48">
        <f t="shared" ref="D335:U335" si="241">D15+D45+D115+D145+D215+D245+D275+D305</f>
        <v>200</v>
      </c>
      <c r="E335" s="17">
        <f t="shared" si="241"/>
        <v>65</v>
      </c>
      <c r="F335" s="48">
        <f t="shared" si="241"/>
        <v>129</v>
      </c>
      <c r="G335" s="17">
        <f t="shared" si="241"/>
        <v>182</v>
      </c>
      <c r="H335" s="48">
        <f t="shared" si="241"/>
        <v>97</v>
      </c>
      <c r="I335" s="17">
        <f t="shared" si="241"/>
        <v>106</v>
      </c>
      <c r="J335" s="48">
        <f t="shared" si="241"/>
        <v>88</v>
      </c>
      <c r="K335" s="17">
        <f t="shared" si="241"/>
        <v>100</v>
      </c>
      <c r="L335" s="48">
        <f t="shared" si="241"/>
        <v>0</v>
      </c>
      <c r="M335" s="17">
        <f t="shared" si="241"/>
        <v>86</v>
      </c>
      <c r="N335" s="48">
        <f t="shared" si="241"/>
        <v>135</v>
      </c>
      <c r="O335" s="17">
        <f t="shared" si="241"/>
        <v>138</v>
      </c>
      <c r="P335" s="188">
        <f t="shared" si="241"/>
        <v>95</v>
      </c>
      <c r="Q335" s="195">
        <f t="shared" si="241"/>
        <v>98</v>
      </c>
      <c r="R335" s="48">
        <f t="shared" si="241"/>
        <v>0</v>
      </c>
      <c r="S335" s="17">
        <f t="shared" si="241"/>
        <v>0</v>
      </c>
      <c r="T335" s="48">
        <f t="shared" si="241"/>
        <v>0</v>
      </c>
      <c r="U335" s="17">
        <f t="shared" si="241"/>
        <v>0</v>
      </c>
      <c r="V335" s="16"/>
      <c r="W335" s="15">
        <f t="shared" ref="W335:X335" si="242">W15+W45+W115+W145+W215+W245+W275+W305</f>
        <v>0</v>
      </c>
      <c r="X335" s="17">
        <f t="shared" si="242"/>
        <v>0</v>
      </c>
      <c r="Y335" s="16"/>
      <c r="Z335" s="15">
        <f t="shared" si="238"/>
        <v>1519</v>
      </c>
      <c r="AA335" s="25" cm="1">
        <f t="array" ref="AA335">SUM(LARGE(C335:W335,_xlfn.SEQUENCE(IF(COUNT(C335:W335)&lt;12,COUNT(C335:W335),12))))</f>
        <v>1454</v>
      </c>
      <c r="AB335" s="15">
        <f t="shared" si="239"/>
        <v>0</v>
      </c>
      <c r="AC335" s="17">
        <f t="shared" si="240"/>
        <v>1454</v>
      </c>
      <c r="AD335" s="47" t="str">
        <f t="shared" si="215"/>
        <v xml:space="preserve">CRAWFORD, DOUGLAS </v>
      </c>
      <c r="AE335" s="17"/>
      <c r="AF335" s="59"/>
    </row>
    <row r="336" spans="1:36" s="60" customFormat="1" ht="19.899999999999999" customHeight="1" x14ac:dyDescent="0.25">
      <c r="A336" s="47" t="s">
        <v>122</v>
      </c>
      <c r="B336" s="16"/>
      <c r="C336" s="138">
        <v>0</v>
      </c>
      <c r="D336" s="48">
        <f t="shared" ref="D336:U336" si="243">D16+D46+D116+D146+D216+D246+D276+D306</f>
        <v>0</v>
      </c>
      <c r="E336" s="17">
        <f t="shared" si="243"/>
        <v>0</v>
      </c>
      <c r="F336" s="48">
        <f t="shared" si="243"/>
        <v>0</v>
      </c>
      <c r="G336" s="17">
        <f t="shared" si="243"/>
        <v>0</v>
      </c>
      <c r="H336" s="48">
        <f t="shared" si="243"/>
        <v>0</v>
      </c>
      <c r="I336" s="17">
        <f t="shared" si="243"/>
        <v>0</v>
      </c>
      <c r="J336" s="48">
        <f t="shared" si="243"/>
        <v>0</v>
      </c>
      <c r="K336" s="17">
        <f t="shared" si="243"/>
        <v>0</v>
      </c>
      <c r="L336" s="48">
        <f t="shared" si="243"/>
        <v>0</v>
      </c>
      <c r="M336" s="17">
        <f t="shared" si="243"/>
        <v>0</v>
      </c>
      <c r="N336" s="48">
        <f t="shared" si="243"/>
        <v>0</v>
      </c>
      <c r="O336" s="17">
        <f t="shared" si="243"/>
        <v>23</v>
      </c>
      <c r="P336" s="188">
        <f t="shared" si="243"/>
        <v>13</v>
      </c>
      <c r="Q336" s="195">
        <f t="shared" si="243"/>
        <v>0</v>
      </c>
      <c r="R336" s="48">
        <f t="shared" si="243"/>
        <v>0</v>
      </c>
      <c r="S336" s="17">
        <f t="shared" si="243"/>
        <v>0</v>
      </c>
      <c r="T336" s="48">
        <f t="shared" si="243"/>
        <v>0</v>
      </c>
      <c r="U336" s="17">
        <f t="shared" si="243"/>
        <v>0</v>
      </c>
      <c r="V336" s="16"/>
      <c r="W336" s="15">
        <f t="shared" ref="W336:X336" si="244">W16+W46+W116+W146+W216+W246+W276+W306</f>
        <v>0</v>
      </c>
      <c r="X336" s="17">
        <f t="shared" si="244"/>
        <v>0</v>
      </c>
      <c r="Y336" s="16"/>
      <c r="Z336" s="15">
        <f t="shared" si="238"/>
        <v>36</v>
      </c>
      <c r="AA336" s="25" cm="1">
        <f t="array" ref="AA336">SUM(LARGE(C336:W336,_xlfn.SEQUENCE(IF(COUNT(C336:W336)&lt;12,COUNT(C336:W336),12))))</f>
        <v>36</v>
      </c>
      <c r="AB336" s="15">
        <f t="shared" si="239"/>
        <v>0</v>
      </c>
      <c r="AC336" s="17">
        <f t="shared" si="240"/>
        <v>36</v>
      </c>
      <c r="AD336" s="47" t="str">
        <f t="shared" si="215"/>
        <v>FULLHART, WYATT</v>
      </c>
      <c r="AE336" s="17"/>
      <c r="AF336" s="59"/>
    </row>
    <row r="337" spans="1:36" s="60" customFormat="1" ht="19.899999999999999" customHeight="1" x14ac:dyDescent="0.25">
      <c r="A337" s="47" t="s">
        <v>262</v>
      </c>
      <c r="B337" s="16"/>
      <c r="C337" s="138">
        <v>0</v>
      </c>
      <c r="D337" s="48">
        <f t="shared" ref="D337:U337" si="245">D17+D47+D117+D147+D217+D247+D277+D307</f>
        <v>0</v>
      </c>
      <c r="E337" s="17">
        <f t="shared" si="245"/>
        <v>0</v>
      </c>
      <c r="F337" s="48">
        <f t="shared" si="245"/>
        <v>0</v>
      </c>
      <c r="G337" s="17">
        <f t="shared" si="245"/>
        <v>0</v>
      </c>
      <c r="H337" s="48">
        <f t="shared" si="245"/>
        <v>0</v>
      </c>
      <c r="I337" s="17">
        <f t="shared" si="245"/>
        <v>0</v>
      </c>
      <c r="J337" s="48">
        <f t="shared" si="245"/>
        <v>0</v>
      </c>
      <c r="K337" s="17">
        <f t="shared" si="245"/>
        <v>24</v>
      </c>
      <c r="L337" s="48">
        <f t="shared" si="245"/>
        <v>0</v>
      </c>
      <c r="M337" s="17">
        <f t="shared" si="245"/>
        <v>0</v>
      </c>
      <c r="N337" s="48">
        <f t="shared" si="245"/>
        <v>0</v>
      </c>
      <c r="O337" s="17">
        <f t="shared" si="245"/>
        <v>13</v>
      </c>
      <c r="P337" s="188">
        <f t="shared" si="245"/>
        <v>0</v>
      </c>
      <c r="Q337" s="195">
        <f t="shared" si="245"/>
        <v>0</v>
      </c>
      <c r="R337" s="48">
        <f t="shared" si="245"/>
        <v>0</v>
      </c>
      <c r="S337" s="17">
        <f t="shared" si="245"/>
        <v>0</v>
      </c>
      <c r="T337" s="48">
        <f t="shared" si="245"/>
        <v>0</v>
      </c>
      <c r="U337" s="17">
        <f t="shared" si="245"/>
        <v>0</v>
      </c>
      <c r="V337" s="16"/>
      <c r="W337" s="15">
        <f t="shared" ref="W337:X337" si="246">W17+W47+W117+W147+W217+W247+W277+W307</f>
        <v>0</v>
      </c>
      <c r="X337" s="17">
        <f t="shared" si="246"/>
        <v>0</v>
      </c>
      <c r="Y337" s="16"/>
      <c r="Z337" s="48">
        <f>SUM(D337:X337)</f>
        <v>37</v>
      </c>
      <c r="AA337" s="25" cm="1">
        <f t="array" ref="AA337">SUM(LARGE(C337:W337,_xlfn.SEQUENCE(IF(COUNT(C337:W337)&lt;12,COUNT(C337:W337),12))))</f>
        <v>37</v>
      </c>
      <c r="AB337" s="15">
        <f>X337*1.5</f>
        <v>0</v>
      </c>
      <c r="AC337" s="17">
        <f>AA337+AB337</f>
        <v>37</v>
      </c>
      <c r="AD337" s="47" t="str">
        <f t="shared" si="215"/>
        <v>HARDEN, LUKE</v>
      </c>
      <c r="AE337" s="17"/>
      <c r="AF337" s="59"/>
    </row>
    <row r="338" spans="1:36" ht="19.899999999999999" customHeight="1" x14ac:dyDescent="0.25">
      <c r="A338" s="47" t="s">
        <v>208</v>
      </c>
      <c r="B338" s="16"/>
      <c r="C338" s="138">
        <v>0</v>
      </c>
      <c r="D338" s="48">
        <f t="shared" ref="D338:U338" si="247">D18+D48+D118+D148+D218+D248+D278+D308</f>
        <v>0</v>
      </c>
      <c r="E338" s="17">
        <f t="shared" si="247"/>
        <v>14</v>
      </c>
      <c r="F338" s="48">
        <f t="shared" si="247"/>
        <v>0</v>
      </c>
      <c r="G338" s="17">
        <f t="shared" si="247"/>
        <v>0</v>
      </c>
      <c r="H338" s="48">
        <f t="shared" si="247"/>
        <v>0</v>
      </c>
      <c r="I338" s="17">
        <f t="shared" si="247"/>
        <v>0</v>
      </c>
      <c r="J338" s="48">
        <f t="shared" si="247"/>
        <v>0</v>
      </c>
      <c r="K338" s="17">
        <f t="shared" si="247"/>
        <v>0</v>
      </c>
      <c r="L338" s="48">
        <f t="shared" si="247"/>
        <v>0</v>
      </c>
      <c r="M338" s="17">
        <f t="shared" si="247"/>
        <v>0</v>
      </c>
      <c r="N338" s="48">
        <f t="shared" si="247"/>
        <v>0</v>
      </c>
      <c r="O338" s="17">
        <f t="shared" si="247"/>
        <v>13</v>
      </c>
      <c r="P338" s="188">
        <f t="shared" si="247"/>
        <v>0</v>
      </c>
      <c r="Q338" s="195">
        <f t="shared" si="247"/>
        <v>0</v>
      </c>
      <c r="R338" s="48">
        <f t="shared" si="247"/>
        <v>0</v>
      </c>
      <c r="S338" s="17">
        <f t="shared" si="247"/>
        <v>0</v>
      </c>
      <c r="T338" s="48">
        <f t="shared" si="247"/>
        <v>0</v>
      </c>
      <c r="U338" s="17">
        <f t="shared" si="247"/>
        <v>0</v>
      </c>
      <c r="V338" s="16"/>
      <c r="W338" s="15">
        <f t="shared" ref="W338:X338" si="248">W18+W48+W118+W148+W218+W248+W278+W308</f>
        <v>0</v>
      </c>
      <c r="X338" s="17">
        <f t="shared" si="248"/>
        <v>0</v>
      </c>
      <c r="Y338" s="16"/>
      <c r="Z338" s="15">
        <f t="shared" ref="Z338:Z340" si="249">SUM(D338:X338)</f>
        <v>27</v>
      </c>
      <c r="AA338" s="25" cm="1">
        <f t="array" ref="AA338">SUM(LARGE(C338:W338,_xlfn.SEQUENCE(IF(COUNT(C338:W338)&lt;12,COUNT(C338:W338),12))))</f>
        <v>27</v>
      </c>
      <c r="AB338" s="15">
        <f t="shared" ref="AB338:AB340" si="250">X338*1.5</f>
        <v>0</v>
      </c>
      <c r="AC338" s="17">
        <f t="shared" ref="AC338:AC340" si="251">AA338+AB338</f>
        <v>27</v>
      </c>
      <c r="AD338" s="47" t="str">
        <f t="shared" si="215"/>
        <v>HART, BEN</v>
      </c>
      <c r="AE338" s="17"/>
      <c r="AF338" s="59"/>
      <c r="AG338" s="60"/>
      <c r="AH338" s="60"/>
      <c r="AI338" s="60"/>
      <c r="AJ338" s="60"/>
    </row>
    <row r="339" spans="1:36" s="60" customFormat="1" ht="19.899999999999999" customHeight="1" x14ac:dyDescent="0.25">
      <c r="A339" s="47" t="s">
        <v>117</v>
      </c>
      <c r="B339" s="16"/>
      <c r="C339" s="138">
        <v>0</v>
      </c>
      <c r="D339" s="48">
        <f t="shared" ref="D339:U339" si="252">D19+D49+D119+D149+D219+D249+D279+D309</f>
        <v>98</v>
      </c>
      <c r="E339" s="17">
        <f t="shared" si="252"/>
        <v>190</v>
      </c>
      <c r="F339" s="48">
        <f t="shared" si="252"/>
        <v>191</v>
      </c>
      <c r="G339" s="17">
        <f t="shared" si="252"/>
        <v>179</v>
      </c>
      <c r="H339" s="48">
        <f t="shared" si="252"/>
        <v>223</v>
      </c>
      <c r="I339" s="17">
        <f t="shared" si="252"/>
        <v>110</v>
      </c>
      <c r="J339" s="48">
        <f t="shared" si="252"/>
        <v>213</v>
      </c>
      <c r="K339" s="17">
        <f t="shared" si="252"/>
        <v>222</v>
      </c>
      <c r="L339" s="48">
        <f t="shared" si="252"/>
        <v>218</v>
      </c>
      <c r="M339" s="17">
        <f t="shared" si="252"/>
        <v>261</v>
      </c>
      <c r="N339" s="48">
        <f t="shared" si="252"/>
        <v>209</v>
      </c>
      <c r="O339" s="17">
        <f t="shared" si="252"/>
        <v>260</v>
      </c>
      <c r="P339" s="188">
        <f t="shared" si="252"/>
        <v>125</v>
      </c>
      <c r="Q339" s="195">
        <f t="shared" si="252"/>
        <v>210</v>
      </c>
      <c r="R339" s="48">
        <f t="shared" si="252"/>
        <v>0</v>
      </c>
      <c r="S339" s="17">
        <f t="shared" si="252"/>
        <v>0</v>
      </c>
      <c r="T339" s="48">
        <f t="shared" si="252"/>
        <v>0</v>
      </c>
      <c r="U339" s="17">
        <f t="shared" si="252"/>
        <v>0</v>
      </c>
      <c r="V339" s="16"/>
      <c r="W339" s="15">
        <f t="shared" ref="W339:X339" si="253">W19+W49+W119+W149+W219+W249+W279+W309</f>
        <v>0</v>
      </c>
      <c r="X339" s="17">
        <f t="shared" si="253"/>
        <v>0</v>
      </c>
      <c r="Y339" s="16"/>
      <c r="Z339" s="15">
        <f t="shared" si="249"/>
        <v>2709</v>
      </c>
      <c r="AA339" s="25" cm="1">
        <f t="array" ref="AA339">SUM(LARGE(C339:W339,_xlfn.SEQUENCE(IF(COUNT(C339:W339)&lt;12,COUNT(C339:W339),12))))</f>
        <v>2501</v>
      </c>
      <c r="AB339" s="15">
        <f t="shared" si="250"/>
        <v>0</v>
      </c>
      <c r="AC339" s="17">
        <f t="shared" si="251"/>
        <v>2501</v>
      </c>
      <c r="AD339" s="47" t="str">
        <f t="shared" si="215"/>
        <v xml:space="preserve">HOBBS, GABRIEL </v>
      </c>
      <c r="AE339" s="17"/>
      <c r="AF339" s="59"/>
    </row>
    <row r="340" spans="1:36" s="60" customFormat="1" ht="19.899999999999999" customHeight="1" x14ac:dyDescent="0.25">
      <c r="A340" s="47" t="s">
        <v>33</v>
      </c>
      <c r="B340" s="16"/>
      <c r="C340" s="138">
        <v>0</v>
      </c>
      <c r="D340" s="48">
        <f t="shared" ref="D340:U340" si="254">D20+D50+D120+D150+D220+D250+D280+D310</f>
        <v>68</v>
      </c>
      <c r="E340" s="17">
        <f t="shared" si="254"/>
        <v>106</v>
      </c>
      <c r="F340" s="48">
        <f t="shared" si="254"/>
        <v>116</v>
      </c>
      <c r="G340" s="17">
        <f t="shared" si="254"/>
        <v>116</v>
      </c>
      <c r="H340" s="48">
        <f t="shared" si="254"/>
        <v>52</v>
      </c>
      <c r="I340" s="17">
        <f t="shared" si="254"/>
        <v>118</v>
      </c>
      <c r="J340" s="48">
        <f t="shared" si="254"/>
        <v>110</v>
      </c>
      <c r="K340" s="17">
        <f t="shared" si="254"/>
        <v>106</v>
      </c>
      <c r="L340" s="48">
        <f t="shared" si="254"/>
        <v>182</v>
      </c>
      <c r="M340" s="17">
        <f t="shared" si="254"/>
        <v>55</v>
      </c>
      <c r="N340" s="48">
        <f t="shared" si="254"/>
        <v>170</v>
      </c>
      <c r="O340" s="17">
        <f t="shared" si="254"/>
        <v>0</v>
      </c>
      <c r="P340" s="188">
        <f t="shared" si="254"/>
        <v>190</v>
      </c>
      <c r="Q340" s="195">
        <f t="shared" si="254"/>
        <v>148</v>
      </c>
      <c r="R340" s="48">
        <f t="shared" si="254"/>
        <v>0</v>
      </c>
      <c r="S340" s="17">
        <f t="shared" si="254"/>
        <v>0</v>
      </c>
      <c r="T340" s="48">
        <f t="shared" si="254"/>
        <v>0</v>
      </c>
      <c r="U340" s="17">
        <f t="shared" si="254"/>
        <v>0</v>
      </c>
      <c r="V340" s="16"/>
      <c r="W340" s="15">
        <f t="shared" ref="W340:X340" si="255">W20+W50+W120+W150+W220+W250+W280+W310</f>
        <v>0</v>
      </c>
      <c r="X340" s="17">
        <f t="shared" si="255"/>
        <v>0</v>
      </c>
      <c r="Y340" s="16"/>
      <c r="Z340" s="15">
        <f t="shared" si="249"/>
        <v>1537</v>
      </c>
      <c r="AA340" s="25" cm="1">
        <f t="array" ref="AA340">SUM(LARGE(C340:W340,_xlfn.SEQUENCE(IF(COUNT(C340:W340)&lt;12,COUNT(C340:W340),12))))</f>
        <v>1485</v>
      </c>
      <c r="AB340" s="15">
        <f t="shared" si="250"/>
        <v>0</v>
      </c>
      <c r="AC340" s="17">
        <f t="shared" si="251"/>
        <v>1485</v>
      </c>
      <c r="AD340" s="47" t="str">
        <f t="shared" si="215"/>
        <v>HOEKWATER, COLBY</v>
      </c>
      <c r="AE340" s="17"/>
      <c r="AF340" s="59"/>
    </row>
    <row r="341" spans="1:36" s="60" customFormat="1" ht="19.899999999999999" customHeight="1" x14ac:dyDescent="0.25">
      <c r="A341" s="47" t="s">
        <v>34</v>
      </c>
      <c r="B341" s="16"/>
      <c r="C341" s="138">
        <v>0</v>
      </c>
      <c r="D341" s="48">
        <f t="shared" ref="D341:U341" si="256">D21+D51+D121+D151+D221+D251+D281+D311</f>
        <v>220</v>
      </c>
      <c r="E341" s="17">
        <f t="shared" si="256"/>
        <v>105</v>
      </c>
      <c r="F341" s="48">
        <f t="shared" si="256"/>
        <v>64</v>
      </c>
      <c r="G341" s="17">
        <f t="shared" si="256"/>
        <v>284</v>
      </c>
      <c r="H341" s="48">
        <f t="shared" si="256"/>
        <v>44</v>
      </c>
      <c r="I341" s="17">
        <f t="shared" si="256"/>
        <v>276</v>
      </c>
      <c r="J341" s="48">
        <f t="shared" si="256"/>
        <v>200</v>
      </c>
      <c r="K341" s="17">
        <f t="shared" si="256"/>
        <v>343</v>
      </c>
      <c r="L341" s="48">
        <f t="shared" si="256"/>
        <v>260</v>
      </c>
      <c r="M341" s="17">
        <f t="shared" si="256"/>
        <v>222</v>
      </c>
      <c r="N341" s="48">
        <f t="shared" si="256"/>
        <v>189</v>
      </c>
      <c r="O341" s="17">
        <f t="shared" si="256"/>
        <v>168</v>
      </c>
      <c r="P341" s="188">
        <f t="shared" si="256"/>
        <v>323</v>
      </c>
      <c r="Q341" s="195">
        <f t="shared" si="256"/>
        <v>283</v>
      </c>
      <c r="R341" s="48">
        <f t="shared" si="256"/>
        <v>0</v>
      </c>
      <c r="S341" s="17">
        <f t="shared" si="256"/>
        <v>0</v>
      </c>
      <c r="T341" s="48">
        <f t="shared" si="256"/>
        <v>0</v>
      </c>
      <c r="U341" s="17">
        <f t="shared" si="256"/>
        <v>0</v>
      </c>
      <c r="V341" s="16"/>
      <c r="W341" s="15">
        <f t="shared" ref="W341:X341" si="257">W21+W51+W121+W151+W221+W251+W281+W311</f>
        <v>0</v>
      </c>
      <c r="X341" s="17">
        <f t="shared" si="257"/>
        <v>0</v>
      </c>
      <c r="Y341" s="16"/>
      <c r="Z341" s="15">
        <f>SUM(D341:X341)</f>
        <v>2981</v>
      </c>
      <c r="AA341" s="25" cm="1">
        <f t="array" ref="AA341">SUM(LARGE(C341:W341,_xlfn.SEQUENCE(IF(COUNT(C341:W341)&lt;12,COUNT(C341:W341),12))))</f>
        <v>2873</v>
      </c>
      <c r="AB341" s="15">
        <f>X341*1.5</f>
        <v>0</v>
      </c>
      <c r="AC341" s="17">
        <f>AA341+AB341</f>
        <v>2873</v>
      </c>
      <c r="AD341" s="47" t="str">
        <f t="shared" si="215"/>
        <v xml:space="preserve">HOEKWATER, LARAMIE </v>
      </c>
      <c r="AE341" s="17"/>
      <c r="AF341" s="59"/>
    </row>
    <row r="342" spans="1:36" s="60" customFormat="1" ht="19.899999999999999" customHeight="1" x14ac:dyDescent="0.25">
      <c r="A342" s="47" t="s">
        <v>93</v>
      </c>
      <c r="B342" s="16"/>
      <c r="C342" s="138">
        <v>0</v>
      </c>
      <c r="D342" s="48">
        <f t="shared" ref="D342:U342" si="258">D22+D52+D122+D152+D222+D252+D282+D312</f>
        <v>0</v>
      </c>
      <c r="E342" s="17">
        <f t="shared" si="258"/>
        <v>54</v>
      </c>
      <c r="F342" s="48">
        <f t="shared" si="258"/>
        <v>53</v>
      </c>
      <c r="G342" s="17">
        <f t="shared" si="258"/>
        <v>160</v>
      </c>
      <c r="H342" s="48">
        <f t="shared" si="258"/>
        <v>204</v>
      </c>
      <c r="I342" s="17">
        <f t="shared" si="258"/>
        <v>107</v>
      </c>
      <c r="J342" s="48">
        <f t="shared" si="258"/>
        <v>177</v>
      </c>
      <c r="K342" s="17">
        <f t="shared" si="258"/>
        <v>165</v>
      </c>
      <c r="L342" s="48">
        <f t="shared" si="258"/>
        <v>260</v>
      </c>
      <c r="M342" s="17">
        <f t="shared" si="258"/>
        <v>386</v>
      </c>
      <c r="N342" s="48">
        <f t="shared" si="258"/>
        <v>128</v>
      </c>
      <c r="O342" s="17">
        <f t="shared" si="258"/>
        <v>147</v>
      </c>
      <c r="P342" s="188">
        <f t="shared" si="258"/>
        <v>85</v>
      </c>
      <c r="Q342" s="195">
        <f t="shared" si="258"/>
        <v>160</v>
      </c>
      <c r="R342" s="48">
        <f t="shared" si="258"/>
        <v>0</v>
      </c>
      <c r="S342" s="17">
        <f t="shared" si="258"/>
        <v>0</v>
      </c>
      <c r="T342" s="48">
        <f t="shared" si="258"/>
        <v>0</v>
      </c>
      <c r="U342" s="17">
        <f t="shared" si="258"/>
        <v>0</v>
      </c>
      <c r="V342" s="16"/>
      <c r="W342" s="15">
        <f t="shared" ref="W342:X342" si="259">W22+W52+W122+W152+W222+W252+W282+W312</f>
        <v>0</v>
      </c>
      <c r="X342" s="17">
        <f t="shared" si="259"/>
        <v>0</v>
      </c>
      <c r="Y342" s="16"/>
      <c r="Z342" s="15">
        <f t="shared" ref="Z342" si="260">SUM(D342:X342)</f>
        <v>2086</v>
      </c>
      <c r="AA342" s="25" cm="1">
        <f t="array" ref="AA342">SUM(LARGE(C342:W342,_xlfn.SEQUENCE(IF(COUNT(C342:W342)&lt;12,COUNT(C342:W342),12))))</f>
        <v>2033</v>
      </c>
      <c r="AB342" s="15">
        <f t="shared" ref="AB342" si="261">X342*1.5</f>
        <v>0</v>
      </c>
      <c r="AC342" s="17">
        <f t="shared" ref="AC342" si="262">AA342+AB342</f>
        <v>2033</v>
      </c>
      <c r="AD342" s="47" t="str">
        <f t="shared" si="215"/>
        <v>HOEKWATER, LEVI</v>
      </c>
      <c r="AE342" s="17"/>
      <c r="AF342" s="59"/>
    </row>
    <row r="343" spans="1:36" s="64" customFormat="1" ht="19.899999999999999" customHeight="1" x14ac:dyDescent="0.25">
      <c r="A343" s="47" t="s">
        <v>263</v>
      </c>
      <c r="B343" s="16"/>
      <c r="C343" s="138">
        <v>0</v>
      </c>
      <c r="D343" s="48">
        <f t="shared" ref="D343:U343" si="263">D23+D53+D123+D153+D223+D253+D283+D313</f>
        <v>0</v>
      </c>
      <c r="E343" s="17">
        <f t="shared" si="263"/>
        <v>116</v>
      </c>
      <c r="F343" s="48">
        <f t="shared" si="263"/>
        <v>140</v>
      </c>
      <c r="G343" s="17">
        <f t="shared" si="263"/>
        <v>62</v>
      </c>
      <c r="H343" s="48">
        <f t="shared" si="263"/>
        <v>34</v>
      </c>
      <c r="I343" s="17">
        <f t="shared" si="263"/>
        <v>120</v>
      </c>
      <c r="J343" s="48">
        <f t="shared" si="263"/>
        <v>0</v>
      </c>
      <c r="K343" s="17">
        <f t="shared" si="263"/>
        <v>88</v>
      </c>
      <c r="L343" s="48">
        <f t="shared" si="263"/>
        <v>44</v>
      </c>
      <c r="M343" s="17">
        <f t="shared" si="263"/>
        <v>34</v>
      </c>
      <c r="N343" s="48">
        <f t="shared" si="263"/>
        <v>89</v>
      </c>
      <c r="O343" s="17">
        <f t="shared" si="263"/>
        <v>33</v>
      </c>
      <c r="P343" s="188">
        <f t="shared" si="263"/>
        <v>0</v>
      </c>
      <c r="Q343" s="195">
        <f t="shared" si="263"/>
        <v>23</v>
      </c>
      <c r="R343" s="48">
        <f t="shared" si="263"/>
        <v>0</v>
      </c>
      <c r="S343" s="17">
        <f t="shared" si="263"/>
        <v>0</v>
      </c>
      <c r="T343" s="48">
        <f t="shared" si="263"/>
        <v>0</v>
      </c>
      <c r="U343" s="17">
        <f t="shared" si="263"/>
        <v>0</v>
      </c>
      <c r="V343" s="16"/>
      <c r="W343" s="15">
        <f t="shared" ref="W343:X343" si="264">W23+W53+W123+W153+W223+W253+W283+W313</f>
        <v>0</v>
      </c>
      <c r="X343" s="17">
        <f t="shared" si="264"/>
        <v>0</v>
      </c>
      <c r="Y343" s="16"/>
      <c r="Z343" s="15">
        <f>SUM(D343:X343)</f>
        <v>783</v>
      </c>
      <c r="AA343" s="25" cm="1">
        <f t="array" ref="AA343">SUM(LARGE(C343:W343,_xlfn.SEQUENCE(IF(COUNT(C343:W343)&lt;12,COUNT(C343:W343),12))))</f>
        <v>783</v>
      </c>
      <c r="AB343" s="15">
        <f>X343*1.5</f>
        <v>0</v>
      </c>
      <c r="AC343" s="17">
        <f>AA343+AB343</f>
        <v>783</v>
      </c>
      <c r="AD343" s="47" t="str">
        <f t="shared" si="215"/>
        <v>HOEKWATER, TATE</v>
      </c>
      <c r="AE343" s="17"/>
      <c r="AF343" s="59"/>
      <c r="AG343" s="60"/>
      <c r="AH343" s="60"/>
      <c r="AI343" s="60"/>
      <c r="AJ343" s="60"/>
    </row>
    <row r="344" spans="1:36" s="60" customFormat="1" ht="19.899999999999999" customHeight="1" x14ac:dyDescent="0.25">
      <c r="A344" s="47" t="s">
        <v>98</v>
      </c>
      <c r="B344" s="16"/>
      <c r="C344" s="138">
        <v>0</v>
      </c>
      <c r="D344" s="48">
        <f t="shared" ref="D344:U344" si="265">D24+D54+D124+D154+D224+D254+D284+D314</f>
        <v>64</v>
      </c>
      <c r="E344" s="17">
        <f t="shared" si="265"/>
        <v>126</v>
      </c>
      <c r="F344" s="48">
        <f t="shared" si="265"/>
        <v>54</v>
      </c>
      <c r="G344" s="17">
        <f t="shared" si="265"/>
        <v>0</v>
      </c>
      <c r="H344" s="48">
        <f t="shared" si="265"/>
        <v>64</v>
      </c>
      <c r="I344" s="17">
        <f t="shared" si="265"/>
        <v>34</v>
      </c>
      <c r="J344" s="48">
        <f t="shared" si="265"/>
        <v>0</v>
      </c>
      <c r="K344" s="17">
        <f t="shared" si="265"/>
        <v>0</v>
      </c>
      <c r="L344" s="48">
        <f t="shared" si="265"/>
        <v>0</v>
      </c>
      <c r="M344" s="17">
        <f t="shared" si="265"/>
        <v>33</v>
      </c>
      <c r="N344" s="48">
        <f t="shared" si="265"/>
        <v>86</v>
      </c>
      <c r="O344" s="17">
        <f t="shared" si="265"/>
        <v>53</v>
      </c>
      <c r="P344" s="188">
        <f t="shared" si="265"/>
        <v>53</v>
      </c>
      <c r="Q344" s="195">
        <f t="shared" si="265"/>
        <v>33</v>
      </c>
      <c r="R344" s="48">
        <f t="shared" si="265"/>
        <v>0</v>
      </c>
      <c r="S344" s="17">
        <f t="shared" si="265"/>
        <v>0</v>
      </c>
      <c r="T344" s="48">
        <f t="shared" si="265"/>
        <v>0</v>
      </c>
      <c r="U344" s="17">
        <f t="shared" si="265"/>
        <v>0</v>
      </c>
      <c r="V344" s="16"/>
      <c r="W344" s="15">
        <f t="shared" ref="W344:X344" si="266">W24+W54+W124+W154+W224+W254+W284+W314</f>
        <v>0</v>
      </c>
      <c r="X344" s="17">
        <f t="shared" si="266"/>
        <v>0</v>
      </c>
      <c r="Y344" s="16"/>
      <c r="Z344" s="15">
        <f t="shared" ref="Z344" si="267">SUM(D344:X344)</f>
        <v>600</v>
      </c>
      <c r="AA344" s="25" cm="1">
        <f t="array" ref="AA344">SUM(LARGE(C344:W344,_xlfn.SEQUENCE(IF(COUNT(C344:W344)&lt;12,COUNT(C344:W344),12))))</f>
        <v>600</v>
      </c>
      <c r="AB344" s="15">
        <f t="shared" ref="AB344" si="268">X344*1.5</f>
        <v>0</v>
      </c>
      <c r="AC344" s="17">
        <f t="shared" ref="AC344" si="269">AA344+AB344</f>
        <v>600</v>
      </c>
      <c r="AD344" s="47" t="str">
        <f t="shared" si="215"/>
        <v xml:space="preserve">MATTHEWS, JOHN ROY </v>
      </c>
      <c r="AE344" s="17"/>
      <c r="AF344" s="59"/>
    </row>
    <row r="345" spans="1:36" s="60" customFormat="1" ht="19.899999999999999" customHeight="1" x14ac:dyDescent="0.25">
      <c r="A345" s="47" t="s">
        <v>209</v>
      </c>
      <c r="B345" s="16"/>
      <c r="C345" s="138">
        <v>0</v>
      </c>
      <c r="D345" s="48">
        <f t="shared" ref="D345:U345" si="270">D25+D55+D125+D155+D225+D255+D285+D315</f>
        <v>0</v>
      </c>
      <c r="E345" s="17">
        <f t="shared" si="270"/>
        <v>0</v>
      </c>
      <c r="F345" s="48">
        <f t="shared" si="270"/>
        <v>0</v>
      </c>
      <c r="G345" s="17">
        <f t="shared" si="270"/>
        <v>0</v>
      </c>
      <c r="H345" s="48">
        <f t="shared" si="270"/>
        <v>0</v>
      </c>
      <c r="I345" s="17">
        <f t="shared" si="270"/>
        <v>0</v>
      </c>
      <c r="J345" s="48">
        <f t="shared" si="270"/>
        <v>0</v>
      </c>
      <c r="K345" s="17">
        <f t="shared" si="270"/>
        <v>0</v>
      </c>
      <c r="L345" s="48">
        <f t="shared" si="270"/>
        <v>0</v>
      </c>
      <c r="M345" s="17">
        <f t="shared" si="270"/>
        <v>0</v>
      </c>
      <c r="N345" s="48">
        <f t="shared" si="270"/>
        <v>0</v>
      </c>
      <c r="O345" s="17">
        <f t="shared" si="270"/>
        <v>0</v>
      </c>
      <c r="P345" s="188">
        <f t="shared" si="270"/>
        <v>0</v>
      </c>
      <c r="Q345" s="195">
        <f t="shared" si="270"/>
        <v>0</v>
      </c>
      <c r="R345" s="48">
        <f t="shared" si="270"/>
        <v>0</v>
      </c>
      <c r="S345" s="17">
        <f t="shared" si="270"/>
        <v>0</v>
      </c>
      <c r="T345" s="48">
        <f t="shared" si="270"/>
        <v>0</v>
      </c>
      <c r="U345" s="17">
        <f t="shared" si="270"/>
        <v>0</v>
      </c>
      <c r="V345" s="16"/>
      <c r="W345" s="15">
        <f t="shared" ref="W345:X345" si="271">W25+W55+W125+W155+W225+W255+W285+W315</f>
        <v>0</v>
      </c>
      <c r="X345" s="17">
        <f t="shared" si="271"/>
        <v>0</v>
      </c>
      <c r="Y345" s="16"/>
      <c r="Z345" s="15">
        <f>SUM(D345:X345)</f>
        <v>0</v>
      </c>
      <c r="AA345" s="25" cm="1">
        <f t="array" ref="AA345">SUM(LARGE(C345:W345,_xlfn.SEQUENCE(IF(COUNT(C345:W345)&lt;12,COUNT(C345:W345),12))))</f>
        <v>0</v>
      </c>
      <c r="AB345" s="15">
        <f>X345*1.5</f>
        <v>0</v>
      </c>
      <c r="AC345" s="17">
        <f>AA345+AB345</f>
        <v>0</v>
      </c>
      <c r="AD345" s="47" t="str">
        <f t="shared" si="215"/>
        <v>MORRIS, CARTER</v>
      </c>
      <c r="AE345" s="17"/>
      <c r="AF345" s="59"/>
    </row>
    <row r="346" spans="1:36" s="60" customFormat="1" ht="19.899999999999999" customHeight="1" x14ac:dyDescent="0.25">
      <c r="A346" s="47" t="s">
        <v>75</v>
      </c>
      <c r="B346" s="16"/>
      <c r="C346" s="138">
        <v>0</v>
      </c>
      <c r="D346" s="48">
        <f t="shared" ref="D346:U346" si="272">D26+D56+D126+D156+D226+D256+D286+D316</f>
        <v>208</v>
      </c>
      <c r="E346" s="17">
        <f t="shared" si="272"/>
        <v>252</v>
      </c>
      <c r="F346" s="48">
        <f t="shared" si="272"/>
        <v>307</v>
      </c>
      <c r="G346" s="17">
        <f t="shared" si="272"/>
        <v>260</v>
      </c>
      <c r="H346" s="48">
        <f t="shared" si="272"/>
        <v>306</v>
      </c>
      <c r="I346" s="17">
        <f t="shared" si="272"/>
        <v>178</v>
      </c>
      <c r="J346" s="48">
        <f t="shared" si="272"/>
        <v>324</v>
      </c>
      <c r="K346" s="17">
        <f t="shared" si="272"/>
        <v>178</v>
      </c>
      <c r="L346" s="48">
        <f t="shared" si="272"/>
        <v>252</v>
      </c>
      <c r="M346" s="17">
        <f t="shared" si="272"/>
        <v>250</v>
      </c>
      <c r="N346" s="48">
        <f t="shared" si="272"/>
        <v>167</v>
      </c>
      <c r="O346" s="17">
        <f t="shared" si="272"/>
        <v>239</v>
      </c>
      <c r="P346" s="188">
        <f t="shared" si="272"/>
        <v>148</v>
      </c>
      <c r="Q346" s="195">
        <f t="shared" si="272"/>
        <v>332</v>
      </c>
      <c r="R346" s="48">
        <f t="shared" si="272"/>
        <v>0</v>
      </c>
      <c r="S346" s="17">
        <f t="shared" si="272"/>
        <v>0</v>
      </c>
      <c r="T346" s="48">
        <f t="shared" si="272"/>
        <v>0</v>
      </c>
      <c r="U346" s="17">
        <f t="shared" si="272"/>
        <v>0</v>
      </c>
      <c r="V346" s="16"/>
      <c r="W346" s="15">
        <f t="shared" ref="W346:X346" si="273">W26+W56+W126+W156+W226+W256+W286+W316</f>
        <v>0</v>
      </c>
      <c r="X346" s="17">
        <f t="shared" si="273"/>
        <v>0</v>
      </c>
      <c r="Y346" s="16"/>
      <c r="Z346" s="15">
        <f t="shared" ref="Z346:Z349" si="274">SUM(D346:X346)</f>
        <v>3401</v>
      </c>
      <c r="AA346" s="25" cm="1">
        <f t="array" ref="AA346">SUM(LARGE(C346:W346,_xlfn.SEQUENCE(IF(COUNT(C346:W346)&lt;12,COUNT(C346:W346),12))))</f>
        <v>3086</v>
      </c>
      <c r="AB346" s="15">
        <f t="shared" ref="AB346:AB349" si="275">X346*1.5</f>
        <v>0</v>
      </c>
      <c r="AC346" s="17">
        <f t="shared" ref="AC346:AC349" si="276">AA346+AB346</f>
        <v>3086</v>
      </c>
      <c r="AD346" s="47" t="str">
        <f t="shared" si="215"/>
        <v>RIVERA, JOEL</v>
      </c>
      <c r="AE346" s="17"/>
      <c r="AF346" s="59"/>
    </row>
    <row r="347" spans="1:36" ht="19.899999999999999" customHeight="1" x14ac:dyDescent="0.25">
      <c r="A347" s="47" t="s">
        <v>210</v>
      </c>
      <c r="B347" s="16"/>
      <c r="C347" s="138">
        <v>0</v>
      </c>
      <c r="D347" s="48">
        <f t="shared" ref="D347:U347" si="277">D27+D57+D127+D157+D227+D257+D287+D317</f>
        <v>0</v>
      </c>
      <c r="E347" s="17">
        <f t="shared" si="277"/>
        <v>0</v>
      </c>
      <c r="F347" s="48">
        <f t="shared" si="277"/>
        <v>0</v>
      </c>
      <c r="G347" s="17">
        <f t="shared" si="277"/>
        <v>0</v>
      </c>
      <c r="H347" s="48">
        <f t="shared" si="277"/>
        <v>53</v>
      </c>
      <c r="I347" s="17">
        <f t="shared" si="277"/>
        <v>0</v>
      </c>
      <c r="J347" s="48">
        <f t="shared" si="277"/>
        <v>0</v>
      </c>
      <c r="K347" s="17">
        <f t="shared" si="277"/>
        <v>0</v>
      </c>
      <c r="L347" s="48">
        <f t="shared" si="277"/>
        <v>62</v>
      </c>
      <c r="M347" s="17">
        <f t="shared" si="277"/>
        <v>105</v>
      </c>
      <c r="N347" s="48">
        <f t="shared" si="277"/>
        <v>34</v>
      </c>
      <c r="O347" s="17">
        <f t="shared" si="277"/>
        <v>178</v>
      </c>
      <c r="P347" s="188">
        <f t="shared" si="277"/>
        <v>115</v>
      </c>
      <c r="Q347" s="195">
        <f t="shared" si="277"/>
        <v>0</v>
      </c>
      <c r="R347" s="48">
        <f t="shared" si="277"/>
        <v>0</v>
      </c>
      <c r="S347" s="17">
        <f t="shared" si="277"/>
        <v>0</v>
      </c>
      <c r="T347" s="48">
        <f t="shared" si="277"/>
        <v>0</v>
      </c>
      <c r="U347" s="17">
        <f t="shared" si="277"/>
        <v>0</v>
      </c>
      <c r="V347" s="16"/>
      <c r="W347" s="15">
        <f t="shared" ref="W347:X347" si="278">W27+W57+W127+W157+W227+W257+W287+W317</f>
        <v>0</v>
      </c>
      <c r="X347" s="17">
        <f t="shared" si="278"/>
        <v>0</v>
      </c>
      <c r="Y347" s="16"/>
      <c r="Z347" s="15">
        <f t="shared" si="274"/>
        <v>547</v>
      </c>
      <c r="AA347" s="25" cm="1">
        <f t="array" ref="AA347">SUM(LARGE(C347:W347,_xlfn.SEQUENCE(IF(COUNT(C347:W347)&lt;12,COUNT(C347:W347),12))))</f>
        <v>547</v>
      </c>
      <c r="AB347" s="15">
        <f t="shared" si="275"/>
        <v>0</v>
      </c>
      <c r="AC347" s="17">
        <f t="shared" si="276"/>
        <v>547</v>
      </c>
      <c r="AD347" s="47" t="str">
        <f t="shared" si="215"/>
        <v>TIPPMANN, MATTHEW</v>
      </c>
      <c r="AE347" s="17"/>
      <c r="AF347" s="59"/>
      <c r="AG347" s="60"/>
      <c r="AH347" s="60"/>
      <c r="AI347" s="60"/>
      <c r="AJ347" s="60"/>
    </row>
    <row r="348" spans="1:36" s="60" customFormat="1" ht="19.899999999999999" customHeight="1" x14ac:dyDescent="0.25">
      <c r="A348" s="47" t="s">
        <v>118</v>
      </c>
      <c r="B348" s="16"/>
      <c r="C348" s="138">
        <v>0</v>
      </c>
      <c r="D348" s="48">
        <f t="shared" ref="D348:U348" si="279">D28+D58+D128+D158+D228+D258+D288+D318</f>
        <v>66</v>
      </c>
      <c r="E348" s="17">
        <f t="shared" si="279"/>
        <v>228</v>
      </c>
      <c r="F348" s="48">
        <f t="shared" si="279"/>
        <v>196</v>
      </c>
      <c r="G348" s="17">
        <f t="shared" si="279"/>
        <v>132</v>
      </c>
      <c r="H348" s="48">
        <f t="shared" si="279"/>
        <v>250</v>
      </c>
      <c r="I348" s="17">
        <f t="shared" si="279"/>
        <v>86</v>
      </c>
      <c r="J348" s="48">
        <f t="shared" si="279"/>
        <v>142</v>
      </c>
      <c r="K348" s="17">
        <f t="shared" si="279"/>
        <v>142</v>
      </c>
      <c r="L348" s="48">
        <f t="shared" si="279"/>
        <v>235</v>
      </c>
      <c r="M348" s="17">
        <f t="shared" si="279"/>
        <v>237</v>
      </c>
      <c r="N348" s="48">
        <f t="shared" si="279"/>
        <v>175</v>
      </c>
      <c r="O348" s="17">
        <f t="shared" si="279"/>
        <v>203</v>
      </c>
      <c r="P348" s="188">
        <f t="shared" si="279"/>
        <v>214</v>
      </c>
      <c r="Q348" s="195">
        <f t="shared" si="279"/>
        <v>71</v>
      </c>
      <c r="R348" s="48">
        <f t="shared" si="279"/>
        <v>0</v>
      </c>
      <c r="S348" s="17">
        <f t="shared" si="279"/>
        <v>0</v>
      </c>
      <c r="T348" s="48">
        <f t="shared" si="279"/>
        <v>0</v>
      </c>
      <c r="U348" s="17">
        <f t="shared" si="279"/>
        <v>0</v>
      </c>
      <c r="V348" s="16"/>
      <c r="W348" s="15">
        <f t="shared" ref="W348:X348" si="280">W28+W58+W128+W158+W228+W258+W288+W318</f>
        <v>0</v>
      </c>
      <c r="X348" s="17">
        <f t="shared" si="280"/>
        <v>0</v>
      </c>
      <c r="Y348" s="16"/>
      <c r="Z348" s="15">
        <f t="shared" si="274"/>
        <v>2377</v>
      </c>
      <c r="AA348" s="25" cm="1">
        <f t="array" ref="AA348">SUM(LARGE(C348:W348,_xlfn.SEQUENCE(IF(COUNT(C348:W348)&lt;12,COUNT(C348:W348),12))))</f>
        <v>2240</v>
      </c>
      <c r="AB348" s="15">
        <f t="shared" si="275"/>
        <v>0</v>
      </c>
      <c r="AC348" s="17">
        <f t="shared" si="276"/>
        <v>2240</v>
      </c>
      <c r="AD348" s="47" t="str">
        <f t="shared" si="215"/>
        <v xml:space="preserve">TYLER, TRACE </v>
      </c>
      <c r="AE348" s="17"/>
      <c r="AF348" s="59"/>
    </row>
    <row r="349" spans="1:36" s="60" customFormat="1" ht="19.899999999999999" customHeight="1" x14ac:dyDescent="0.25">
      <c r="A349" s="47" t="s">
        <v>211</v>
      </c>
      <c r="B349" s="16"/>
      <c r="C349" s="138">
        <v>0</v>
      </c>
      <c r="D349" s="48">
        <f t="shared" ref="D349:U349" si="281">D29+D59+D129+D159+D229+D259+D289+D319</f>
        <v>0</v>
      </c>
      <c r="E349" s="17">
        <f t="shared" si="281"/>
        <v>52</v>
      </c>
      <c r="F349" s="48">
        <f t="shared" si="281"/>
        <v>173</v>
      </c>
      <c r="G349" s="17">
        <f t="shared" si="281"/>
        <v>62</v>
      </c>
      <c r="H349" s="48">
        <f t="shared" si="281"/>
        <v>85</v>
      </c>
      <c r="I349" s="17">
        <f t="shared" si="281"/>
        <v>178</v>
      </c>
      <c r="J349" s="48">
        <f t="shared" si="281"/>
        <v>0</v>
      </c>
      <c r="K349" s="17">
        <f t="shared" si="281"/>
        <v>52</v>
      </c>
      <c r="L349" s="48">
        <f t="shared" si="281"/>
        <v>87</v>
      </c>
      <c r="M349" s="17">
        <f t="shared" si="281"/>
        <v>150</v>
      </c>
      <c r="N349" s="48">
        <f t="shared" si="281"/>
        <v>0</v>
      </c>
      <c r="O349" s="17">
        <f t="shared" si="281"/>
        <v>0</v>
      </c>
      <c r="P349" s="188">
        <f t="shared" si="281"/>
        <v>135</v>
      </c>
      <c r="Q349" s="195">
        <f t="shared" si="281"/>
        <v>53</v>
      </c>
      <c r="R349" s="48">
        <f t="shared" si="281"/>
        <v>0</v>
      </c>
      <c r="S349" s="17">
        <f t="shared" si="281"/>
        <v>0</v>
      </c>
      <c r="T349" s="48">
        <f t="shared" si="281"/>
        <v>0</v>
      </c>
      <c r="U349" s="17">
        <f t="shared" si="281"/>
        <v>0</v>
      </c>
      <c r="V349" s="16"/>
      <c r="W349" s="15">
        <f t="shared" ref="W349:X349" si="282">W29+W59+W129+W159+W229+W259+W289+W319</f>
        <v>0</v>
      </c>
      <c r="X349" s="17">
        <f t="shared" si="282"/>
        <v>0</v>
      </c>
      <c r="Y349" s="16"/>
      <c r="Z349" s="15">
        <f t="shared" si="274"/>
        <v>1027</v>
      </c>
      <c r="AA349" s="25" cm="1">
        <f t="array" ref="AA349">SUM(LARGE(C349:W349,_xlfn.SEQUENCE(IF(COUNT(C349:W349)&lt;12,COUNT(C349:W349),12))))</f>
        <v>1027</v>
      </c>
      <c r="AB349" s="15">
        <f t="shared" si="275"/>
        <v>0</v>
      </c>
      <c r="AC349" s="17">
        <f t="shared" si="276"/>
        <v>1027</v>
      </c>
      <c r="AD349" s="47" t="str">
        <f t="shared" si="215"/>
        <v>YODER, OWEN</v>
      </c>
      <c r="AE349" s="17"/>
      <c r="AF349" s="59"/>
    </row>
    <row r="350" spans="1:36" ht="19.899999999999999" customHeight="1" x14ac:dyDescent="0.25">
      <c r="A350" s="47" t="s">
        <v>283</v>
      </c>
      <c r="B350" s="16"/>
      <c r="C350" s="138">
        <v>0</v>
      </c>
      <c r="D350" s="48">
        <f t="shared" ref="D350:U350" si="283">D30+D60+D130+D160+D230+D260+D290+D320</f>
        <v>0</v>
      </c>
      <c r="E350" s="17">
        <f t="shared" si="283"/>
        <v>0</v>
      </c>
      <c r="F350" s="48">
        <f t="shared" si="283"/>
        <v>0</v>
      </c>
      <c r="G350" s="17">
        <f t="shared" si="283"/>
        <v>0</v>
      </c>
      <c r="H350" s="48">
        <f t="shared" si="283"/>
        <v>0</v>
      </c>
      <c r="I350" s="17">
        <f t="shared" si="283"/>
        <v>0</v>
      </c>
      <c r="J350" s="48">
        <f t="shared" si="283"/>
        <v>71</v>
      </c>
      <c r="K350" s="17">
        <f t="shared" si="283"/>
        <v>0</v>
      </c>
      <c r="L350" s="48">
        <f t="shared" si="283"/>
        <v>0</v>
      </c>
      <c r="M350" s="17">
        <f t="shared" si="283"/>
        <v>0</v>
      </c>
      <c r="N350" s="48">
        <f t="shared" si="283"/>
        <v>0</v>
      </c>
      <c r="O350" s="17">
        <f t="shared" si="283"/>
        <v>0</v>
      </c>
      <c r="P350" s="188">
        <f t="shared" si="283"/>
        <v>0</v>
      </c>
      <c r="Q350" s="195">
        <f t="shared" si="283"/>
        <v>0</v>
      </c>
      <c r="R350" s="48">
        <f t="shared" si="283"/>
        <v>0</v>
      </c>
      <c r="S350" s="17">
        <f t="shared" si="283"/>
        <v>0</v>
      </c>
      <c r="T350" s="48">
        <f t="shared" si="283"/>
        <v>0</v>
      </c>
      <c r="U350" s="17">
        <f t="shared" si="283"/>
        <v>0</v>
      </c>
      <c r="V350" s="16"/>
      <c r="W350" s="15">
        <f t="shared" ref="W350:X350" si="284">W30+W60+W130+W160+W230+W260+W290+W320</f>
        <v>0</v>
      </c>
      <c r="X350" s="17">
        <f t="shared" si="284"/>
        <v>0</v>
      </c>
      <c r="Y350" s="16"/>
      <c r="Z350" s="15">
        <f>SUM(D350:X350)</f>
        <v>71</v>
      </c>
      <c r="AA350" s="25" cm="1">
        <f t="array" ref="AA350">SUM(LARGE(C350:W350,_xlfn.SEQUENCE(IF(COUNT(C350:W350)&lt;12,COUNT(C350:W350),12))))</f>
        <v>71</v>
      </c>
      <c r="AB350" s="15">
        <f>X350*1.5</f>
        <v>0</v>
      </c>
      <c r="AC350" s="17">
        <f>AA350+AB350</f>
        <v>71</v>
      </c>
      <c r="AD350" s="47" t="str">
        <f t="shared" si="215"/>
        <v>DEKUIPER, EPHREM</v>
      </c>
      <c r="AE350" s="164"/>
      <c r="AF350" s="59"/>
      <c r="AG350" s="60"/>
      <c r="AH350" s="60"/>
      <c r="AI350" s="60"/>
      <c r="AJ350" s="60"/>
    </row>
    <row r="351" spans="1:36" s="60" customFormat="1" ht="19.899999999999999" hidden="1" customHeight="1" x14ac:dyDescent="0.25">
      <c r="A351" s="47" t="s">
        <v>252</v>
      </c>
      <c r="B351" s="16"/>
      <c r="C351" s="138">
        <v>0</v>
      </c>
      <c r="D351" s="48">
        <f t="shared" ref="D351:U351" si="285">D31+D61+D131+D161+D231+D261+D291+D321</f>
        <v>0</v>
      </c>
      <c r="E351" s="17">
        <f t="shared" si="285"/>
        <v>0</v>
      </c>
      <c r="F351" s="48">
        <f t="shared" si="285"/>
        <v>0</v>
      </c>
      <c r="G351" s="17">
        <f t="shared" si="285"/>
        <v>0</v>
      </c>
      <c r="H351" s="48">
        <f t="shared" si="285"/>
        <v>0</v>
      </c>
      <c r="I351" s="17">
        <f t="shared" si="285"/>
        <v>0</v>
      </c>
      <c r="J351" s="48">
        <f t="shared" si="285"/>
        <v>0</v>
      </c>
      <c r="K351" s="17">
        <f t="shared" si="285"/>
        <v>0</v>
      </c>
      <c r="L351" s="48">
        <f t="shared" si="285"/>
        <v>0</v>
      </c>
      <c r="M351" s="17">
        <f t="shared" si="285"/>
        <v>0</v>
      </c>
      <c r="N351" s="48">
        <f t="shared" si="285"/>
        <v>0</v>
      </c>
      <c r="O351" s="17">
        <f t="shared" si="285"/>
        <v>0</v>
      </c>
      <c r="P351" s="188">
        <f t="shared" si="285"/>
        <v>0</v>
      </c>
      <c r="Q351" s="195">
        <f t="shared" si="285"/>
        <v>0</v>
      </c>
      <c r="R351" s="48">
        <f t="shared" si="285"/>
        <v>0</v>
      </c>
      <c r="S351" s="17">
        <f t="shared" si="285"/>
        <v>0</v>
      </c>
      <c r="T351" s="48">
        <f t="shared" si="285"/>
        <v>0</v>
      </c>
      <c r="U351" s="17">
        <f t="shared" si="285"/>
        <v>0</v>
      </c>
      <c r="V351" s="16"/>
      <c r="W351" s="15">
        <f t="shared" ref="W351:X351" si="286">W31+W61+W131+W161+W231+W261+W291+W321</f>
        <v>0</v>
      </c>
      <c r="X351" s="17">
        <f t="shared" si="286"/>
        <v>0</v>
      </c>
      <c r="Y351" s="16"/>
      <c r="Z351" s="15">
        <f t="shared" ref="Z351:Z353" si="287">SUM(D351:X351)</f>
        <v>0</v>
      </c>
      <c r="AA351" s="25" cm="1">
        <f t="array" ref="AA351">SUM(LARGE(C351:W351,_xlfn.SEQUENCE(IF(COUNT(C351:W351)&lt;12,COUNT(C351:W351),12))))</f>
        <v>0</v>
      </c>
      <c r="AB351" s="15">
        <f t="shared" ref="AB351:AB353" si="288">X351*1.5</f>
        <v>0</v>
      </c>
      <c r="AC351" s="17">
        <f t="shared" ref="AC351:AC353" si="289">AA351+AB351</f>
        <v>0</v>
      </c>
      <c r="AD351" s="47" t="str">
        <f t="shared" si="215"/>
        <v>NEW NAME 2</v>
      </c>
      <c r="AE351" s="17"/>
      <c r="AF351" s="59"/>
    </row>
    <row r="352" spans="1:36" s="60" customFormat="1" ht="19.899999999999999" hidden="1" customHeight="1" x14ac:dyDescent="0.25">
      <c r="A352" s="47" t="s">
        <v>253</v>
      </c>
      <c r="B352" s="16"/>
      <c r="C352" s="138">
        <v>0</v>
      </c>
      <c r="D352" s="48">
        <f t="shared" ref="D352:U352" si="290">D32+D62+D132+D162+D232+D262+D292+D322</f>
        <v>0</v>
      </c>
      <c r="E352" s="17">
        <f t="shared" si="290"/>
        <v>0</v>
      </c>
      <c r="F352" s="48">
        <f t="shared" si="290"/>
        <v>0</v>
      </c>
      <c r="G352" s="17">
        <f t="shared" si="290"/>
        <v>0</v>
      </c>
      <c r="H352" s="48">
        <f t="shared" si="290"/>
        <v>0</v>
      </c>
      <c r="I352" s="17">
        <f t="shared" si="290"/>
        <v>0</v>
      </c>
      <c r="J352" s="48">
        <f t="shared" si="290"/>
        <v>0</v>
      </c>
      <c r="K352" s="17">
        <f t="shared" si="290"/>
        <v>0</v>
      </c>
      <c r="L352" s="48">
        <f t="shared" si="290"/>
        <v>0</v>
      </c>
      <c r="M352" s="17">
        <f t="shared" si="290"/>
        <v>0</v>
      </c>
      <c r="N352" s="48">
        <f t="shared" si="290"/>
        <v>0</v>
      </c>
      <c r="O352" s="17">
        <f t="shared" si="290"/>
        <v>0</v>
      </c>
      <c r="P352" s="188">
        <f t="shared" si="290"/>
        <v>0</v>
      </c>
      <c r="Q352" s="195">
        <f t="shared" si="290"/>
        <v>0</v>
      </c>
      <c r="R352" s="48">
        <f t="shared" si="290"/>
        <v>0</v>
      </c>
      <c r="S352" s="17">
        <f t="shared" si="290"/>
        <v>0</v>
      </c>
      <c r="T352" s="48">
        <f t="shared" si="290"/>
        <v>0</v>
      </c>
      <c r="U352" s="17">
        <f t="shared" si="290"/>
        <v>0</v>
      </c>
      <c r="V352" s="16"/>
      <c r="W352" s="15">
        <f t="shared" ref="W352:X352" si="291">W32+W62+W132+W162+W232+W262+W292+W322</f>
        <v>0</v>
      </c>
      <c r="X352" s="17">
        <f t="shared" si="291"/>
        <v>0</v>
      </c>
      <c r="Y352" s="16"/>
      <c r="Z352" s="15">
        <f t="shared" si="287"/>
        <v>0</v>
      </c>
      <c r="AA352" s="25" cm="1">
        <f t="array" ref="AA352">SUM(LARGE(C352:W352,_xlfn.SEQUENCE(IF(COUNT(C352:W352)&lt;12,COUNT(C352:W352),12))))</f>
        <v>0</v>
      </c>
      <c r="AB352" s="15">
        <f t="shared" si="288"/>
        <v>0</v>
      </c>
      <c r="AC352" s="17">
        <f t="shared" si="289"/>
        <v>0</v>
      </c>
      <c r="AD352" s="47" t="str">
        <f t="shared" si="215"/>
        <v>NEW NAME 3</v>
      </c>
      <c r="AE352" s="17"/>
      <c r="AF352" s="59"/>
    </row>
    <row r="353" spans="1:36" s="60" customFormat="1" ht="19.899999999999999" hidden="1" customHeight="1" x14ac:dyDescent="0.25">
      <c r="A353" s="47" t="s">
        <v>254</v>
      </c>
      <c r="B353" s="16"/>
      <c r="C353" s="138">
        <v>0</v>
      </c>
      <c r="D353" s="48">
        <f t="shared" ref="D353:U353" si="292">D33+D63+D133+D163+D233+D263+D293+D323</f>
        <v>0</v>
      </c>
      <c r="E353" s="17">
        <f t="shared" si="292"/>
        <v>0</v>
      </c>
      <c r="F353" s="48">
        <f t="shared" si="292"/>
        <v>0</v>
      </c>
      <c r="G353" s="17">
        <f t="shared" si="292"/>
        <v>0</v>
      </c>
      <c r="H353" s="48">
        <f t="shared" si="292"/>
        <v>0</v>
      </c>
      <c r="I353" s="17">
        <f t="shared" si="292"/>
        <v>0</v>
      </c>
      <c r="J353" s="48">
        <f t="shared" si="292"/>
        <v>0</v>
      </c>
      <c r="K353" s="17">
        <f t="shared" si="292"/>
        <v>0</v>
      </c>
      <c r="L353" s="48">
        <f t="shared" si="292"/>
        <v>0</v>
      </c>
      <c r="M353" s="17">
        <f t="shared" si="292"/>
        <v>0</v>
      </c>
      <c r="N353" s="48">
        <f t="shared" si="292"/>
        <v>0</v>
      </c>
      <c r="O353" s="17">
        <f t="shared" si="292"/>
        <v>0</v>
      </c>
      <c r="P353" s="188">
        <f t="shared" si="292"/>
        <v>0</v>
      </c>
      <c r="Q353" s="195">
        <f t="shared" si="292"/>
        <v>0</v>
      </c>
      <c r="R353" s="48">
        <f t="shared" si="292"/>
        <v>0</v>
      </c>
      <c r="S353" s="17">
        <f t="shared" si="292"/>
        <v>0</v>
      </c>
      <c r="T353" s="48">
        <f t="shared" si="292"/>
        <v>0</v>
      </c>
      <c r="U353" s="17">
        <f t="shared" si="292"/>
        <v>0</v>
      </c>
      <c r="V353" s="16"/>
      <c r="W353" s="15">
        <f t="shared" ref="W353:X353" si="293">W33+W63+W133+W163+W233+W263+W293+W323</f>
        <v>0</v>
      </c>
      <c r="X353" s="17">
        <f t="shared" si="293"/>
        <v>0</v>
      </c>
      <c r="Y353" s="16"/>
      <c r="Z353" s="15">
        <f t="shared" si="287"/>
        <v>0</v>
      </c>
      <c r="AA353" s="25" cm="1">
        <f t="array" ref="AA353">SUM(LARGE(C353:W353,_xlfn.SEQUENCE(IF(COUNT(C353:W353)&lt;12,COUNT(C353:W353),12))))</f>
        <v>0</v>
      </c>
      <c r="AB353" s="15">
        <f t="shared" si="288"/>
        <v>0</v>
      </c>
      <c r="AC353" s="17">
        <f t="shared" si="289"/>
        <v>0</v>
      </c>
      <c r="AD353" s="47" t="str">
        <f t="shared" si="215"/>
        <v>NEW NAME 4</v>
      </c>
      <c r="AE353" s="17"/>
      <c r="AF353" s="59"/>
    </row>
    <row r="354" spans="1:36" s="60" customFormat="1" ht="19.899999999999999" hidden="1" customHeight="1" x14ac:dyDescent="0.25">
      <c r="A354" s="47" t="s">
        <v>255</v>
      </c>
      <c r="B354" s="16"/>
      <c r="C354" s="138">
        <v>0</v>
      </c>
      <c r="D354" s="48">
        <f t="shared" ref="D354:U354" si="294">D34+D64+D134+D164+D234+D264+D294+D324</f>
        <v>0</v>
      </c>
      <c r="E354" s="17">
        <f t="shared" si="294"/>
        <v>0</v>
      </c>
      <c r="F354" s="48">
        <f t="shared" si="294"/>
        <v>0</v>
      </c>
      <c r="G354" s="17">
        <f t="shared" si="294"/>
        <v>0</v>
      </c>
      <c r="H354" s="48">
        <f t="shared" si="294"/>
        <v>0</v>
      </c>
      <c r="I354" s="17">
        <f t="shared" si="294"/>
        <v>0</v>
      </c>
      <c r="J354" s="48">
        <f t="shared" si="294"/>
        <v>0</v>
      </c>
      <c r="K354" s="17">
        <f t="shared" si="294"/>
        <v>0</v>
      </c>
      <c r="L354" s="48">
        <f t="shared" si="294"/>
        <v>0</v>
      </c>
      <c r="M354" s="17">
        <f t="shared" si="294"/>
        <v>0</v>
      </c>
      <c r="N354" s="48">
        <f t="shared" si="294"/>
        <v>0</v>
      </c>
      <c r="O354" s="17">
        <f t="shared" si="294"/>
        <v>0</v>
      </c>
      <c r="P354" s="188">
        <f t="shared" si="294"/>
        <v>0</v>
      </c>
      <c r="Q354" s="195">
        <f t="shared" si="294"/>
        <v>0</v>
      </c>
      <c r="R354" s="48">
        <f t="shared" si="294"/>
        <v>0</v>
      </c>
      <c r="S354" s="17">
        <f t="shared" si="294"/>
        <v>0</v>
      </c>
      <c r="T354" s="48">
        <f t="shared" si="294"/>
        <v>0</v>
      </c>
      <c r="U354" s="17">
        <f t="shared" si="294"/>
        <v>0</v>
      </c>
      <c r="V354" s="16"/>
      <c r="W354" s="15">
        <f t="shared" ref="W354:X354" si="295">W34+W64+W134+W164+W234+W264+W294+W324</f>
        <v>0</v>
      </c>
      <c r="X354" s="17">
        <f t="shared" si="295"/>
        <v>0</v>
      </c>
      <c r="Y354" s="16"/>
      <c r="Z354" s="15">
        <f>SUM(D354:X354)</f>
        <v>0</v>
      </c>
      <c r="AA354" s="25" cm="1">
        <f t="array" ref="AA354">SUM(LARGE(C354:W354,_xlfn.SEQUENCE(IF(COUNT(C354:W354)&lt;12,COUNT(C354:W354),12))))</f>
        <v>0</v>
      </c>
      <c r="AB354" s="15">
        <f>X354*1.5</f>
        <v>0</v>
      </c>
      <c r="AC354" s="17">
        <f>AA354+AB354</f>
        <v>0</v>
      </c>
      <c r="AD354" s="47" t="s">
        <v>255</v>
      </c>
      <c r="AE354" s="17"/>
      <c r="AF354" s="59"/>
    </row>
    <row r="355" spans="1:36" x14ac:dyDescent="0.25">
      <c r="Z355" s="53">
        <f>SUM(Z6:Z324)-SUM(Z65:Z104)-SUM(Z165:Z204)</f>
        <v>24151</v>
      </c>
      <c r="AA355" s="53">
        <f>SUM(D6:X324)-SUM(D65:X104)-SUM(D165:X204)</f>
        <v>24151</v>
      </c>
      <c r="AB355" s="53">
        <f>SUM(D326:X354)</f>
        <v>24151</v>
      </c>
      <c r="AF355" s="59"/>
      <c r="AG355" s="60"/>
      <c r="AH355" s="60"/>
      <c r="AI355" s="60"/>
      <c r="AJ355" s="60"/>
    </row>
    <row r="356" spans="1:36" x14ac:dyDescent="0.25">
      <c r="O356" s="58"/>
      <c r="AF356" s="59"/>
      <c r="AG356" s="60"/>
      <c r="AH356" s="60"/>
      <c r="AI356" s="60"/>
      <c r="AJ356" s="60"/>
    </row>
    <row r="357" spans="1:36" x14ac:dyDescent="0.25">
      <c r="O357" s="58"/>
      <c r="AF357" s="59"/>
      <c r="AG357" s="60"/>
      <c r="AH357" s="60"/>
      <c r="AI357" s="60"/>
      <c r="AJ357" s="60"/>
    </row>
    <row r="358" spans="1:36" x14ac:dyDescent="0.25">
      <c r="O358" s="58"/>
    </row>
  </sheetData>
  <mergeCells count="10">
    <mergeCell ref="P4:Q4"/>
    <mergeCell ref="W4:X4"/>
    <mergeCell ref="N4:O4"/>
    <mergeCell ref="D4:E4"/>
    <mergeCell ref="F4:G4"/>
    <mergeCell ref="H4:I4"/>
    <mergeCell ref="J4:K4"/>
    <mergeCell ref="L4:M4"/>
    <mergeCell ref="R4:S4"/>
    <mergeCell ref="T4:U4"/>
  </mergeCells>
  <printOptions horizontalCentered="1"/>
  <pageMargins left="0.2" right="0.2" top="0.25" bottom="0.25" header="0.3" footer="0.3"/>
  <pageSetup scale="41" fitToHeight="5" orientation="landscape" r:id="rId1"/>
  <rowBreaks count="8" manualBreakCount="8">
    <brk id="34" max="29" man="1"/>
    <brk id="104" max="29" man="1"/>
    <brk id="134" max="29" man="1"/>
    <brk id="204" max="29" man="1"/>
    <brk id="234" max="29" man="1"/>
    <brk id="264" max="29" man="1"/>
    <brk id="294" max="29" man="1"/>
    <brk id="324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1F6D-653D-C644-81BA-D9731CA8DD4E}">
  <sheetPr>
    <tabColor rgb="FF00B0F0"/>
  </sheetPr>
  <dimension ref="A1:N41"/>
  <sheetViews>
    <sheetView view="pageBreakPreview" zoomScale="60" zoomScaleNormal="100" workbookViewId="0">
      <selection activeCell="H30" sqref="H30"/>
    </sheetView>
  </sheetViews>
  <sheetFormatPr defaultColWidth="8.7109375" defaultRowHeight="22.15" customHeight="1" x14ac:dyDescent="0.3"/>
  <cols>
    <col min="1" max="1" width="5.140625" style="89" bestFit="1" customWidth="1"/>
    <col min="2" max="2" width="6.7109375" style="89" customWidth="1"/>
    <col min="3" max="3" width="26.7109375" style="89" customWidth="1"/>
    <col min="4" max="4" width="4.7109375" style="89" customWidth="1"/>
    <col min="5" max="5" width="3.28515625" style="89" customWidth="1"/>
    <col min="6" max="6" width="5.140625" style="89" customWidth="1"/>
    <col min="7" max="7" width="6.7109375" style="89" customWidth="1"/>
    <col min="8" max="8" width="25" style="89" customWidth="1"/>
    <col min="9" max="9" width="4.7109375" style="89" customWidth="1"/>
    <col min="10" max="10" width="3.28515625" style="89" customWidth="1"/>
    <col min="11" max="11" width="5.28515625" style="89" customWidth="1"/>
    <col min="12" max="12" width="6.7109375" style="89" customWidth="1"/>
    <col min="13" max="13" width="26.42578125" style="89" customWidth="1"/>
    <col min="14" max="14" width="4.7109375" style="89" customWidth="1"/>
    <col min="15" max="15" width="3.140625" style="89" customWidth="1"/>
    <col min="16" max="16" width="5.140625" style="89" bestFit="1" customWidth="1"/>
    <col min="17" max="17" width="4" style="89" bestFit="1" customWidth="1"/>
    <col min="18" max="18" width="21.7109375" style="89" bestFit="1" customWidth="1"/>
    <col min="19" max="19" width="3.140625" style="89" customWidth="1"/>
    <col min="20" max="16384" width="8.7109375" style="89"/>
  </cols>
  <sheetData>
    <row r="1" spans="1:14" ht="22.15" customHeight="1" x14ac:dyDescent="0.3">
      <c r="A1" s="73" t="s">
        <v>162</v>
      </c>
      <c r="B1" s="179" t="s">
        <v>174</v>
      </c>
      <c r="C1" s="177"/>
      <c r="D1" s="178"/>
      <c r="E1" s="97"/>
      <c r="F1" s="73" t="s">
        <v>162</v>
      </c>
      <c r="G1" s="179" t="s">
        <v>175</v>
      </c>
      <c r="H1" s="177"/>
      <c r="I1" s="178"/>
      <c r="J1" s="97"/>
      <c r="K1" s="73" t="s">
        <v>162</v>
      </c>
      <c r="L1" s="179" t="s">
        <v>178</v>
      </c>
      <c r="M1" s="177"/>
      <c r="N1" s="178"/>
    </row>
    <row r="2" spans="1:14" ht="22.15" customHeight="1" x14ac:dyDescent="0.3">
      <c r="A2" s="73">
        <v>1</v>
      </c>
      <c r="B2" s="80">
        <v>912.5</v>
      </c>
      <c r="C2" s="81" t="s">
        <v>34</v>
      </c>
      <c r="D2" s="80"/>
      <c r="F2" s="73">
        <v>1</v>
      </c>
      <c r="G2" s="80">
        <v>814</v>
      </c>
      <c r="H2" s="81" t="s">
        <v>34</v>
      </c>
      <c r="I2" s="80"/>
      <c r="K2" s="73">
        <v>1</v>
      </c>
      <c r="L2" s="80">
        <v>772</v>
      </c>
      <c r="M2" s="81" t="s">
        <v>34</v>
      </c>
      <c r="N2" s="80"/>
    </row>
    <row r="3" spans="1:14" ht="22.15" customHeight="1" x14ac:dyDescent="0.3">
      <c r="A3" s="73">
        <v>2</v>
      </c>
      <c r="B3" s="80">
        <v>738.5</v>
      </c>
      <c r="C3" s="81" t="s">
        <v>33</v>
      </c>
      <c r="D3" s="80"/>
      <c r="F3" s="73">
        <v>2</v>
      </c>
      <c r="G3" s="80">
        <v>597.5</v>
      </c>
      <c r="H3" s="81" t="s">
        <v>36</v>
      </c>
      <c r="I3" s="80"/>
      <c r="K3" s="73">
        <v>2</v>
      </c>
      <c r="L3" s="80">
        <v>729</v>
      </c>
      <c r="M3" s="81" t="s">
        <v>33</v>
      </c>
      <c r="N3" s="80"/>
    </row>
    <row r="4" spans="1:14" ht="22.15" customHeight="1" x14ac:dyDescent="0.3">
      <c r="A4" s="73">
        <v>3</v>
      </c>
      <c r="B4" s="80">
        <v>704.5</v>
      </c>
      <c r="C4" s="81" t="s">
        <v>36</v>
      </c>
      <c r="D4" s="80"/>
      <c r="F4" s="73">
        <v>3</v>
      </c>
      <c r="G4" s="80">
        <v>435.5</v>
      </c>
      <c r="H4" s="81" t="s">
        <v>30</v>
      </c>
      <c r="I4" s="80"/>
      <c r="K4" s="73">
        <v>3</v>
      </c>
      <c r="L4" s="80">
        <v>640</v>
      </c>
      <c r="M4" s="81" t="s">
        <v>36</v>
      </c>
      <c r="N4" s="80"/>
    </row>
    <row r="5" spans="1:14" ht="22.15" customHeight="1" x14ac:dyDescent="0.3">
      <c r="A5" s="73">
        <v>4</v>
      </c>
      <c r="B5" s="80">
        <v>686.5</v>
      </c>
      <c r="C5" s="81" t="s">
        <v>74</v>
      </c>
      <c r="D5" s="80"/>
      <c r="F5" s="73">
        <v>4</v>
      </c>
      <c r="G5" s="80">
        <v>276.5</v>
      </c>
      <c r="H5" s="81" t="s">
        <v>28</v>
      </c>
      <c r="I5" s="80"/>
      <c r="K5" s="73">
        <v>4</v>
      </c>
      <c r="L5" s="80">
        <v>597</v>
      </c>
      <c r="M5" s="81" t="s">
        <v>30</v>
      </c>
      <c r="N5" s="80"/>
    </row>
    <row r="6" spans="1:14" ht="22.15" customHeight="1" x14ac:dyDescent="0.3">
      <c r="A6" s="73">
        <v>5</v>
      </c>
      <c r="B6" s="80">
        <v>495</v>
      </c>
      <c r="C6" s="81" t="s">
        <v>30</v>
      </c>
      <c r="D6" s="80"/>
      <c r="F6" s="73">
        <v>5</v>
      </c>
      <c r="G6" s="80">
        <v>242</v>
      </c>
      <c r="H6" s="81" t="s">
        <v>74</v>
      </c>
      <c r="I6" s="80"/>
      <c r="K6" s="73">
        <v>5</v>
      </c>
      <c r="L6" s="80">
        <v>576</v>
      </c>
      <c r="M6" s="81" t="s">
        <v>74</v>
      </c>
      <c r="N6" s="80"/>
    </row>
    <row r="7" spans="1:14" ht="22.15" customHeight="1" x14ac:dyDescent="0.3">
      <c r="A7" s="73">
        <v>6</v>
      </c>
      <c r="B7" s="80">
        <v>476.5</v>
      </c>
      <c r="C7" s="81" t="s">
        <v>28</v>
      </c>
      <c r="D7" s="80"/>
      <c r="F7" s="73">
        <v>6</v>
      </c>
      <c r="G7" s="80">
        <v>241</v>
      </c>
      <c r="H7" s="81" t="s">
        <v>134</v>
      </c>
      <c r="I7" s="80"/>
      <c r="K7" s="73">
        <v>6</v>
      </c>
      <c r="L7" s="80">
        <v>477</v>
      </c>
      <c r="M7" s="81" t="s">
        <v>117</v>
      </c>
      <c r="N7" s="80"/>
    </row>
    <row r="8" spans="1:14" ht="22.15" customHeight="1" x14ac:dyDescent="0.3">
      <c r="A8" s="73">
        <v>7</v>
      </c>
      <c r="B8" s="80">
        <v>407</v>
      </c>
      <c r="C8" s="81" t="s">
        <v>27</v>
      </c>
      <c r="D8" s="80"/>
      <c r="F8" s="73">
        <v>7</v>
      </c>
      <c r="G8" s="80">
        <v>169</v>
      </c>
      <c r="H8" s="81" t="s">
        <v>75</v>
      </c>
      <c r="I8" s="80"/>
      <c r="K8" s="73">
        <v>7</v>
      </c>
      <c r="L8" s="80">
        <v>460</v>
      </c>
      <c r="M8" s="81" t="s">
        <v>27</v>
      </c>
      <c r="N8" s="80"/>
    </row>
    <row r="9" spans="1:14" ht="22.15" customHeight="1" x14ac:dyDescent="0.3">
      <c r="A9" s="73"/>
      <c r="B9" s="80">
        <v>369.5</v>
      </c>
      <c r="C9" s="81" t="s">
        <v>75</v>
      </c>
      <c r="D9" s="80"/>
      <c r="F9" s="73"/>
      <c r="G9" s="80">
        <v>135</v>
      </c>
      <c r="H9" s="81" t="s">
        <v>27</v>
      </c>
      <c r="I9" s="80"/>
      <c r="K9" s="73"/>
      <c r="L9" s="80">
        <v>388</v>
      </c>
      <c r="M9" s="81" t="s">
        <v>93</v>
      </c>
      <c r="N9" s="80"/>
    </row>
    <row r="10" spans="1:14" ht="22.15" customHeight="1" x14ac:dyDescent="0.3">
      <c r="A10" s="73"/>
      <c r="B10" s="80">
        <v>362</v>
      </c>
      <c r="C10" s="81" t="s">
        <v>31</v>
      </c>
      <c r="D10" s="80"/>
      <c r="F10" s="73"/>
      <c r="G10" s="80">
        <v>116</v>
      </c>
      <c r="H10" s="81" t="s">
        <v>117</v>
      </c>
      <c r="I10" s="80"/>
      <c r="K10" s="73"/>
      <c r="L10" s="80">
        <v>372</v>
      </c>
      <c r="M10" s="81" t="s">
        <v>98</v>
      </c>
      <c r="N10" s="80"/>
    </row>
    <row r="11" spans="1:14" ht="22.15" customHeight="1" x14ac:dyDescent="0.3">
      <c r="A11" s="73"/>
      <c r="B11" s="80">
        <v>347.5</v>
      </c>
      <c r="C11" s="81" t="s">
        <v>117</v>
      </c>
      <c r="D11" s="80"/>
      <c r="F11" s="73"/>
      <c r="G11" s="80">
        <v>73</v>
      </c>
      <c r="H11" s="81" t="s">
        <v>37</v>
      </c>
      <c r="I11" s="80"/>
      <c r="K11" s="73"/>
      <c r="L11" s="80">
        <v>250</v>
      </c>
      <c r="M11" s="81" t="s">
        <v>28</v>
      </c>
      <c r="N11" s="80"/>
    </row>
    <row r="12" spans="1:14" ht="22.15" customHeight="1" x14ac:dyDescent="0.3">
      <c r="A12" s="73"/>
      <c r="B12" s="80">
        <v>75</v>
      </c>
      <c r="C12" s="81" t="s">
        <v>29</v>
      </c>
      <c r="D12" s="80"/>
      <c r="F12" s="73"/>
      <c r="G12" s="80">
        <v>62</v>
      </c>
      <c r="H12" s="81" t="s">
        <v>33</v>
      </c>
      <c r="I12" s="80"/>
      <c r="K12" s="73"/>
      <c r="L12" s="80">
        <v>219</v>
      </c>
      <c r="M12" s="81" t="s">
        <v>31</v>
      </c>
      <c r="N12" s="80"/>
    </row>
    <row r="13" spans="1:14" ht="22.15" customHeight="1" x14ac:dyDescent="0.3">
      <c r="A13" s="73"/>
      <c r="B13" s="80">
        <v>69</v>
      </c>
      <c r="C13" s="81" t="s">
        <v>93</v>
      </c>
      <c r="D13" s="80"/>
      <c r="F13" s="73"/>
      <c r="G13" s="80">
        <v>53</v>
      </c>
      <c r="H13" s="81" t="s">
        <v>31</v>
      </c>
      <c r="I13" s="80"/>
      <c r="K13" s="73"/>
      <c r="L13" s="80">
        <v>69</v>
      </c>
      <c r="M13" s="81" t="s">
        <v>75</v>
      </c>
      <c r="N13" s="80"/>
    </row>
    <row r="14" spans="1:14" ht="22.15" customHeight="1" x14ac:dyDescent="0.3">
      <c r="A14" s="73"/>
      <c r="B14" s="80">
        <v>0</v>
      </c>
      <c r="C14" s="81" t="s">
        <v>121</v>
      </c>
      <c r="D14" s="80"/>
      <c r="F14" s="73"/>
      <c r="G14" s="80">
        <v>33</v>
      </c>
      <c r="H14" s="81" t="s">
        <v>93</v>
      </c>
      <c r="I14" s="80"/>
      <c r="K14" s="73"/>
      <c r="L14" s="80">
        <v>57</v>
      </c>
      <c r="M14" s="81" t="s">
        <v>122</v>
      </c>
      <c r="N14" s="80"/>
    </row>
    <row r="15" spans="1:14" ht="22.15" customHeight="1" x14ac:dyDescent="0.3">
      <c r="A15" s="73"/>
      <c r="B15" s="80"/>
      <c r="C15" s="81"/>
      <c r="D15" s="80"/>
      <c r="F15" s="73"/>
      <c r="G15" s="80"/>
      <c r="H15" s="81"/>
      <c r="I15" s="80"/>
      <c r="K15" s="73"/>
      <c r="L15" s="80">
        <v>53</v>
      </c>
      <c r="M15" s="81" t="s">
        <v>37</v>
      </c>
      <c r="N15" s="80"/>
    </row>
    <row r="16" spans="1:14" ht="22.15" customHeight="1" x14ac:dyDescent="0.3">
      <c r="A16" s="73"/>
      <c r="B16" s="80"/>
      <c r="C16" s="81"/>
      <c r="D16" s="80"/>
      <c r="F16" s="73"/>
      <c r="G16" s="80"/>
      <c r="H16" s="81"/>
      <c r="I16" s="80"/>
      <c r="K16" s="73"/>
      <c r="L16" s="80">
        <v>0</v>
      </c>
      <c r="M16" s="81" t="s">
        <v>121</v>
      </c>
      <c r="N16" s="80"/>
    </row>
    <row r="17" spans="1:14" ht="22.15" customHeight="1" x14ac:dyDescent="0.3">
      <c r="A17" s="73"/>
      <c r="B17" s="80"/>
      <c r="C17" s="81"/>
      <c r="D17" s="80"/>
      <c r="F17" s="73"/>
      <c r="G17" s="80"/>
      <c r="H17" s="81"/>
      <c r="I17" s="80"/>
      <c r="K17" s="73"/>
      <c r="L17" s="80">
        <v>0</v>
      </c>
      <c r="M17" s="81" t="s">
        <v>29</v>
      </c>
      <c r="N17" s="80"/>
    </row>
    <row r="18" spans="1:14" ht="22.15" customHeight="1" x14ac:dyDescent="0.3">
      <c r="A18" s="73"/>
      <c r="B18" s="80"/>
      <c r="C18" s="81"/>
      <c r="D18" s="80"/>
      <c r="F18" s="73"/>
      <c r="G18" s="80"/>
      <c r="H18" s="81"/>
      <c r="I18" s="80"/>
      <c r="K18" s="73"/>
      <c r="L18" s="80"/>
      <c r="M18" s="81"/>
      <c r="N18" s="80"/>
    </row>
    <row r="19" spans="1:14" ht="22.15" customHeight="1" x14ac:dyDescent="0.3">
      <c r="A19" s="73"/>
      <c r="B19" s="80"/>
      <c r="C19" s="81"/>
      <c r="D19" s="80"/>
      <c r="F19" s="73"/>
      <c r="G19" s="80"/>
      <c r="H19" s="81"/>
      <c r="I19" s="80"/>
      <c r="K19" s="73"/>
      <c r="L19" s="80"/>
      <c r="M19" s="81"/>
      <c r="N19" s="80"/>
    </row>
    <row r="20" spans="1:14" ht="22.15" customHeight="1" x14ac:dyDescent="0.3">
      <c r="A20" s="73"/>
      <c r="B20" s="80"/>
      <c r="C20" s="81"/>
      <c r="D20" s="80"/>
      <c r="F20" s="73"/>
      <c r="G20" s="80"/>
      <c r="H20" s="81"/>
      <c r="I20" s="80"/>
      <c r="K20" s="73"/>
      <c r="L20" s="80"/>
      <c r="M20" s="81"/>
      <c r="N20" s="80"/>
    </row>
    <row r="22" spans="1:14" ht="22.15" customHeight="1" x14ac:dyDescent="0.3">
      <c r="A22" s="73" t="s">
        <v>162</v>
      </c>
      <c r="B22" s="179" t="s">
        <v>179</v>
      </c>
      <c r="C22" s="177"/>
      <c r="D22" s="178"/>
      <c r="E22" s="97"/>
      <c r="F22" s="73" t="s">
        <v>162</v>
      </c>
      <c r="G22" s="179" t="s">
        <v>180</v>
      </c>
      <c r="H22" s="177"/>
      <c r="I22" s="178"/>
      <c r="J22" s="97"/>
      <c r="K22" s="73" t="s">
        <v>162</v>
      </c>
      <c r="L22" s="179" t="s">
        <v>177</v>
      </c>
      <c r="M22" s="177"/>
      <c r="N22" s="178"/>
    </row>
    <row r="23" spans="1:14" ht="22.15" customHeight="1" x14ac:dyDescent="0.3">
      <c r="A23" s="73">
        <v>1</v>
      </c>
      <c r="B23" s="80">
        <v>674.5</v>
      </c>
      <c r="C23" s="81" t="s">
        <v>118</v>
      </c>
      <c r="D23" s="80"/>
      <c r="F23" s="73">
        <v>1</v>
      </c>
      <c r="G23" s="80">
        <v>426</v>
      </c>
      <c r="H23" s="81" t="s">
        <v>118</v>
      </c>
      <c r="I23" s="80"/>
      <c r="K23" s="73">
        <v>1</v>
      </c>
      <c r="L23" s="80">
        <v>2740</v>
      </c>
      <c r="M23" s="81" t="s">
        <v>34</v>
      </c>
      <c r="N23" s="80"/>
    </row>
    <row r="24" spans="1:14" ht="22.15" customHeight="1" x14ac:dyDescent="0.3">
      <c r="A24" s="73">
        <v>2</v>
      </c>
      <c r="B24" s="80"/>
      <c r="C24" s="81"/>
      <c r="D24" s="80"/>
      <c r="F24" s="73">
        <v>2</v>
      </c>
      <c r="G24" s="80">
        <v>61</v>
      </c>
      <c r="H24" s="81" t="s">
        <v>27</v>
      </c>
      <c r="I24" s="80"/>
      <c r="K24" s="73">
        <v>2</v>
      </c>
      <c r="L24" s="80">
        <v>2321.5</v>
      </c>
      <c r="M24" s="81" t="s">
        <v>36</v>
      </c>
      <c r="N24" s="80"/>
    </row>
    <row r="25" spans="1:14" ht="22.15" customHeight="1" x14ac:dyDescent="0.3">
      <c r="A25" s="73">
        <v>3</v>
      </c>
      <c r="B25" s="80"/>
      <c r="C25" s="81"/>
      <c r="D25" s="80"/>
      <c r="F25" s="73">
        <v>3</v>
      </c>
      <c r="G25" s="73"/>
      <c r="H25" s="73"/>
      <c r="I25" s="80"/>
      <c r="K25" s="73">
        <v>3</v>
      </c>
      <c r="L25" s="80">
        <v>2158</v>
      </c>
      <c r="M25" s="81" t="s">
        <v>30</v>
      </c>
      <c r="N25" s="80"/>
    </row>
    <row r="26" spans="1:14" ht="22.15" customHeight="1" x14ac:dyDescent="0.3">
      <c r="A26" s="73">
        <v>4</v>
      </c>
      <c r="B26" s="80"/>
      <c r="C26" s="81"/>
      <c r="D26" s="80"/>
      <c r="F26" s="73">
        <v>4</v>
      </c>
      <c r="G26" s="80"/>
      <c r="H26" s="81"/>
      <c r="I26" s="80"/>
      <c r="K26" s="73">
        <v>4</v>
      </c>
      <c r="L26" s="80">
        <v>2095</v>
      </c>
      <c r="M26" s="81" t="s">
        <v>74</v>
      </c>
      <c r="N26" s="80"/>
    </row>
    <row r="27" spans="1:14" ht="22.15" customHeight="1" x14ac:dyDescent="0.3">
      <c r="A27" s="73">
        <v>5</v>
      </c>
      <c r="B27" s="80"/>
      <c r="C27" s="81"/>
      <c r="D27" s="80"/>
      <c r="F27" s="73">
        <v>5</v>
      </c>
      <c r="G27" s="80"/>
      <c r="H27" s="81"/>
      <c r="I27" s="80"/>
      <c r="K27" s="73">
        <v>5</v>
      </c>
      <c r="L27" s="80">
        <v>1699.5</v>
      </c>
      <c r="M27" s="81" t="s">
        <v>33</v>
      </c>
      <c r="N27" s="80"/>
    </row>
    <row r="28" spans="1:14" ht="22.15" customHeight="1" x14ac:dyDescent="0.3">
      <c r="A28" s="73">
        <v>6</v>
      </c>
      <c r="B28" s="80"/>
      <c r="C28" s="81"/>
      <c r="D28" s="80"/>
      <c r="F28" s="73">
        <v>6</v>
      </c>
      <c r="G28" s="80"/>
      <c r="H28" s="81"/>
      <c r="I28" s="80"/>
      <c r="K28" s="73">
        <v>6</v>
      </c>
      <c r="L28" s="80">
        <v>1330</v>
      </c>
      <c r="M28" s="81" t="s">
        <v>27</v>
      </c>
      <c r="N28" s="80"/>
    </row>
    <row r="29" spans="1:14" ht="22.15" customHeight="1" x14ac:dyDescent="0.3">
      <c r="A29" s="73">
        <v>7</v>
      </c>
      <c r="B29" s="80"/>
      <c r="C29" s="81"/>
      <c r="D29" s="80"/>
      <c r="F29" s="73">
        <v>7</v>
      </c>
      <c r="G29" s="80"/>
      <c r="H29" s="81"/>
      <c r="I29" s="80"/>
      <c r="K29" s="73">
        <v>7</v>
      </c>
      <c r="L29" s="80">
        <v>1237</v>
      </c>
      <c r="M29" s="81" t="s">
        <v>28</v>
      </c>
      <c r="N29" s="80"/>
    </row>
    <row r="30" spans="1:14" ht="22.15" customHeight="1" x14ac:dyDescent="0.3">
      <c r="A30" s="73"/>
      <c r="B30" s="80"/>
      <c r="C30" s="81"/>
      <c r="D30" s="80"/>
      <c r="F30" s="73"/>
      <c r="G30" s="80"/>
      <c r="H30" s="81"/>
      <c r="I30" s="80"/>
      <c r="K30" s="73"/>
      <c r="L30" s="80">
        <v>1100.5</v>
      </c>
      <c r="M30" s="81" t="s">
        <v>118</v>
      </c>
      <c r="N30" s="80"/>
    </row>
    <row r="31" spans="1:14" ht="22.15" customHeight="1" x14ac:dyDescent="0.3">
      <c r="A31" s="73"/>
      <c r="B31" s="80"/>
      <c r="C31" s="81"/>
      <c r="D31" s="80"/>
      <c r="F31" s="73"/>
      <c r="G31" s="80">
        <v>0</v>
      </c>
      <c r="H31" s="81" t="s">
        <v>145</v>
      </c>
      <c r="I31" s="80"/>
      <c r="K31" s="73"/>
      <c r="L31" s="80">
        <v>1095.5</v>
      </c>
      <c r="M31" s="81" t="s">
        <v>117</v>
      </c>
      <c r="N31" s="80"/>
    </row>
    <row r="32" spans="1:14" ht="22.15" customHeight="1" x14ac:dyDescent="0.3">
      <c r="A32" s="73"/>
      <c r="B32" s="80"/>
      <c r="C32" s="81"/>
      <c r="D32" s="80"/>
      <c r="F32" s="73"/>
      <c r="G32" s="80"/>
      <c r="H32" s="81"/>
      <c r="I32" s="80"/>
      <c r="K32" s="73"/>
      <c r="L32" s="80">
        <v>1035.5</v>
      </c>
      <c r="M32" s="81" t="s">
        <v>31</v>
      </c>
      <c r="N32" s="80"/>
    </row>
    <row r="33" spans="1:14" ht="22.15" customHeight="1" x14ac:dyDescent="0.3">
      <c r="A33" s="73"/>
      <c r="B33" s="80"/>
      <c r="C33" s="81"/>
      <c r="D33" s="80"/>
      <c r="F33" s="73"/>
      <c r="G33" s="80"/>
      <c r="H33" s="81"/>
      <c r="I33" s="80"/>
      <c r="K33" s="73"/>
      <c r="L33" s="80">
        <v>1025.5</v>
      </c>
      <c r="M33" s="81" t="s">
        <v>75</v>
      </c>
      <c r="N33" s="80"/>
    </row>
    <row r="34" spans="1:14" ht="22.15" customHeight="1" x14ac:dyDescent="0.3">
      <c r="A34" s="73"/>
      <c r="B34" s="80"/>
      <c r="C34" s="81"/>
      <c r="D34" s="80"/>
      <c r="F34" s="73"/>
      <c r="G34" s="80"/>
      <c r="H34" s="81"/>
      <c r="I34" s="80"/>
      <c r="K34" s="73"/>
      <c r="L34" s="80">
        <v>668.5</v>
      </c>
      <c r="M34" s="81" t="s">
        <v>93</v>
      </c>
      <c r="N34" s="80"/>
    </row>
    <row r="35" spans="1:14" ht="22.15" customHeight="1" x14ac:dyDescent="0.3">
      <c r="A35" s="73"/>
      <c r="B35" s="80"/>
      <c r="C35" s="81"/>
      <c r="D35" s="80"/>
      <c r="F35" s="73"/>
      <c r="G35" s="80"/>
      <c r="H35" s="81"/>
      <c r="I35" s="80"/>
      <c r="K35" s="73"/>
      <c r="L35" s="80">
        <v>572.5</v>
      </c>
      <c r="M35" s="81" t="s">
        <v>98</v>
      </c>
      <c r="N35" s="80"/>
    </row>
    <row r="36" spans="1:14" ht="22.15" customHeight="1" x14ac:dyDescent="0.3">
      <c r="A36" s="73"/>
      <c r="B36" s="80"/>
      <c r="C36" s="81"/>
      <c r="D36" s="80"/>
      <c r="F36" s="73"/>
      <c r="G36" s="80"/>
      <c r="H36" s="81"/>
      <c r="I36" s="80"/>
      <c r="K36" s="73"/>
      <c r="L36" s="80">
        <v>416</v>
      </c>
      <c r="M36" s="81" t="s">
        <v>134</v>
      </c>
      <c r="N36" s="80"/>
    </row>
    <row r="37" spans="1:14" ht="22.15" customHeight="1" x14ac:dyDescent="0.3">
      <c r="A37" s="73"/>
      <c r="B37" s="80"/>
      <c r="C37" s="81"/>
      <c r="D37" s="80"/>
      <c r="F37" s="73"/>
      <c r="G37" s="80"/>
      <c r="H37" s="81"/>
      <c r="I37" s="80"/>
      <c r="K37" s="73"/>
      <c r="L37" s="80">
        <v>126</v>
      </c>
      <c r="M37" s="81" t="s">
        <v>37</v>
      </c>
      <c r="N37" s="80"/>
    </row>
    <row r="38" spans="1:14" ht="22.15" customHeight="1" x14ac:dyDescent="0.3">
      <c r="A38" s="73"/>
      <c r="B38" s="80"/>
      <c r="C38" s="81"/>
      <c r="D38" s="80"/>
      <c r="F38" s="73"/>
      <c r="G38" s="80"/>
      <c r="H38" s="81"/>
      <c r="I38" s="80"/>
      <c r="K38" s="73"/>
      <c r="L38" s="80">
        <v>75</v>
      </c>
      <c r="M38" s="81" t="s">
        <v>29</v>
      </c>
      <c r="N38" s="80"/>
    </row>
    <row r="39" spans="1:14" ht="22.15" customHeight="1" x14ac:dyDescent="0.3">
      <c r="A39" s="73"/>
      <c r="B39" s="80"/>
      <c r="C39" s="81"/>
      <c r="D39" s="80"/>
      <c r="F39" s="73"/>
      <c r="G39" s="80"/>
      <c r="H39" s="81"/>
      <c r="I39" s="80"/>
      <c r="K39" s="73"/>
      <c r="L39" s="80">
        <v>57</v>
      </c>
      <c r="M39" s="81" t="s">
        <v>122</v>
      </c>
      <c r="N39" s="80"/>
    </row>
    <row r="40" spans="1:14" ht="22.15" customHeight="1" x14ac:dyDescent="0.3">
      <c r="A40" s="73"/>
      <c r="B40" s="80"/>
      <c r="C40" s="81"/>
      <c r="D40" s="80"/>
      <c r="F40" s="73"/>
      <c r="G40" s="80"/>
      <c r="H40" s="81"/>
      <c r="I40" s="80"/>
      <c r="K40" s="73"/>
      <c r="L40" s="80">
        <v>0</v>
      </c>
      <c r="M40" s="81" t="s">
        <v>121</v>
      </c>
      <c r="N40" s="80"/>
    </row>
    <row r="41" spans="1:14" ht="22.15" customHeight="1" x14ac:dyDescent="0.3">
      <c r="A41" s="73"/>
      <c r="B41" s="80"/>
      <c r="C41" s="81"/>
      <c r="D41" s="80"/>
      <c r="F41" s="73"/>
      <c r="G41" s="80"/>
      <c r="H41" s="81"/>
      <c r="I41" s="80"/>
      <c r="K41" s="73"/>
      <c r="L41" s="80">
        <v>0</v>
      </c>
      <c r="M41" s="81" t="s">
        <v>145</v>
      </c>
      <c r="N41" s="80"/>
    </row>
  </sheetData>
  <sortState xmlns:xlrd2="http://schemas.microsoft.com/office/spreadsheetml/2017/richdata2" ref="L23:N41">
    <sortCondition descending="1" ref="L23:L41"/>
  </sortState>
  <mergeCells count="6">
    <mergeCell ref="B1:D1"/>
    <mergeCell ref="G1:I1"/>
    <mergeCell ref="L1:N1"/>
    <mergeCell ref="B22:D22"/>
    <mergeCell ref="G22:I22"/>
    <mergeCell ref="L22:N22"/>
  </mergeCell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F2B9-FFD4-D040-A745-ED8C47B39DA0}">
  <sheetPr>
    <tabColor theme="8"/>
  </sheetPr>
  <dimension ref="A1:T27"/>
  <sheetViews>
    <sheetView zoomScaleNormal="100" workbookViewId="0">
      <selection activeCell="C23" sqref="C23"/>
    </sheetView>
  </sheetViews>
  <sheetFormatPr defaultColWidth="8.7109375" defaultRowHeight="18.75" x14ac:dyDescent="0.3"/>
  <cols>
    <col min="1" max="1" width="5.140625" style="89" bestFit="1" customWidth="1"/>
    <col min="2" max="2" width="8.7109375" style="100" customWidth="1"/>
    <col min="3" max="3" width="29" style="89" customWidth="1"/>
    <col min="4" max="4" width="7.28515625" style="100" customWidth="1"/>
    <col min="5" max="5" width="3.140625" style="89" customWidth="1"/>
    <col min="6" max="6" width="5.140625" style="89" bestFit="1" customWidth="1"/>
    <col min="7" max="7" width="8.7109375" style="100" customWidth="1"/>
    <col min="8" max="8" width="27.140625" style="89" customWidth="1"/>
    <col min="9" max="9" width="7.28515625" style="100" customWidth="1"/>
    <col min="10" max="10" width="3.140625" style="89" customWidth="1"/>
    <col min="11" max="11" width="5.140625" style="89" bestFit="1" customWidth="1"/>
    <col min="12" max="12" width="3.7109375" style="89" bestFit="1" customWidth="1"/>
    <col min="13" max="13" width="4.7109375" style="89" bestFit="1" customWidth="1"/>
    <col min="14" max="14" width="24.7109375" style="89" bestFit="1" customWidth="1"/>
    <col min="15" max="15" width="6.140625" style="89" bestFit="1" customWidth="1"/>
    <col min="16" max="16" width="5.140625" style="89" bestFit="1" customWidth="1"/>
    <col min="17" max="17" width="3.7109375" style="89" bestFit="1" customWidth="1"/>
    <col min="18" max="18" width="21.7109375" style="89" bestFit="1" customWidth="1"/>
    <col min="19" max="19" width="13.28515625" style="89" bestFit="1" customWidth="1"/>
    <col min="20" max="20" width="3.140625" style="89" customWidth="1"/>
    <col min="21" max="16384" width="8.7109375" style="89"/>
  </cols>
  <sheetData>
    <row r="1" spans="1:20" x14ac:dyDescent="0.3">
      <c r="A1" s="73" t="s">
        <v>163</v>
      </c>
      <c r="B1" s="98"/>
      <c r="C1" s="74" t="s">
        <v>164</v>
      </c>
      <c r="D1" s="98"/>
      <c r="F1" s="73" t="s">
        <v>163</v>
      </c>
      <c r="G1" s="98"/>
      <c r="H1" s="74" t="s">
        <v>181</v>
      </c>
      <c r="I1" s="98"/>
    </row>
    <row r="2" spans="1:20" x14ac:dyDescent="0.3">
      <c r="A2" s="73">
        <v>1</v>
      </c>
      <c r="B2" s="90">
        <v>923.5</v>
      </c>
      <c r="C2" s="91" t="s">
        <v>44</v>
      </c>
      <c r="D2" s="90" t="s">
        <v>167</v>
      </c>
      <c r="F2" s="73">
        <v>1</v>
      </c>
      <c r="G2" s="80">
        <v>904.5</v>
      </c>
      <c r="H2" s="81" t="s">
        <v>51</v>
      </c>
      <c r="I2" s="80" t="s">
        <v>168</v>
      </c>
    </row>
    <row r="3" spans="1:20" x14ac:dyDescent="0.3">
      <c r="A3" s="73">
        <v>2</v>
      </c>
      <c r="B3" s="90">
        <v>673.5</v>
      </c>
      <c r="C3" s="91" t="s">
        <v>41</v>
      </c>
      <c r="D3" s="90" t="s">
        <v>167</v>
      </c>
      <c r="F3" s="73">
        <v>2</v>
      </c>
      <c r="G3" s="80">
        <v>673.5</v>
      </c>
      <c r="H3" s="81" t="s">
        <v>50</v>
      </c>
      <c r="I3" s="80" t="s">
        <v>168</v>
      </c>
    </row>
    <row r="4" spans="1:20" x14ac:dyDescent="0.3">
      <c r="A4" s="73">
        <v>3</v>
      </c>
      <c r="B4" s="99">
        <v>555.5</v>
      </c>
      <c r="C4" s="92" t="s">
        <v>34</v>
      </c>
      <c r="D4" s="99" t="s">
        <v>167</v>
      </c>
      <c r="F4" s="73">
        <v>3</v>
      </c>
      <c r="G4" s="101">
        <v>537.5</v>
      </c>
      <c r="H4" s="73" t="s">
        <v>31</v>
      </c>
      <c r="I4" s="101" t="s">
        <v>168</v>
      </c>
    </row>
    <row r="5" spans="1:20" x14ac:dyDescent="0.3">
      <c r="A5" s="73">
        <v>4</v>
      </c>
      <c r="B5" s="99">
        <v>537.5</v>
      </c>
      <c r="C5" s="92" t="s">
        <v>36</v>
      </c>
      <c r="D5" s="99" t="s">
        <v>169</v>
      </c>
      <c r="F5" s="73">
        <v>4</v>
      </c>
      <c r="G5" s="101">
        <v>503.5</v>
      </c>
      <c r="H5" s="73" t="s">
        <v>74</v>
      </c>
      <c r="I5" s="101" t="s">
        <v>168</v>
      </c>
    </row>
    <row r="6" spans="1:20" x14ac:dyDescent="0.3">
      <c r="A6" s="73">
        <v>5</v>
      </c>
      <c r="B6" s="99">
        <v>378</v>
      </c>
      <c r="C6" s="92" t="s">
        <v>33</v>
      </c>
      <c r="D6" s="99" t="s">
        <v>167</v>
      </c>
      <c r="F6" s="73">
        <v>5</v>
      </c>
      <c r="G6" s="80">
        <v>325</v>
      </c>
      <c r="H6" s="81" t="s">
        <v>45</v>
      </c>
      <c r="I6" s="80" t="s">
        <v>168</v>
      </c>
    </row>
    <row r="7" spans="1:20" x14ac:dyDescent="0.3">
      <c r="A7" s="73">
        <v>6</v>
      </c>
      <c r="B7" s="90">
        <v>325</v>
      </c>
      <c r="C7" s="91" t="s">
        <v>28</v>
      </c>
      <c r="D7" s="90" t="s">
        <v>167</v>
      </c>
      <c r="F7" s="73">
        <v>6</v>
      </c>
      <c r="G7" s="80">
        <v>280</v>
      </c>
      <c r="H7" s="81" t="s">
        <v>40</v>
      </c>
      <c r="I7" s="80" t="s">
        <v>168</v>
      </c>
    </row>
    <row r="8" spans="1:20" x14ac:dyDescent="0.3">
      <c r="A8" s="73">
        <v>7</v>
      </c>
      <c r="B8" s="90">
        <v>280</v>
      </c>
      <c r="C8" s="91" t="s">
        <v>27</v>
      </c>
      <c r="D8" s="90" t="s">
        <v>167</v>
      </c>
      <c r="F8" s="73">
        <v>7</v>
      </c>
      <c r="G8" s="101">
        <v>274</v>
      </c>
      <c r="H8" s="73" t="s">
        <v>75</v>
      </c>
      <c r="I8" s="101" t="s">
        <v>168</v>
      </c>
    </row>
    <row r="9" spans="1:20" x14ac:dyDescent="0.3">
      <c r="A9" s="73"/>
      <c r="B9" s="99">
        <v>262.5</v>
      </c>
      <c r="C9" s="92" t="s">
        <v>30</v>
      </c>
      <c r="D9" s="99" t="s">
        <v>167</v>
      </c>
      <c r="F9" s="73"/>
      <c r="G9" s="101">
        <v>200.5</v>
      </c>
      <c r="H9" s="73" t="s">
        <v>98</v>
      </c>
      <c r="I9" s="101" t="s">
        <v>168</v>
      </c>
    </row>
    <row r="10" spans="1:20" x14ac:dyDescent="0.3">
      <c r="A10" s="73"/>
      <c r="B10" s="90">
        <v>230.5</v>
      </c>
      <c r="C10" s="91" t="s">
        <v>43</v>
      </c>
      <c r="D10" s="90" t="s">
        <v>167</v>
      </c>
      <c r="F10" s="73"/>
      <c r="G10" s="80">
        <v>179</v>
      </c>
      <c r="H10" s="81" t="s">
        <v>73</v>
      </c>
      <c r="I10" s="80" t="s">
        <v>168</v>
      </c>
    </row>
    <row r="11" spans="1:20" x14ac:dyDescent="0.3">
      <c r="A11" s="73"/>
      <c r="B11" s="99">
        <v>179</v>
      </c>
      <c r="C11" s="73" t="s">
        <v>117</v>
      </c>
      <c r="D11" s="99" t="s">
        <v>167</v>
      </c>
      <c r="F11" s="73"/>
      <c r="G11" s="101">
        <v>178.5</v>
      </c>
      <c r="H11" s="73" t="s">
        <v>93</v>
      </c>
      <c r="I11" s="101" t="s">
        <v>168</v>
      </c>
    </row>
    <row r="12" spans="1:20" x14ac:dyDescent="0.3">
      <c r="A12" s="73"/>
      <c r="B12" s="99">
        <v>0</v>
      </c>
      <c r="C12" s="92" t="s">
        <v>134</v>
      </c>
      <c r="D12" s="99" t="s">
        <v>167</v>
      </c>
      <c r="F12" s="73"/>
      <c r="G12" s="80">
        <v>0</v>
      </c>
      <c r="H12" s="81" t="s">
        <v>95</v>
      </c>
      <c r="I12" s="80" t="s">
        <v>168</v>
      </c>
    </row>
    <row r="13" spans="1:20" x14ac:dyDescent="0.3">
      <c r="R13" s="100"/>
      <c r="T13" s="100"/>
    </row>
    <row r="14" spans="1:20" x14ac:dyDescent="0.3">
      <c r="R14" s="100"/>
      <c r="T14" s="100"/>
    </row>
    <row r="15" spans="1:20" x14ac:dyDescent="0.3">
      <c r="R15" s="100"/>
      <c r="T15" s="100"/>
    </row>
    <row r="16" spans="1:20" x14ac:dyDescent="0.3">
      <c r="A16" s="73" t="s">
        <v>163</v>
      </c>
      <c r="B16" s="74"/>
      <c r="C16" s="74" t="s">
        <v>165</v>
      </c>
      <c r="D16" s="74"/>
      <c r="F16" s="73" t="s">
        <v>163</v>
      </c>
      <c r="G16" s="74"/>
      <c r="H16" s="74" t="s">
        <v>182</v>
      </c>
      <c r="I16" s="74"/>
    </row>
    <row r="17" spans="1:9" x14ac:dyDescent="0.3">
      <c r="A17" s="73">
        <v>1</v>
      </c>
      <c r="B17" s="90">
        <v>578</v>
      </c>
      <c r="C17" s="91" t="s">
        <v>30</v>
      </c>
      <c r="D17" s="90" t="s">
        <v>171</v>
      </c>
      <c r="F17" s="73">
        <v>1</v>
      </c>
      <c r="G17" s="99">
        <v>578</v>
      </c>
      <c r="H17" s="92" t="s">
        <v>41</v>
      </c>
      <c r="I17" s="99" t="s">
        <v>170</v>
      </c>
    </row>
    <row r="18" spans="1:9" x14ac:dyDescent="0.3">
      <c r="A18" s="73">
        <v>2</v>
      </c>
      <c r="B18" s="90">
        <v>184</v>
      </c>
      <c r="C18" s="91" t="s">
        <v>36</v>
      </c>
      <c r="D18" s="90" t="s">
        <v>171</v>
      </c>
      <c r="F18" s="73">
        <v>2</v>
      </c>
      <c r="G18" s="99">
        <v>184</v>
      </c>
      <c r="H18" s="92" t="s">
        <v>44</v>
      </c>
      <c r="I18" s="99" t="s">
        <v>170</v>
      </c>
    </row>
    <row r="19" spans="1:9" x14ac:dyDescent="0.3">
      <c r="A19" s="73">
        <v>3</v>
      </c>
      <c r="B19" s="90">
        <v>144</v>
      </c>
      <c r="C19" s="91" t="s">
        <v>74</v>
      </c>
      <c r="D19" s="90" t="s">
        <v>171</v>
      </c>
      <c r="F19" s="73">
        <v>3</v>
      </c>
      <c r="G19" s="90">
        <v>144</v>
      </c>
      <c r="H19" s="81" t="s">
        <v>75</v>
      </c>
      <c r="I19" s="90" t="s">
        <v>170</v>
      </c>
    </row>
    <row r="20" spans="1:9" x14ac:dyDescent="0.3">
      <c r="A20" s="73">
        <v>4</v>
      </c>
      <c r="B20" s="90">
        <v>143</v>
      </c>
      <c r="C20" s="91" t="s">
        <v>33</v>
      </c>
      <c r="D20" s="90" t="s">
        <v>171</v>
      </c>
      <c r="F20" s="73">
        <v>4</v>
      </c>
      <c r="G20" s="90">
        <v>143</v>
      </c>
      <c r="H20" s="91" t="s">
        <v>34</v>
      </c>
      <c r="I20" s="90" t="s">
        <v>170</v>
      </c>
    </row>
    <row r="21" spans="1:9" x14ac:dyDescent="0.3">
      <c r="A21" s="73">
        <v>5</v>
      </c>
      <c r="B21" s="90">
        <v>142</v>
      </c>
      <c r="C21" s="91" t="s">
        <v>134</v>
      </c>
      <c r="D21" s="90" t="s">
        <v>171</v>
      </c>
      <c r="F21" s="73">
        <v>5</v>
      </c>
      <c r="G21" s="101">
        <v>142</v>
      </c>
      <c r="H21" s="73" t="s">
        <v>43</v>
      </c>
      <c r="I21" s="101" t="s">
        <v>170</v>
      </c>
    </row>
    <row r="22" spans="1:9" x14ac:dyDescent="0.3">
      <c r="A22" s="73">
        <v>6</v>
      </c>
      <c r="B22" s="101"/>
      <c r="C22" s="73"/>
      <c r="D22" s="101"/>
      <c r="F22" s="73">
        <v>6</v>
      </c>
      <c r="G22" s="101"/>
      <c r="H22" s="73"/>
      <c r="I22" s="101"/>
    </row>
    <row r="23" spans="1:9" x14ac:dyDescent="0.3">
      <c r="A23" s="73">
        <v>7</v>
      </c>
      <c r="B23" s="101"/>
      <c r="C23" s="73"/>
      <c r="D23" s="101"/>
      <c r="F23" s="73">
        <v>7</v>
      </c>
      <c r="G23" s="101"/>
      <c r="H23" s="73"/>
      <c r="I23" s="101"/>
    </row>
    <row r="24" spans="1:9" x14ac:dyDescent="0.3">
      <c r="A24" s="73"/>
      <c r="B24" s="73"/>
      <c r="C24" s="73"/>
      <c r="D24" s="73"/>
      <c r="F24" s="73"/>
      <c r="G24" s="80"/>
      <c r="H24" s="81"/>
      <c r="I24" s="80"/>
    </row>
    <row r="25" spans="1:9" x14ac:dyDescent="0.3">
      <c r="A25" s="73"/>
      <c r="B25" s="73"/>
      <c r="C25" s="73"/>
      <c r="D25" s="73"/>
      <c r="F25" s="73"/>
      <c r="G25" s="101"/>
      <c r="H25" s="73"/>
      <c r="I25" s="101"/>
    </row>
    <row r="26" spans="1:9" x14ac:dyDescent="0.3">
      <c r="A26" s="73"/>
      <c r="B26" s="90">
        <v>0</v>
      </c>
      <c r="C26" s="91" t="s">
        <v>27</v>
      </c>
      <c r="D26" s="90" t="s">
        <v>171</v>
      </c>
      <c r="F26" s="73"/>
      <c r="G26" s="80">
        <v>0</v>
      </c>
      <c r="H26" s="81" t="s">
        <v>28</v>
      </c>
      <c r="I26" s="80" t="s">
        <v>170</v>
      </c>
    </row>
    <row r="27" spans="1:9" x14ac:dyDescent="0.3">
      <c r="A27" s="73"/>
      <c r="B27" s="90">
        <v>0</v>
      </c>
      <c r="C27" s="91" t="s">
        <v>117</v>
      </c>
      <c r="D27" s="90" t="s">
        <v>171</v>
      </c>
      <c r="F27" s="73"/>
      <c r="G27" s="80">
        <v>0</v>
      </c>
      <c r="H27" s="81" t="s">
        <v>93</v>
      </c>
      <c r="I27" s="80" t="s">
        <v>170</v>
      </c>
    </row>
  </sheetData>
  <sortState xmlns:xlrd2="http://schemas.microsoft.com/office/spreadsheetml/2017/richdata2" ref="G17:I23">
    <sortCondition descending="1" ref="G16:G23"/>
  </sortState>
  <pageMargins left="0.7" right="0.7" top="0.75" bottom="0.75" header="0.3" footer="0.3"/>
  <pageSetup scale="61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F217-B934-4FFE-90FB-EDAACB6C82A9}">
  <sheetPr>
    <tabColor rgb="FFFF3399"/>
  </sheetPr>
  <dimension ref="A1:AL315"/>
  <sheetViews>
    <sheetView tabSelected="1" zoomScale="78" zoomScaleNormal="10" zoomScaleSheetLayoutView="80" workbookViewId="0">
      <pane xSplit="1" ySplit="4" topLeftCell="P280" activePane="bottomRight" state="frozen"/>
      <selection activeCell="AF2" sqref="AF2"/>
      <selection pane="topRight" activeCell="AF2" sqref="AF2"/>
      <selection pane="bottomLeft" activeCell="AF2" sqref="AF2"/>
      <selection pane="bottomRight" activeCell="AF287" sqref="AF287"/>
    </sheetView>
  </sheetViews>
  <sheetFormatPr defaultColWidth="9.140625" defaultRowHeight="15.75" x14ac:dyDescent="0.25"/>
  <cols>
    <col min="1" max="1" width="26.7109375" style="51" customWidth="1"/>
    <col min="2" max="2" width="26.7109375" style="52" hidden="1" customWidth="1"/>
    <col min="3" max="3" width="2" style="149" hidden="1" customWidth="1"/>
    <col min="4" max="4" width="4.140625" style="53" customWidth="1"/>
    <col min="5" max="5" width="4.42578125" style="54" bestFit="1" customWidth="1"/>
    <col min="6" max="6" width="4.140625" style="53" customWidth="1"/>
    <col min="7" max="7" width="4.42578125" style="54" bestFit="1" customWidth="1"/>
    <col min="8" max="8" width="4.140625" style="53" customWidth="1"/>
    <col min="9" max="9" width="4.42578125" style="54" bestFit="1" customWidth="1"/>
    <col min="10" max="10" width="4.140625" style="53" customWidth="1"/>
    <col min="11" max="11" width="4.42578125" style="54" bestFit="1" customWidth="1"/>
    <col min="12" max="12" width="4.140625" style="53" bestFit="1" customWidth="1"/>
    <col min="13" max="13" width="4.140625" style="54" customWidth="1"/>
    <col min="14" max="14" width="4.140625" style="55" customWidth="1"/>
    <col min="15" max="15" width="4.140625" style="54" customWidth="1"/>
    <col min="16" max="16" width="4.140625" style="190" customWidth="1"/>
    <col min="17" max="17" width="4.140625" style="197" customWidth="1"/>
    <col min="18" max="18" width="4.140625" style="53" customWidth="1"/>
    <col min="19" max="19" width="4.140625" style="54" customWidth="1"/>
    <col min="20" max="20" width="4.140625" style="53" customWidth="1"/>
    <col min="21" max="21" width="4.140625" style="54" customWidth="1"/>
    <col min="22" max="22" width="1.7109375" style="11" customWidth="1"/>
    <col min="23" max="23" width="4.7109375" style="55" customWidth="1"/>
    <col min="24" max="24" width="5" style="54" customWidth="1"/>
    <col min="25" max="25" width="1.7109375" style="11" customWidth="1"/>
    <col min="26" max="26" width="12.28515625" style="53" customWidth="1"/>
    <col min="27" max="27" width="7.42578125" style="53" bestFit="1" customWidth="1"/>
    <col min="28" max="29" width="7.7109375" style="53" customWidth="1"/>
    <col min="30" max="30" width="21" style="56" customWidth="1"/>
    <col min="31" max="31" width="9.140625" style="57" customWidth="1"/>
    <col min="32" max="32" width="9.42578125" style="46" bestFit="1" customWidth="1"/>
    <col min="33" max="16384" width="9.140625" style="11"/>
  </cols>
  <sheetData>
    <row r="1" spans="1:38" ht="21" x14ac:dyDescent="0.35">
      <c r="B1" s="65"/>
      <c r="D1" s="64">
        <v>1</v>
      </c>
      <c r="E1" s="66">
        <v>70</v>
      </c>
      <c r="F1" s="64">
        <v>2</v>
      </c>
      <c r="G1" s="66">
        <v>60</v>
      </c>
      <c r="H1" s="64">
        <v>3</v>
      </c>
      <c r="I1" s="66">
        <v>50</v>
      </c>
      <c r="J1" s="53">
        <v>4</v>
      </c>
      <c r="K1" s="66">
        <v>40</v>
      </c>
      <c r="L1" s="64">
        <v>5</v>
      </c>
      <c r="M1" s="66">
        <v>30</v>
      </c>
      <c r="N1" s="53">
        <v>6</v>
      </c>
      <c r="O1" s="66">
        <v>20</v>
      </c>
      <c r="P1" s="184">
        <v>7</v>
      </c>
      <c r="Q1" s="191">
        <v>10</v>
      </c>
      <c r="R1" s="64"/>
      <c r="S1" s="64"/>
      <c r="T1" s="64"/>
      <c r="U1" s="64"/>
      <c r="W1" s="64"/>
      <c r="X1" s="64"/>
      <c r="AB1" s="64"/>
      <c r="AC1" s="64"/>
      <c r="AD1" s="11"/>
    </row>
    <row r="2" spans="1:38" x14ac:dyDescent="0.25">
      <c r="A2" s="30" t="s">
        <v>20</v>
      </c>
      <c r="B2" s="31"/>
      <c r="C2" s="150"/>
      <c r="D2" s="144" t="s">
        <v>225</v>
      </c>
      <c r="E2" s="144" t="s">
        <v>226</v>
      </c>
      <c r="F2" s="144" t="s">
        <v>227</v>
      </c>
      <c r="G2" s="144" t="s">
        <v>228</v>
      </c>
      <c r="H2" s="144" t="s">
        <v>229</v>
      </c>
      <c r="I2" s="144" t="s">
        <v>230</v>
      </c>
      <c r="J2" s="144" t="s">
        <v>231</v>
      </c>
      <c r="K2" s="144" t="s">
        <v>232</v>
      </c>
      <c r="L2" s="144" t="s">
        <v>233</v>
      </c>
      <c r="M2" s="144" t="s">
        <v>234</v>
      </c>
      <c r="N2" s="144" t="s">
        <v>235</v>
      </c>
      <c r="O2" s="144" t="s">
        <v>236</v>
      </c>
      <c r="P2" s="185" t="s">
        <v>237</v>
      </c>
      <c r="Q2" s="192" t="s">
        <v>238</v>
      </c>
      <c r="R2" s="144" t="s">
        <v>239</v>
      </c>
      <c r="S2" s="144" t="s">
        <v>240</v>
      </c>
      <c r="T2" s="144" t="s">
        <v>241</v>
      </c>
      <c r="U2" s="144" t="s">
        <v>242</v>
      </c>
      <c r="V2" s="144"/>
      <c r="W2" s="144" t="s">
        <v>243</v>
      </c>
      <c r="X2" s="144" t="s">
        <v>244</v>
      </c>
      <c r="Y2" s="31"/>
      <c r="Z2" s="31" t="s">
        <v>20</v>
      </c>
      <c r="AA2" s="31"/>
      <c r="AB2" s="31"/>
      <c r="AC2" s="31"/>
      <c r="AD2" s="31"/>
      <c r="AE2" s="32"/>
    </row>
    <row r="3" spans="1:38" s="145" customFormat="1" ht="88.5" customHeight="1" x14ac:dyDescent="0.25">
      <c r="A3" s="2" t="s">
        <v>1</v>
      </c>
      <c r="B3" s="137"/>
      <c r="C3" s="151"/>
      <c r="D3" s="110">
        <v>45507</v>
      </c>
      <c r="E3" s="148">
        <v>45508</v>
      </c>
      <c r="F3" s="146">
        <v>45521</v>
      </c>
      <c r="G3" s="146">
        <v>45522</v>
      </c>
      <c r="H3" s="146">
        <v>45542</v>
      </c>
      <c r="I3" s="146">
        <v>45543</v>
      </c>
      <c r="J3" s="146">
        <v>45563</v>
      </c>
      <c r="K3" s="146">
        <v>45564</v>
      </c>
      <c r="L3" s="146">
        <v>45577</v>
      </c>
      <c r="M3" s="146">
        <v>45578</v>
      </c>
      <c r="N3" s="146">
        <v>45745</v>
      </c>
      <c r="O3" s="146">
        <v>45746</v>
      </c>
      <c r="P3" s="186">
        <v>45759</v>
      </c>
      <c r="Q3" s="193">
        <v>45760</v>
      </c>
      <c r="R3" s="146">
        <v>45780</v>
      </c>
      <c r="S3" s="146">
        <v>45781</v>
      </c>
      <c r="T3" s="146">
        <v>45794</v>
      </c>
      <c r="U3" s="146">
        <v>45795</v>
      </c>
      <c r="V3" s="147"/>
      <c r="W3" s="146">
        <v>45808</v>
      </c>
      <c r="X3" s="141">
        <v>45809</v>
      </c>
      <c r="Y3" s="5"/>
      <c r="Z3" s="1" t="s">
        <v>21</v>
      </c>
      <c r="AA3" s="143" t="s">
        <v>224</v>
      </c>
      <c r="AB3" s="142" t="s">
        <v>223</v>
      </c>
      <c r="AC3" s="3" t="s">
        <v>222</v>
      </c>
      <c r="AD3" s="2" t="s">
        <v>1</v>
      </c>
      <c r="AE3" s="6" t="s">
        <v>12</v>
      </c>
      <c r="AF3" s="154"/>
      <c r="AG3" s="24"/>
      <c r="AH3" s="24"/>
      <c r="AI3" s="24"/>
      <c r="AJ3" s="155"/>
      <c r="AK3" s="155"/>
      <c r="AL3" s="155"/>
    </row>
    <row r="4" spans="1:38" s="145" customFormat="1" ht="12.75" customHeight="1" x14ac:dyDescent="0.25">
      <c r="A4" s="7" t="s">
        <v>23</v>
      </c>
      <c r="B4" s="8"/>
      <c r="C4" s="152"/>
      <c r="D4" s="182" t="s">
        <v>22</v>
      </c>
      <c r="E4" s="183"/>
      <c r="F4" s="182" t="s">
        <v>22</v>
      </c>
      <c r="G4" s="183"/>
      <c r="H4" s="182" t="s">
        <v>22</v>
      </c>
      <c r="I4" s="183"/>
      <c r="J4" s="182" t="s">
        <v>72</v>
      </c>
      <c r="K4" s="183"/>
      <c r="L4" s="182" t="s">
        <v>72</v>
      </c>
      <c r="M4" s="183"/>
      <c r="N4" s="180" t="s">
        <v>221</v>
      </c>
      <c r="O4" s="181"/>
      <c r="P4" s="180" t="s">
        <v>221</v>
      </c>
      <c r="Q4" s="181"/>
      <c r="R4" s="180" t="s">
        <v>221</v>
      </c>
      <c r="S4" s="181"/>
      <c r="T4" s="180" t="s">
        <v>221</v>
      </c>
      <c r="U4" s="181"/>
      <c r="V4" s="10"/>
      <c r="W4" s="180" t="s">
        <v>221</v>
      </c>
      <c r="X4" s="181"/>
      <c r="Y4" s="11"/>
      <c r="Z4" s="12"/>
      <c r="AA4" s="12"/>
      <c r="AB4" s="12"/>
      <c r="AC4" s="13"/>
      <c r="AD4" s="13"/>
      <c r="AE4" s="14"/>
      <c r="AF4" s="156"/>
    </row>
    <row r="5" spans="1:38" ht="19.899999999999999" customHeight="1" x14ac:dyDescent="0.25">
      <c r="A5" s="20" t="s">
        <v>8</v>
      </c>
      <c r="B5" s="21"/>
      <c r="C5" s="16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87"/>
      <c r="Q5" s="194"/>
      <c r="R5" s="21"/>
      <c r="S5" s="21"/>
      <c r="T5" s="21"/>
      <c r="U5" s="21"/>
      <c r="V5" s="21"/>
      <c r="W5" s="21"/>
      <c r="X5" s="21"/>
      <c r="Y5" s="21"/>
      <c r="Z5" s="20"/>
      <c r="AA5" s="21"/>
      <c r="AB5" s="21"/>
      <c r="AC5" s="21"/>
      <c r="AD5" s="21" t="s">
        <v>89</v>
      </c>
      <c r="AE5" s="22"/>
    </row>
    <row r="6" spans="1:38" s="60" customFormat="1" ht="19.899999999999999" customHeight="1" x14ac:dyDescent="0.25">
      <c r="A6" s="47" t="s">
        <v>141</v>
      </c>
      <c r="B6" s="16"/>
      <c r="C6" s="138">
        <v>0</v>
      </c>
      <c r="D6" s="48">
        <v>32</v>
      </c>
      <c r="E6" s="17">
        <v>52</v>
      </c>
      <c r="F6" s="48">
        <v>52</v>
      </c>
      <c r="G6" s="17"/>
      <c r="H6" s="48"/>
      <c r="I6" s="17"/>
      <c r="J6" s="48"/>
      <c r="K6" s="17"/>
      <c r="L6" s="48"/>
      <c r="M6" s="17"/>
      <c r="N6" s="48"/>
      <c r="O6" s="17"/>
      <c r="P6" s="188">
        <v>43</v>
      </c>
      <c r="Q6" s="195">
        <v>23</v>
      </c>
      <c r="R6" s="48"/>
      <c r="S6" s="17"/>
      <c r="T6" s="48"/>
      <c r="U6" s="17"/>
      <c r="V6" s="16"/>
      <c r="W6" s="15"/>
      <c r="X6" s="17"/>
      <c r="Y6" s="16"/>
      <c r="Z6" s="25">
        <f t="shared" ref="Z6:Z28" si="0">SUM(D6:X6)</f>
        <v>202</v>
      </c>
      <c r="AA6" s="25" cm="1">
        <f t="array" ref="AA6">SUM(LARGE(C6:W6,_xlfn.SEQUENCE(IF(COUNT(C6:W6)&lt;12,COUNT(C6:W6),12))))</f>
        <v>202</v>
      </c>
      <c r="AB6" s="15">
        <f>X6*1.5</f>
        <v>0</v>
      </c>
      <c r="AC6" s="17">
        <f>AA6+AB6</f>
        <v>202</v>
      </c>
      <c r="AD6" s="47" t="str">
        <f>A6</f>
        <v>ALCINI, AUBREY</v>
      </c>
      <c r="AE6" s="17"/>
      <c r="AF6" s="59"/>
    </row>
    <row r="7" spans="1:38" s="60" customFormat="1" ht="19.899999999999999" customHeight="1" x14ac:dyDescent="0.25">
      <c r="A7" s="47" t="s">
        <v>54</v>
      </c>
      <c r="B7" s="16"/>
      <c r="C7" s="138">
        <v>0</v>
      </c>
      <c r="D7" s="48"/>
      <c r="E7" s="17"/>
      <c r="F7" s="48"/>
      <c r="G7" s="17"/>
      <c r="H7" s="48"/>
      <c r="I7" s="17"/>
      <c r="J7" s="48"/>
      <c r="K7" s="17"/>
      <c r="L7" s="48"/>
      <c r="M7" s="17"/>
      <c r="N7" s="48"/>
      <c r="O7" s="17"/>
      <c r="P7" s="188"/>
      <c r="Q7" s="195"/>
      <c r="R7" s="48"/>
      <c r="S7" s="17"/>
      <c r="T7" s="48"/>
      <c r="U7" s="17"/>
      <c r="V7" s="16"/>
      <c r="W7" s="15"/>
      <c r="X7" s="17"/>
      <c r="Y7" s="16"/>
      <c r="Z7" s="25">
        <f t="shared" si="0"/>
        <v>0</v>
      </c>
      <c r="AA7" s="25" cm="1">
        <f t="array" ref="AA7">SUM(LARGE(C7:W7,_xlfn.SEQUENCE(IF(COUNT(C7:W7)&lt;12,COUNT(C7:W7),12))))</f>
        <v>0</v>
      </c>
      <c r="AB7" s="15">
        <f t="shared" ref="AB7:AB28" si="1">X7*1.5</f>
        <v>0</v>
      </c>
      <c r="AC7" s="17">
        <f t="shared" ref="AC7:AC28" si="2">AA7+AB7</f>
        <v>0</v>
      </c>
      <c r="AD7" s="47" t="str">
        <f t="shared" ref="AD7:AD39" si="3">A7</f>
        <v>ANDIS, BROOKE</v>
      </c>
      <c r="AE7" s="17"/>
      <c r="AF7" s="59"/>
    </row>
    <row r="8" spans="1:38" s="60" customFormat="1" ht="19.899999999999999" customHeight="1" x14ac:dyDescent="0.25">
      <c r="A8" s="47" t="s">
        <v>39</v>
      </c>
      <c r="B8" s="16"/>
      <c r="C8" s="138">
        <v>0</v>
      </c>
      <c r="D8" s="48"/>
      <c r="E8" s="17"/>
      <c r="F8" s="48"/>
      <c r="G8" s="17"/>
      <c r="H8" s="48"/>
      <c r="I8" s="17"/>
      <c r="J8" s="48"/>
      <c r="K8" s="17"/>
      <c r="L8" s="48"/>
      <c r="M8" s="17"/>
      <c r="N8" s="48"/>
      <c r="O8" s="17"/>
      <c r="P8" s="188"/>
      <c r="Q8" s="195"/>
      <c r="R8" s="48"/>
      <c r="S8" s="17"/>
      <c r="T8" s="48"/>
      <c r="U8" s="17"/>
      <c r="V8" s="16"/>
      <c r="W8" s="15"/>
      <c r="X8" s="17"/>
      <c r="Y8" s="16"/>
      <c r="Z8" s="25">
        <f t="shared" si="0"/>
        <v>0</v>
      </c>
      <c r="AA8" s="25" cm="1">
        <f t="array" ref="AA8">SUM(LARGE(C8:W8,_xlfn.SEQUENCE(IF(COUNT(C8:W8)&lt;12,COUNT(C8:W8),12))))</f>
        <v>0</v>
      </c>
      <c r="AB8" s="15">
        <f t="shared" si="1"/>
        <v>0</v>
      </c>
      <c r="AC8" s="17">
        <f t="shared" si="2"/>
        <v>0</v>
      </c>
      <c r="AD8" s="47" t="str">
        <f t="shared" si="3"/>
        <v>BAHR, LILIA</v>
      </c>
      <c r="AE8" s="17"/>
      <c r="AF8" s="59"/>
    </row>
    <row r="9" spans="1:38" s="60" customFormat="1" ht="19.899999999999999" customHeight="1" x14ac:dyDescent="0.25">
      <c r="A9" s="47" t="s">
        <v>125</v>
      </c>
      <c r="B9" s="16"/>
      <c r="C9" s="138">
        <v>0</v>
      </c>
      <c r="D9" s="48"/>
      <c r="E9" s="17"/>
      <c r="F9" s="48"/>
      <c r="G9" s="17"/>
      <c r="H9" s="48"/>
      <c r="I9" s="17"/>
      <c r="J9" s="48"/>
      <c r="K9" s="17"/>
      <c r="L9" s="48"/>
      <c r="M9" s="17"/>
      <c r="N9" s="48"/>
      <c r="O9" s="17"/>
      <c r="P9" s="188"/>
      <c r="Q9" s="195"/>
      <c r="R9" s="48"/>
      <c r="S9" s="17"/>
      <c r="T9" s="48"/>
      <c r="U9" s="17"/>
      <c r="V9" s="16"/>
      <c r="W9" s="15"/>
      <c r="X9" s="17"/>
      <c r="Y9" s="16"/>
      <c r="Z9" s="25">
        <f t="shared" si="0"/>
        <v>0</v>
      </c>
      <c r="AA9" s="25" cm="1">
        <f t="array" ref="AA9">SUM(LARGE(C9:W9,_xlfn.SEQUENCE(IF(COUNT(C9:W9)&lt;12,COUNT(C9:W9),12))))</f>
        <v>0</v>
      </c>
      <c r="AB9" s="15">
        <f t="shared" si="1"/>
        <v>0</v>
      </c>
      <c r="AC9" s="17">
        <f t="shared" si="2"/>
        <v>0</v>
      </c>
      <c r="AD9" s="47" t="str">
        <f t="shared" si="3"/>
        <v>BRANNING, HOLLY</v>
      </c>
      <c r="AE9" s="17"/>
      <c r="AF9" s="59"/>
    </row>
    <row r="10" spans="1:38" s="60" customFormat="1" ht="19.899999999999999" customHeight="1" x14ac:dyDescent="0.25">
      <c r="A10" s="47" t="s">
        <v>271</v>
      </c>
      <c r="B10" s="16"/>
      <c r="C10" s="138">
        <v>0</v>
      </c>
      <c r="D10" s="48"/>
      <c r="E10" s="17"/>
      <c r="F10" s="48"/>
      <c r="G10" s="17"/>
      <c r="H10" s="48"/>
      <c r="I10" s="17"/>
      <c r="J10" s="48"/>
      <c r="K10" s="17"/>
      <c r="L10" s="48"/>
      <c r="M10" s="17"/>
      <c r="N10" s="48"/>
      <c r="O10" s="17"/>
      <c r="P10" s="188"/>
      <c r="Q10" s="195"/>
      <c r="R10" s="48"/>
      <c r="S10" s="17"/>
      <c r="T10" s="48"/>
      <c r="U10" s="17"/>
      <c r="V10" s="16"/>
      <c r="W10" s="15"/>
      <c r="X10" s="17"/>
      <c r="Y10" s="16"/>
      <c r="Z10" s="25">
        <f t="shared" si="0"/>
        <v>0</v>
      </c>
      <c r="AA10" s="25" cm="1">
        <f t="array" ref="AA10">SUM(LARGE(C10:W10,_xlfn.SEQUENCE(IF(COUNT(C10:W10)&lt;12,COUNT(C10:W10),12))))</f>
        <v>0</v>
      </c>
      <c r="AB10" s="15">
        <f t="shared" si="1"/>
        <v>0</v>
      </c>
      <c r="AC10" s="17">
        <f t="shared" si="2"/>
        <v>0</v>
      </c>
      <c r="AD10" s="47" t="str">
        <f t="shared" si="3"/>
        <v>CAMPER, CASSIDY</v>
      </c>
      <c r="AE10" s="17"/>
      <c r="AF10" s="59"/>
    </row>
    <row r="11" spans="1:38" s="60" customFormat="1" ht="19.899999999999999" customHeight="1" x14ac:dyDescent="0.25">
      <c r="A11" s="47" t="s">
        <v>148</v>
      </c>
      <c r="B11" s="16"/>
      <c r="C11" s="138">
        <v>0</v>
      </c>
      <c r="D11" s="48"/>
      <c r="E11" s="17"/>
      <c r="F11" s="48"/>
      <c r="G11" s="17"/>
      <c r="H11" s="48"/>
      <c r="I11" s="17"/>
      <c r="J11" s="48"/>
      <c r="K11" s="17"/>
      <c r="L11" s="48"/>
      <c r="M11" s="17"/>
      <c r="N11" s="48"/>
      <c r="O11" s="17"/>
      <c r="P11" s="188"/>
      <c r="Q11" s="195"/>
      <c r="R11" s="48"/>
      <c r="S11" s="17"/>
      <c r="T11" s="48"/>
      <c r="U11" s="17"/>
      <c r="V11" s="16"/>
      <c r="W11" s="15"/>
      <c r="X11" s="17"/>
      <c r="Y11" s="16"/>
      <c r="Z11" s="25">
        <f t="shared" si="0"/>
        <v>0</v>
      </c>
      <c r="AA11" s="25" cm="1">
        <f t="array" ref="AA11">SUM(LARGE(C11:W11,_xlfn.SEQUENCE(IF(COUNT(C11:W11)&lt;12,COUNT(C11:W11),12))))</f>
        <v>0</v>
      </c>
      <c r="AB11" s="15">
        <f t="shared" si="1"/>
        <v>0</v>
      </c>
      <c r="AC11" s="17">
        <f t="shared" si="2"/>
        <v>0</v>
      </c>
      <c r="AD11" s="47" t="str">
        <f t="shared" si="3"/>
        <v>CUMMINGS, LILLY</v>
      </c>
      <c r="AE11" s="17"/>
      <c r="AF11" s="59"/>
    </row>
    <row r="12" spans="1:38" s="60" customFormat="1" ht="19.899999999999999" customHeight="1" x14ac:dyDescent="0.25">
      <c r="A12" s="47" t="s">
        <v>219</v>
      </c>
      <c r="B12" s="16"/>
      <c r="C12" s="138">
        <v>0</v>
      </c>
      <c r="D12" s="48"/>
      <c r="E12" s="17"/>
      <c r="F12" s="48"/>
      <c r="G12" s="17"/>
      <c r="H12" s="48"/>
      <c r="I12" s="17"/>
      <c r="J12" s="48"/>
      <c r="K12" s="17"/>
      <c r="L12" s="48"/>
      <c r="M12" s="17"/>
      <c r="N12" s="48">
        <v>42</v>
      </c>
      <c r="O12" s="17">
        <v>22</v>
      </c>
      <c r="P12" s="188"/>
      <c r="Q12" s="195">
        <v>13</v>
      </c>
      <c r="R12" s="48"/>
      <c r="S12" s="17"/>
      <c r="T12" s="48"/>
      <c r="U12" s="17"/>
      <c r="V12" s="16"/>
      <c r="W12" s="15"/>
      <c r="X12" s="17"/>
      <c r="Y12" s="16"/>
      <c r="Z12" s="25">
        <f t="shared" si="0"/>
        <v>77</v>
      </c>
      <c r="AA12" s="25" cm="1">
        <f t="array" ref="AA12">SUM(LARGE(C12:W12,_xlfn.SEQUENCE(IF(COUNT(C12:W12)&lt;12,COUNT(C12:W12),12))))</f>
        <v>77</v>
      </c>
      <c r="AB12" s="15">
        <f t="shared" si="1"/>
        <v>0</v>
      </c>
      <c r="AC12" s="17">
        <f t="shared" si="2"/>
        <v>77</v>
      </c>
      <c r="AD12" s="47" t="str">
        <f t="shared" si="3"/>
        <v>DEVUYST, AVA</v>
      </c>
      <c r="AE12" s="17"/>
      <c r="AF12" s="59"/>
    </row>
    <row r="13" spans="1:38" s="60" customFormat="1" ht="19.899999999999999" customHeight="1" x14ac:dyDescent="0.25">
      <c r="A13" s="47" t="s">
        <v>59</v>
      </c>
      <c r="B13" s="16"/>
      <c r="C13" s="138">
        <v>0</v>
      </c>
      <c r="D13" s="48"/>
      <c r="E13" s="17"/>
      <c r="F13" s="48"/>
      <c r="G13" s="17"/>
      <c r="H13" s="48"/>
      <c r="I13" s="17"/>
      <c r="J13" s="48"/>
      <c r="K13" s="17"/>
      <c r="L13" s="48"/>
      <c r="M13" s="17"/>
      <c r="N13" s="48"/>
      <c r="O13" s="17"/>
      <c r="P13" s="188"/>
      <c r="Q13" s="195"/>
      <c r="R13" s="48"/>
      <c r="S13" s="17"/>
      <c r="T13" s="48"/>
      <c r="U13" s="17"/>
      <c r="V13" s="16"/>
      <c r="W13" s="15"/>
      <c r="X13" s="17"/>
      <c r="Y13" s="16"/>
      <c r="Z13" s="25">
        <f t="shared" si="0"/>
        <v>0</v>
      </c>
      <c r="AA13" s="25" cm="1">
        <f t="array" ref="AA13">SUM(LARGE(C13:W13,_xlfn.SEQUENCE(IF(COUNT(C13:W13)&lt;12,COUNT(C13:W13),12))))</f>
        <v>0</v>
      </c>
      <c r="AB13" s="15">
        <f t="shared" si="1"/>
        <v>0</v>
      </c>
      <c r="AC13" s="17">
        <f t="shared" si="2"/>
        <v>0</v>
      </c>
      <c r="AD13" s="47" t="str">
        <f t="shared" si="3"/>
        <v>FUNK, ADDISON</v>
      </c>
      <c r="AE13" s="17"/>
      <c r="AF13" s="59"/>
    </row>
    <row r="14" spans="1:38" s="60" customFormat="1" ht="19.899999999999999" customHeight="1" x14ac:dyDescent="0.25">
      <c r="A14" s="47" t="s">
        <v>220</v>
      </c>
      <c r="B14" s="16"/>
      <c r="C14" s="138">
        <v>0</v>
      </c>
      <c r="D14" s="48"/>
      <c r="E14" s="17"/>
      <c r="F14" s="48"/>
      <c r="G14" s="17"/>
      <c r="H14" s="48"/>
      <c r="I14" s="17"/>
      <c r="J14" s="48"/>
      <c r="K14" s="17"/>
      <c r="L14" s="48"/>
      <c r="M14" s="17"/>
      <c r="N14" s="48"/>
      <c r="O14" s="17"/>
      <c r="P14" s="188"/>
      <c r="Q14" s="195"/>
      <c r="R14" s="48"/>
      <c r="S14" s="17"/>
      <c r="T14" s="48"/>
      <c r="U14" s="17"/>
      <c r="V14" s="16"/>
      <c r="W14" s="15"/>
      <c r="X14" s="17"/>
      <c r="Y14" s="16"/>
      <c r="Z14" s="25">
        <f t="shared" si="0"/>
        <v>0</v>
      </c>
      <c r="AA14" s="25" cm="1">
        <f t="array" ref="AA14">SUM(LARGE(C14:W14,_xlfn.SEQUENCE(IF(COUNT(C14:W14)&lt;12,COUNT(C14:W14),12))))</f>
        <v>0</v>
      </c>
      <c r="AB14" s="15">
        <f t="shared" si="1"/>
        <v>0</v>
      </c>
      <c r="AC14" s="17">
        <f t="shared" si="2"/>
        <v>0</v>
      </c>
      <c r="AD14" s="47" t="str">
        <f t="shared" si="3"/>
        <v>GOODRICH, ABIGAIL</v>
      </c>
      <c r="AE14" s="17"/>
      <c r="AF14" s="59"/>
    </row>
    <row r="15" spans="1:38" s="60" customFormat="1" ht="19.899999999999999" customHeight="1" x14ac:dyDescent="0.25">
      <c r="A15" s="47" t="s">
        <v>146</v>
      </c>
      <c r="B15" s="16"/>
      <c r="C15" s="138">
        <v>0</v>
      </c>
      <c r="D15" s="48">
        <v>12</v>
      </c>
      <c r="E15" s="17"/>
      <c r="F15" s="48"/>
      <c r="G15" s="17">
        <v>42</v>
      </c>
      <c r="H15" s="48"/>
      <c r="I15" s="17">
        <v>32</v>
      </c>
      <c r="J15" s="48">
        <v>22</v>
      </c>
      <c r="K15" s="17">
        <v>12</v>
      </c>
      <c r="L15" s="48"/>
      <c r="M15" s="17">
        <v>42</v>
      </c>
      <c r="N15" s="48">
        <v>22</v>
      </c>
      <c r="O15" s="17">
        <v>32</v>
      </c>
      <c r="P15" s="188"/>
      <c r="Q15" s="195"/>
      <c r="R15" s="48"/>
      <c r="S15" s="17"/>
      <c r="T15" s="48"/>
      <c r="U15" s="17"/>
      <c r="V15" s="16"/>
      <c r="W15" s="15"/>
      <c r="X15" s="17"/>
      <c r="Y15" s="16"/>
      <c r="Z15" s="25">
        <f t="shared" si="0"/>
        <v>216</v>
      </c>
      <c r="AA15" s="25" cm="1">
        <f t="array" ref="AA15">SUM(LARGE(C15:W15,_xlfn.SEQUENCE(IF(COUNT(C15:W15)&lt;12,COUNT(C15:W15),12))))</f>
        <v>216</v>
      </c>
      <c r="AB15" s="15">
        <f t="shared" si="1"/>
        <v>0</v>
      </c>
      <c r="AC15" s="17">
        <f t="shared" si="2"/>
        <v>216</v>
      </c>
      <c r="AD15" s="47" t="str">
        <f t="shared" si="3"/>
        <v>HALL, ADISON</v>
      </c>
      <c r="AE15" s="17"/>
      <c r="AF15" s="59"/>
    </row>
    <row r="16" spans="1:38" s="60" customFormat="1" ht="19.899999999999999" customHeight="1" x14ac:dyDescent="0.25">
      <c r="A16" s="47" t="s">
        <v>214</v>
      </c>
      <c r="B16" s="16"/>
      <c r="C16" s="138">
        <v>0</v>
      </c>
      <c r="D16" s="48"/>
      <c r="E16" s="17"/>
      <c r="F16" s="48">
        <v>32</v>
      </c>
      <c r="G16" s="17">
        <v>32</v>
      </c>
      <c r="H16" s="48">
        <v>42</v>
      </c>
      <c r="I16" s="17">
        <v>22</v>
      </c>
      <c r="J16" s="48"/>
      <c r="K16" s="17"/>
      <c r="L16" s="48"/>
      <c r="M16" s="17"/>
      <c r="N16" s="48"/>
      <c r="O16" s="17"/>
      <c r="P16" s="188"/>
      <c r="Q16" s="195"/>
      <c r="R16" s="48"/>
      <c r="S16" s="17"/>
      <c r="T16" s="48"/>
      <c r="U16" s="17"/>
      <c r="V16" s="16"/>
      <c r="W16" s="15"/>
      <c r="X16" s="17"/>
      <c r="Y16" s="16"/>
      <c r="Z16" s="25">
        <f t="shared" si="0"/>
        <v>128</v>
      </c>
      <c r="AA16" s="25" cm="1">
        <f t="array" ref="AA16">SUM(LARGE(C16:W16,_xlfn.SEQUENCE(IF(COUNT(C16:W16)&lt;12,COUNT(C16:W16),12))))</f>
        <v>128</v>
      </c>
      <c r="AB16" s="15">
        <f t="shared" si="1"/>
        <v>0</v>
      </c>
      <c r="AC16" s="17">
        <f t="shared" si="2"/>
        <v>128</v>
      </c>
      <c r="AD16" s="47" t="str">
        <f t="shared" si="3"/>
        <v>HARDEN, SARAH</v>
      </c>
      <c r="AE16" s="17"/>
      <c r="AF16" s="59"/>
    </row>
    <row r="17" spans="1:32" s="60" customFormat="1" ht="19.899999999999999" customHeight="1" x14ac:dyDescent="0.25">
      <c r="A17" s="47" t="s">
        <v>44</v>
      </c>
      <c r="B17" s="16"/>
      <c r="C17" s="138">
        <v>0</v>
      </c>
      <c r="D17" s="48">
        <v>72</v>
      </c>
      <c r="E17" s="17">
        <v>72</v>
      </c>
      <c r="F17" s="48">
        <v>72</v>
      </c>
      <c r="G17" s="17">
        <v>72</v>
      </c>
      <c r="H17" s="48">
        <v>52</v>
      </c>
      <c r="I17" s="17">
        <v>72</v>
      </c>
      <c r="J17" s="48">
        <v>52</v>
      </c>
      <c r="K17" s="17">
        <v>72</v>
      </c>
      <c r="L17" s="48">
        <v>52</v>
      </c>
      <c r="M17" s="17">
        <v>72</v>
      </c>
      <c r="N17" s="48">
        <v>72</v>
      </c>
      <c r="O17" s="17">
        <v>72</v>
      </c>
      <c r="P17" s="188">
        <v>73</v>
      </c>
      <c r="Q17" s="195">
        <v>53</v>
      </c>
      <c r="R17" s="48"/>
      <c r="S17" s="17"/>
      <c r="T17" s="48"/>
      <c r="U17" s="17"/>
      <c r="V17" s="16"/>
      <c r="W17" s="15"/>
      <c r="X17" s="17"/>
      <c r="Y17" s="16"/>
      <c r="Z17" s="25">
        <f t="shared" si="0"/>
        <v>930</v>
      </c>
      <c r="AA17" s="25" cm="1">
        <f t="array" ref="AA17">SUM(LARGE(C17:W17,_xlfn.SEQUENCE(IF(COUNT(C17:W17)&lt;12,COUNT(C17:W17),12))))</f>
        <v>826</v>
      </c>
      <c r="AB17" s="15">
        <f t="shared" si="1"/>
        <v>0</v>
      </c>
      <c r="AC17" s="17">
        <f t="shared" si="2"/>
        <v>826</v>
      </c>
      <c r="AD17" s="47" t="str">
        <f t="shared" si="3"/>
        <v>HOEKWATER, MESA</v>
      </c>
      <c r="AE17" s="17"/>
      <c r="AF17" s="59"/>
    </row>
    <row r="18" spans="1:32" s="60" customFormat="1" ht="19.899999999999999" customHeight="1" x14ac:dyDescent="0.25">
      <c r="A18" s="47" t="s">
        <v>272</v>
      </c>
      <c r="B18" s="16"/>
      <c r="C18" s="138">
        <v>0</v>
      </c>
      <c r="D18" s="48"/>
      <c r="E18" s="17"/>
      <c r="F18" s="48"/>
      <c r="G18" s="17"/>
      <c r="H18" s="48"/>
      <c r="I18" s="17"/>
      <c r="J18" s="48">
        <v>32</v>
      </c>
      <c r="K18" s="17">
        <v>22</v>
      </c>
      <c r="L18" s="48"/>
      <c r="M18" s="17">
        <v>22</v>
      </c>
      <c r="N18" s="48"/>
      <c r="O18" s="17"/>
      <c r="P18" s="188">
        <v>23</v>
      </c>
      <c r="Q18" s="195"/>
      <c r="R18" s="48"/>
      <c r="S18" s="17"/>
      <c r="T18" s="48"/>
      <c r="U18" s="17"/>
      <c r="V18" s="16"/>
      <c r="W18" s="15"/>
      <c r="X18" s="17"/>
      <c r="Y18" s="16"/>
      <c r="Z18" s="25">
        <f t="shared" si="0"/>
        <v>99</v>
      </c>
      <c r="AA18" s="25" cm="1">
        <f t="array" ref="AA18">SUM(LARGE(C18:W18,_xlfn.SEQUENCE(IF(COUNT(C18:W18)&lt;12,COUNT(C18:W18),12))))</f>
        <v>99</v>
      </c>
      <c r="AB18" s="15">
        <f t="shared" si="1"/>
        <v>0</v>
      </c>
      <c r="AC18" s="17">
        <f t="shared" si="2"/>
        <v>99</v>
      </c>
      <c r="AD18" s="47" t="str">
        <f t="shared" si="3"/>
        <v>KERN, LEAH</v>
      </c>
      <c r="AE18" s="17"/>
      <c r="AF18" s="59"/>
    </row>
    <row r="19" spans="1:32" s="60" customFormat="1" ht="19.899999999999999" customHeight="1" x14ac:dyDescent="0.25">
      <c r="A19" s="47" t="s">
        <v>273</v>
      </c>
      <c r="B19" s="16"/>
      <c r="C19" s="138">
        <v>0</v>
      </c>
      <c r="D19" s="48"/>
      <c r="E19" s="17"/>
      <c r="F19" s="48"/>
      <c r="G19" s="17"/>
      <c r="H19" s="48"/>
      <c r="I19" s="17"/>
      <c r="J19" s="48"/>
      <c r="K19" s="17"/>
      <c r="L19" s="48">
        <v>22</v>
      </c>
      <c r="M19" s="17"/>
      <c r="N19" s="48"/>
      <c r="O19" s="17">
        <v>12</v>
      </c>
      <c r="P19" s="188"/>
      <c r="Q19" s="195"/>
      <c r="R19" s="48"/>
      <c r="S19" s="17"/>
      <c r="T19" s="48"/>
      <c r="U19" s="17"/>
      <c r="V19" s="16"/>
      <c r="W19" s="15"/>
      <c r="X19" s="17"/>
      <c r="Y19" s="16"/>
      <c r="Z19" s="25">
        <f t="shared" si="0"/>
        <v>34</v>
      </c>
      <c r="AA19" s="25" cm="1">
        <f t="array" ref="AA19">SUM(LARGE(C19:W19,_xlfn.SEQUENCE(IF(COUNT(C19:W19)&lt;12,COUNT(C19:W19),12))))</f>
        <v>34</v>
      </c>
      <c r="AB19" s="15">
        <f t="shared" si="1"/>
        <v>0</v>
      </c>
      <c r="AC19" s="17">
        <f t="shared" si="2"/>
        <v>34</v>
      </c>
      <c r="AD19" s="47" t="str">
        <f t="shared" si="3"/>
        <v>MARANTETTE, ALINA</v>
      </c>
      <c r="AE19" s="17"/>
      <c r="AF19" s="59"/>
    </row>
    <row r="20" spans="1:32" s="60" customFormat="1" ht="19.899999999999999" customHeight="1" x14ac:dyDescent="0.25">
      <c r="A20" s="47" t="s">
        <v>274</v>
      </c>
      <c r="B20" s="16"/>
      <c r="C20" s="138">
        <v>0</v>
      </c>
      <c r="D20" s="48"/>
      <c r="E20" s="17"/>
      <c r="F20" s="48"/>
      <c r="G20" s="17"/>
      <c r="H20" s="48"/>
      <c r="I20" s="17"/>
      <c r="J20" s="48"/>
      <c r="K20" s="17"/>
      <c r="L20" s="48"/>
      <c r="M20" s="17"/>
      <c r="N20" s="48"/>
      <c r="O20" s="17"/>
      <c r="P20" s="188"/>
      <c r="Q20" s="195"/>
      <c r="R20" s="48"/>
      <c r="S20" s="17"/>
      <c r="T20" s="48"/>
      <c r="U20" s="17"/>
      <c r="V20" s="16"/>
      <c r="W20" s="15"/>
      <c r="X20" s="17"/>
      <c r="Y20" s="16"/>
      <c r="Z20" s="25">
        <f t="shared" si="0"/>
        <v>0</v>
      </c>
      <c r="AA20" s="25" cm="1">
        <f t="array" ref="AA20">SUM(LARGE(C20:W20,_xlfn.SEQUENCE(IF(COUNT(C20:W20)&lt;12,COUNT(C20:W20),12))))</f>
        <v>0</v>
      </c>
      <c r="AB20" s="15">
        <f t="shared" si="1"/>
        <v>0</v>
      </c>
      <c r="AC20" s="17">
        <f t="shared" si="2"/>
        <v>0</v>
      </c>
      <c r="AD20" s="47" t="str">
        <f t="shared" si="3"/>
        <v>MATTHEWS, ADDY</v>
      </c>
      <c r="AE20" s="17"/>
      <c r="AF20" s="59"/>
    </row>
    <row r="21" spans="1:32" ht="19.899999999999999" customHeight="1" x14ac:dyDescent="0.25">
      <c r="A21" s="47" t="s">
        <v>51</v>
      </c>
      <c r="B21" s="16"/>
      <c r="C21" s="138">
        <v>0</v>
      </c>
      <c r="D21" s="48">
        <v>42</v>
      </c>
      <c r="E21" s="17">
        <v>62</v>
      </c>
      <c r="F21" s="48"/>
      <c r="G21" s="17"/>
      <c r="H21" s="48">
        <v>62</v>
      </c>
      <c r="I21" s="17">
        <v>62</v>
      </c>
      <c r="J21" s="48">
        <v>42</v>
      </c>
      <c r="K21" s="17">
        <v>42</v>
      </c>
      <c r="L21" s="48">
        <v>72</v>
      </c>
      <c r="M21" s="17">
        <v>62</v>
      </c>
      <c r="N21" s="48"/>
      <c r="O21" s="17"/>
      <c r="P21" s="188">
        <v>13</v>
      </c>
      <c r="Q21" s="195">
        <v>33</v>
      </c>
      <c r="R21" s="48"/>
      <c r="S21" s="17"/>
      <c r="T21" s="48"/>
      <c r="U21" s="17"/>
      <c r="V21" s="16"/>
      <c r="W21" s="15"/>
      <c r="X21" s="17"/>
      <c r="Y21" s="16"/>
      <c r="Z21" s="25">
        <f t="shared" si="0"/>
        <v>492</v>
      </c>
      <c r="AA21" s="25" cm="1">
        <f t="array" ref="AA21">SUM(LARGE(C21:W21,_xlfn.SEQUENCE(IF(COUNT(C21:W21)&lt;12,COUNT(C21:W21),12))))</f>
        <v>492</v>
      </c>
      <c r="AB21" s="15">
        <f t="shared" si="1"/>
        <v>0</v>
      </c>
      <c r="AC21" s="17">
        <f t="shared" si="2"/>
        <v>492</v>
      </c>
      <c r="AD21" s="47" t="str">
        <f t="shared" si="3"/>
        <v>MCLEOD, PIPER</v>
      </c>
      <c r="AE21" s="17"/>
    </row>
    <row r="22" spans="1:32" s="60" customFormat="1" ht="19.899999999999999" customHeight="1" x14ac:dyDescent="0.25">
      <c r="A22" s="47" t="s">
        <v>278</v>
      </c>
      <c r="B22" s="16"/>
      <c r="C22" s="138">
        <v>0</v>
      </c>
      <c r="D22" s="48">
        <v>22</v>
      </c>
      <c r="E22" s="17">
        <v>12</v>
      </c>
      <c r="F22" s="48"/>
      <c r="G22" s="17"/>
      <c r="H22" s="48">
        <v>32</v>
      </c>
      <c r="I22" s="17">
        <v>52</v>
      </c>
      <c r="J22" s="48">
        <v>62</v>
      </c>
      <c r="K22" s="17">
        <v>32</v>
      </c>
      <c r="L22" s="48">
        <v>62</v>
      </c>
      <c r="M22" s="17">
        <v>12</v>
      </c>
      <c r="N22" s="48">
        <v>32</v>
      </c>
      <c r="O22" s="17">
        <v>42</v>
      </c>
      <c r="P22" s="188"/>
      <c r="Q22" s="195"/>
      <c r="R22" s="48"/>
      <c r="S22" s="17"/>
      <c r="T22" s="48"/>
      <c r="U22" s="17"/>
      <c r="V22" s="16"/>
      <c r="W22" s="15"/>
      <c r="X22" s="17"/>
      <c r="Y22" s="16"/>
      <c r="Z22" s="25">
        <f t="shared" si="0"/>
        <v>360</v>
      </c>
      <c r="AA22" s="25" cm="1">
        <f t="array" ref="AA22">SUM(LARGE(C22:W22,_xlfn.SEQUENCE(IF(COUNT(C22:W22)&lt;12,COUNT(C22:W22),12))))</f>
        <v>360</v>
      </c>
      <c r="AB22" s="15">
        <f t="shared" si="1"/>
        <v>0</v>
      </c>
      <c r="AC22" s="17">
        <f t="shared" si="2"/>
        <v>360</v>
      </c>
      <c r="AD22" s="47" t="str">
        <f t="shared" si="3"/>
        <v>POWELL, ADELINE</v>
      </c>
      <c r="AE22" s="17"/>
      <c r="AF22" s="59"/>
    </row>
    <row r="23" spans="1:32" s="60" customFormat="1" ht="19.899999999999999" customHeight="1" x14ac:dyDescent="0.25">
      <c r="A23" s="47" t="s">
        <v>275</v>
      </c>
      <c r="B23" s="16"/>
      <c r="C23" s="138">
        <v>0</v>
      </c>
      <c r="D23" s="48"/>
      <c r="E23" s="17"/>
      <c r="F23" s="48"/>
      <c r="G23" s="17"/>
      <c r="H23" s="48"/>
      <c r="I23" s="17"/>
      <c r="J23" s="48"/>
      <c r="K23" s="17"/>
      <c r="L23" s="48"/>
      <c r="M23" s="17"/>
      <c r="N23" s="48"/>
      <c r="O23" s="17"/>
      <c r="P23" s="188"/>
      <c r="Q23" s="195"/>
      <c r="R23" s="48"/>
      <c r="S23" s="17"/>
      <c r="T23" s="48"/>
      <c r="U23" s="17"/>
      <c r="V23" s="16"/>
      <c r="W23" s="15"/>
      <c r="X23" s="17"/>
      <c r="Y23" s="16"/>
      <c r="Z23" s="25">
        <f t="shared" si="0"/>
        <v>0</v>
      </c>
      <c r="AA23" s="25" cm="1">
        <f t="array" ref="AA23">SUM(LARGE(C23:W23,_xlfn.SEQUENCE(IF(COUNT(C23:W23)&lt;12,COUNT(C23:W23),12))))</f>
        <v>0</v>
      </c>
      <c r="AB23" s="15">
        <f t="shared" si="1"/>
        <v>0</v>
      </c>
      <c r="AC23" s="17">
        <f t="shared" si="2"/>
        <v>0</v>
      </c>
      <c r="AD23" s="47" t="str">
        <f t="shared" si="3"/>
        <v>PAGE, SOPHIA</v>
      </c>
      <c r="AE23" s="17"/>
      <c r="AF23" s="59"/>
    </row>
    <row r="24" spans="1:32" s="60" customFormat="1" ht="19.899999999999999" customHeight="1" x14ac:dyDescent="0.25">
      <c r="A24" s="47" t="s">
        <v>63</v>
      </c>
      <c r="B24" s="16"/>
      <c r="C24" s="138">
        <v>0</v>
      </c>
      <c r="D24" s="48"/>
      <c r="E24" s="17"/>
      <c r="F24" s="48"/>
      <c r="G24" s="17"/>
      <c r="H24" s="48"/>
      <c r="I24" s="17"/>
      <c r="J24" s="48"/>
      <c r="K24" s="17"/>
      <c r="L24" s="48"/>
      <c r="M24" s="17"/>
      <c r="N24" s="48"/>
      <c r="O24" s="17"/>
      <c r="P24" s="188"/>
      <c r="Q24" s="195"/>
      <c r="R24" s="48"/>
      <c r="S24" s="17"/>
      <c r="T24" s="48"/>
      <c r="U24" s="17"/>
      <c r="V24" s="16"/>
      <c r="W24" s="15"/>
      <c r="X24" s="17"/>
      <c r="Y24" s="16"/>
      <c r="Z24" s="25">
        <f t="shared" si="0"/>
        <v>0</v>
      </c>
      <c r="AA24" s="25" cm="1">
        <f t="array" ref="AA24">SUM(LARGE(C24:W24,_xlfn.SEQUENCE(IF(COUNT(C24:W24)&lt;12,COUNT(C24:W24),12))))</f>
        <v>0</v>
      </c>
      <c r="AB24" s="15">
        <f t="shared" si="1"/>
        <v>0</v>
      </c>
      <c r="AC24" s="17">
        <f t="shared" si="2"/>
        <v>0</v>
      </c>
      <c r="AD24" s="47" t="str">
        <f t="shared" si="3"/>
        <v>SHATTUCK, MADISON</v>
      </c>
      <c r="AE24" s="17"/>
      <c r="AF24" s="59"/>
    </row>
    <row r="25" spans="1:32" s="60" customFormat="1" ht="19.899999999999999" customHeight="1" x14ac:dyDescent="0.25">
      <c r="A25" s="47" t="s">
        <v>142</v>
      </c>
      <c r="B25" s="16"/>
      <c r="C25" s="138">
        <v>0</v>
      </c>
      <c r="D25" s="48"/>
      <c r="E25" s="17"/>
      <c r="F25" s="48"/>
      <c r="G25" s="17"/>
      <c r="H25" s="48"/>
      <c r="I25" s="17"/>
      <c r="J25" s="48"/>
      <c r="K25" s="17"/>
      <c r="L25" s="48"/>
      <c r="M25" s="17"/>
      <c r="N25" s="48"/>
      <c r="O25" s="17"/>
      <c r="P25" s="188"/>
      <c r="Q25" s="195"/>
      <c r="R25" s="48"/>
      <c r="S25" s="17"/>
      <c r="T25" s="48"/>
      <c r="U25" s="17"/>
      <c r="V25" s="16"/>
      <c r="W25" s="15"/>
      <c r="X25" s="17"/>
      <c r="Y25" s="16"/>
      <c r="Z25" s="25">
        <f t="shared" si="0"/>
        <v>0</v>
      </c>
      <c r="AA25" s="25" cm="1">
        <f t="array" ref="AA25">SUM(LARGE(C25:W25,_xlfn.SEQUENCE(IF(COUNT(C25:W25)&lt;12,COUNT(C25:W25),12))))</f>
        <v>0</v>
      </c>
      <c r="AB25" s="15">
        <f t="shared" si="1"/>
        <v>0</v>
      </c>
      <c r="AC25" s="17">
        <f t="shared" si="2"/>
        <v>0</v>
      </c>
      <c r="AD25" s="47" t="str">
        <f t="shared" si="3"/>
        <v xml:space="preserve">SUCHEK, KYLIE </v>
      </c>
      <c r="AE25" s="17"/>
      <c r="AF25" s="59"/>
    </row>
    <row r="26" spans="1:32" s="60" customFormat="1" ht="19.899999999999999" customHeight="1" x14ac:dyDescent="0.25">
      <c r="A26" s="47" t="s">
        <v>52</v>
      </c>
      <c r="B26" s="16"/>
      <c r="C26" s="138">
        <v>0</v>
      </c>
      <c r="D26" s="48">
        <v>52</v>
      </c>
      <c r="E26" s="17">
        <v>32</v>
      </c>
      <c r="F26" s="48"/>
      <c r="G26" s="17"/>
      <c r="H26" s="48"/>
      <c r="I26" s="17"/>
      <c r="J26" s="48"/>
      <c r="K26" s="17"/>
      <c r="L26" s="48"/>
      <c r="M26" s="17"/>
      <c r="N26" s="48">
        <v>52</v>
      </c>
      <c r="O26" s="17">
        <v>52</v>
      </c>
      <c r="P26" s="188">
        <v>53</v>
      </c>
      <c r="Q26" s="195">
        <v>43</v>
      </c>
      <c r="R26" s="48"/>
      <c r="S26" s="17"/>
      <c r="T26" s="48"/>
      <c r="U26" s="17"/>
      <c r="V26" s="16"/>
      <c r="W26" s="15"/>
      <c r="X26" s="17"/>
      <c r="Y26" s="16"/>
      <c r="Z26" s="25">
        <f t="shared" si="0"/>
        <v>284</v>
      </c>
      <c r="AA26" s="25" cm="1">
        <f t="array" ref="AA26">SUM(LARGE(C26:W26,_xlfn.SEQUENCE(IF(COUNT(C26:W26)&lt;12,COUNT(C26:W26),12))))</f>
        <v>284</v>
      </c>
      <c r="AB26" s="15">
        <f t="shared" si="1"/>
        <v>0</v>
      </c>
      <c r="AC26" s="17">
        <f t="shared" si="2"/>
        <v>284</v>
      </c>
      <c r="AD26" s="47" t="str">
        <f t="shared" si="3"/>
        <v>TIPPMANN, HALLE</v>
      </c>
      <c r="AE26" s="17"/>
      <c r="AF26" s="59"/>
    </row>
    <row r="27" spans="1:32" s="60" customFormat="1" ht="19.899999999999999" customHeight="1" x14ac:dyDescent="0.25">
      <c r="A27" s="47" t="s">
        <v>53</v>
      </c>
      <c r="B27" s="16"/>
      <c r="C27" s="138">
        <v>0</v>
      </c>
      <c r="D27" s="48">
        <v>62</v>
      </c>
      <c r="E27" s="17">
        <v>42</v>
      </c>
      <c r="F27" s="48">
        <v>62</v>
      </c>
      <c r="G27" s="17">
        <v>52</v>
      </c>
      <c r="H27" s="48">
        <v>72</v>
      </c>
      <c r="I27" s="17">
        <v>42</v>
      </c>
      <c r="J27" s="48">
        <v>72</v>
      </c>
      <c r="K27" s="17">
        <v>62</v>
      </c>
      <c r="L27" s="48">
        <v>42</v>
      </c>
      <c r="M27" s="17">
        <v>52</v>
      </c>
      <c r="N27" s="48">
        <v>62</v>
      </c>
      <c r="O27" s="17">
        <v>62</v>
      </c>
      <c r="P27" s="188">
        <v>33</v>
      </c>
      <c r="Q27" s="195">
        <v>63</v>
      </c>
      <c r="R27" s="48"/>
      <c r="S27" s="17"/>
      <c r="T27" s="48"/>
      <c r="U27" s="17"/>
      <c r="V27" s="16"/>
      <c r="W27" s="15"/>
      <c r="X27" s="17"/>
      <c r="Y27" s="16"/>
      <c r="Z27" s="25">
        <f t="shared" si="0"/>
        <v>780</v>
      </c>
      <c r="AA27" s="25" cm="1">
        <f t="array" ref="AA27">SUM(LARGE(C27:W27,_xlfn.SEQUENCE(IF(COUNT(C27:W27)&lt;12,COUNT(C27:W27),12))))</f>
        <v>705</v>
      </c>
      <c r="AB27" s="15">
        <f t="shared" si="1"/>
        <v>0</v>
      </c>
      <c r="AC27" s="17">
        <f t="shared" si="2"/>
        <v>705</v>
      </c>
      <c r="AD27" s="47" t="str">
        <f t="shared" si="3"/>
        <v>TIPPMANN, HEIDI</v>
      </c>
      <c r="AE27" s="17"/>
      <c r="AF27" s="59"/>
    </row>
    <row r="28" spans="1:32" s="60" customFormat="1" ht="19.899999999999999" customHeight="1" x14ac:dyDescent="0.25">
      <c r="A28" s="47" t="s">
        <v>127</v>
      </c>
      <c r="B28" s="16"/>
      <c r="C28" s="138">
        <v>0</v>
      </c>
      <c r="D28" s="48"/>
      <c r="E28" s="17"/>
      <c r="F28" s="48"/>
      <c r="G28" s="17"/>
      <c r="H28" s="48"/>
      <c r="I28" s="17"/>
      <c r="J28" s="48"/>
      <c r="K28" s="17"/>
      <c r="L28" s="48"/>
      <c r="M28" s="17"/>
      <c r="N28" s="48"/>
      <c r="O28" s="17"/>
      <c r="P28" s="188"/>
      <c r="Q28" s="195"/>
      <c r="R28" s="48"/>
      <c r="S28" s="17"/>
      <c r="T28" s="48"/>
      <c r="U28" s="17"/>
      <c r="V28" s="16"/>
      <c r="W28" s="15"/>
      <c r="X28" s="17"/>
      <c r="Y28" s="16"/>
      <c r="Z28" s="25">
        <f t="shared" si="0"/>
        <v>0</v>
      </c>
      <c r="AA28" s="25" cm="1">
        <f t="array" ref="AA28">SUM(LARGE(C28:W28,_xlfn.SEQUENCE(IF(COUNT(C28:W28)&lt;12,COUNT(C28:W28),12))))</f>
        <v>0</v>
      </c>
      <c r="AB28" s="15">
        <f t="shared" si="1"/>
        <v>0</v>
      </c>
      <c r="AC28" s="17">
        <f t="shared" si="2"/>
        <v>0</v>
      </c>
      <c r="AD28" s="47" t="str">
        <f t="shared" si="3"/>
        <v>WEBER, ALYSSA</v>
      </c>
      <c r="AE28" s="17"/>
      <c r="AF28" s="59"/>
    </row>
    <row r="29" spans="1:32" s="60" customFormat="1" ht="19.899999999999999" customHeight="1" x14ac:dyDescent="0.25">
      <c r="A29" s="47" t="s">
        <v>132</v>
      </c>
      <c r="B29" s="16"/>
      <c r="C29" s="138">
        <v>0</v>
      </c>
      <c r="D29" s="48"/>
      <c r="E29" s="17"/>
      <c r="F29" s="48"/>
      <c r="G29" s="17"/>
      <c r="H29" s="48"/>
      <c r="I29" s="17"/>
      <c r="J29" s="48"/>
      <c r="K29" s="17"/>
      <c r="L29" s="48"/>
      <c r="M29" s="17"/>
      <c r="N29" s="48"/>
      <c r="O29" s="17"/>
      <c r="P29" s="188"/>
      <c r="Q29" s="195"/>
      <c r="R29" s="48"/>
      <c r="S29" s="17"/>
      <c r="T29" s="48"/>
      <c r="U29" s="17"/>
      <c r="V29" s="16"/>
      <c r="W29" s="15"/>
      <c r="X29" s="17"/>
      <c r="Y29" s="16"/>
      <c r="Z29" s="25">
        <f>SUM(D29:X29)</f>
        <v>0</v>
      </c>
      <c r="AA29" s="25" cm="1">
        <f t="array" ref="AA29">SUM(LARGE(C29:W29,_xlfn.SEQUENCE(IF(COUNT(C29:W29)&lt;12,COUNT(C29:W29),12))))</f>
        <v>0</v>
      </c>
      <c r="AB29" s="15">
        <f>X29*1.5</f>
        <v>0</v>
      </c>
      <c r="AC29" s="17">
        <f>AA29+AB29</f>
        <v>0</v>
      </c>
      <c r="AD29" s="47" t="str">
        <f t="shared" si="3"/>
        <v>WILSON, ADDIE</v>
      </c>
      <c r="AE29" s="17"/>
      <c r="AF29" s="59"/>
    </row>
    <row r="30" spans="1:32" s="64" customFormat="1" ht="19.899999999999999" customHeight="1" x14ac:dyDescent="0.25">
      <c r="A30" s="47" t="s">
        <v>149</v>
      </c>
      <c r="B30" s="16"/>
      <c r="C30" s="138">
        <v>0</v>
      </c>
      <c r="D30" s="48"/>
      <c r="E30" s="17">
        <v>22</v>
      </c>
      <c r="F30" s="48">
        <v>22</v>
      </c>
      <c r="G30" s="17">
        <v>62</v>
      </c>
      <c r="H30" s="48"/>
      <c r="I30" s="17"/>
      <c r="J30" s="48">
        <v>12</v>
      </c>
      <c r="K30" s="17">
        <v>52</v>
      </c>
      <c r="L30" s="48">
        <v>32</v>
      </c>
      <c r="M30" s="17">
        <v>32</v>
      </c>
      <c r="N30" s="48"/>
      <c r="O30" s="17"/>
      <c r="P30" s="188">
        <v>63</v>
      </c>
      <c r="Q30" s="195">
        <v>73</v>
      </c>
      <c r="R30" s="48"/>
      <c r="S30" s="17"/>
      <c r="T30" s="48"/>
      <c r="U30" s="17"/>
      <c r="V30" s="16"/>
      <c r="W30" s="15"/>
      <c r="X30" s="17"/>
      <c r="Y30" s="16"/>
      <c r="Z30" s="25">
        <f t="shared" ref="Z30:Z39" si="4">SUM(D30:X30)</f>
        <v>370</v>
      </c>
      <c r="AA30" s="25" cm="1">
        <f t="array" ref="AA30">SUM(LARGE(C30:W30,_xlfn.SEQUENCE(IF(COUNT(C30:W30)&lt;12,COUNT(C30:W30),12))))</f>
        <v>370</v>
      </c>
      <c r="AB30" s="15">
        <f t="shared" ref="AB30:AB39" si="5">X30*1.5</f>
        <v>0</v>
      </c>
      <c r="AC30" s="17">
        <f t="shared" ref="AC30:AC39" si="6">AA30+AB30</f>
        <v>370</v>
      </c>
      <c r="AD30" s="47" t="str">
        <f t="shared" si="3"/>
        <v>YARBROUGH, NORA</v>
      </c>
      <c r="AE30" s="17"/>
      <c r="AF30" s="46"/>
    </row>
    <row r="31" spans="1:32" s="60" customFormat="1" ht="19.899999999999999" customHeight="1" x14ac:dyDescent="0.25">
      <c r="A31" s="47" t="s">
        <v>277</v>
      </c>
      <c r="B31" s="16"/>
      <c r="C31" s="138">
        <v>0</v>
      </c>
      <c r="D31" s="48"/>
      <c r="E31" s="17"/>
      <c r="F31" s="48">
        <v>42</v>
      </c>
      <c r="G31" s="17"/>
      <c r="H31" s="48"/>
      <c r="I31" s="17"/>
      <c r="J31" s="48"/>
      <c r="K31" s="17"/>
      <c r="L31" s="48"/>
      <c r="M31" s="17"/>
      <c r="N31" s="48"/>
      <c r="O31" s="17"/>
      <c r="P31" s="188"/>
      <c r="Q31" s="195"/>
      <c r="R31" s="48"/>
      <c r="S31" s="17"/>
      <c r="T31" s="48"/>
      <c r="U31" s="17"/>
      <c r="V31" s="16"/>
      <c r="W31" s="15"/>
      <c r="X31" s="17"/>
      <c r="Y31" s="16"/>
      <c r="Z31" s="25">
        <f t="shared" si="4"/>
        <v>42</v>
      </c>
      <c r="AA31" s="25" cm="1">
        <f t="array" ref="AA31">SUM(LARGE(C31:W31,_xlfn.SEQUENCE(IF(COUNT(C31:W31)&lt;12,COUNT(C31:W31),12))))</f>
        <v>42</v>
      </c>
      <c r="AB31" s="15">
        <f t="shared" si="5"/>
        <v>0</v>
      </c>
      <c r="AC31" s="17">
        <f t="shared" si="6"/>
        <v>42</v>
      </c>
      <c r="AD31" s="47" t="str">
        <f t="shared" si="3"/>
        <v>METZGER,ADDISON</v>
      </c>
      <c r="AE31" s="17"/>
      <c r="AF31" s="59"/>
    </row>
    <row r="32" spans="1:32" s="60" customFormat="1" ht="19.899999999999999" customHeight="1" x14ac:dyDescent="0.25">
      <c r="A32" s="47" t="s">
        <v>280</v>
      </c>
      <c r="B32" s="16"/>
      <c r="C32" s="138">
        <v>0</v>
      </c>
      <c r="D32" s="48"/>
      <c r="E32" s="17"/>
      <c r="F32" s="48"/>
      <c r="G32" s="17"/>
      <c r="H32" s="48"/>
      <c r="I32" s="17"/>
      <c r="J32" s="48"/>
      <c r="K32" s="17"/>
      <c r="L32" s="48"/>
      <c r="M32" s="17"/>
      <c r="N32" s="48"/>
      <c r="O32" s="17"/>
      <c r="P32" s="188"/>
      <c r="Q32" s="195"/>
      <c r="R32" s="48"/>
      <c r="S32" s="17"/>
      <c r="T32" s="48"/>
      <c r="U32" s="17"/>
      <c r="V32" s="16"/>
      <c r="W32" s="15"/>
      <c r="X32" s="17"/>
      <c r="Y32" s="16"/>
      <c r="Z32" s="25">
        <f t="shared" si="4"/>
        <v>0</v>
      </c>
      <c r="AA32" s="25" cm="1">
        <f t="array" ref="AA32">SUM(LARGE(C32:W32,_xlfn.SEQUENCE(IF(COUNT(C32:W32)&lt;12,COUNT(C32:W32),12))))</f>
        <v>0</v>
      </c>
      <c r="AB32" s="15">
        <f t="shared" si="5"/>
        <v>0</v>
      </c>
      <c r="AC32" s="17">
        <f t="shared" si="6"/>
        <v>0</v>
      </c>
      <c r="AD32" s="47" t="str">
        <f t="shared" si="3"/>
        <v>BURGESS,LILY</v>
      </c>
      <c r="AE32" s="17"/>
      <c r="AF32" s="59"/>
    </row>
    <row r="33" spans="1:32" s="60" customFormat="1" ht="19.899999999999999" customHeight="1" x14ac:dyDescent="0.25">
      <c r="A33" s="47" t="s">
        <v>288</v>
      </c>
      <c r="B33" s="16"/>
      <c r="C33" s="138">
        <v>0</v>
      </c>
      <c r="D33" s="48"/>
      <c r="E33" s="17"/>
      <c r="F33" s="48"/>
      <c r="G33" s="17"/>
      <c r="H33" s="48"/>
      <c r="I33" s="17"/>
      <c r="J33" s="48"/>
      <c r="K33" s="17"/>
      <c r="L33" s="48"/>
      <c r="M33" s="17"/>
      <c r="N33" s="48"/>
      <c r="O33" s="17"/>
      <c r="P33" s="188"/>
      <c r="Q33" s="195"/>
      <c r="R33" s="48"/>
      <c r="S33" s="17"/>
      <c r="T33" s="48"/>
      <c r="U33" s="17"/>
      <c r="V33" s="16"/>
      <c r="W33" s="15"/>
      <c r="X33" s="17"/>
      <c r="Y33" s="16"/>
      <c r="Z33" s="25">
        <f t="shared" si="4"/>
        <v>0</v>
      </c>
      <c r="AA33" s="25" cm="1">
        <f t="array" ref="AA33">SUM(LARGE(C33:W33,_xlfn.SEQUENCE(IF(COUNT(C33:W33)&lt;12,COUNT(C33:W33),12))))</f>
        <v>0</v>
      </c>
      <c r="AB33" s="15">
        <f t="shared" si="5"/>
        <v>0</v>
      </c>
      <c r="AC33" s="17">
        <f t="shared" si="6"/>
        <v>0</v>
      </c>
      <c r="AD33" s="47" t="str">
        <f t="shared" si="3"/>
        <v>WILT, KATY</v>
      </c>
      <c r="AE33" s="17"/>
      <c r="AF33" s="59"/>
    </row>
    <row r="34" spans="1:32" s="60" customFormat="1" ht="19.899999999999999" hidden="1" customHeight="1" x14ac:dyDescent="0.25">
      <c r="A34" s="47" t="s">
        <v>254</v>
      </c>
      <c r="B34" s="16"/>
      <c r="C34" s="138">
        <v>0</v>
      </c>
      <c r="D34" s="48"/>
      <c r="E34" s="17"/>
      <c r="F34" s="48"/>
      <c r="G34" s="17"/>
      <c r="H34" s="48"/>
      <c r="I34" s="17"/>
      <c r="J34" s="48"/>
      <c r="K34" s="17"/>
      <c r="L34" s="48"/>
      <c r="M34" s="17"/>
      <c r="N34" s="48"/>
      <c r="O34" s="17"/>
      <c r="P34" s="188"/>
      <c r="Q34" s="195"/>
      <c r="R34" s="48"/>
      <c r="S34" s="17"/>
      <c r="T34" s="48"/>
      <c r="U34" s="17"/>
      <c r="V34" s="16"/>
      <c r="W34" s="15"/>
      <c r="X34" s="17"/>
      <c r="Y34" s="16"/>
      <c r="Z34" s="25">
        <f t="shared" si="4"/>
        <v>0</v>
      </c>
      <c r="AA34" s="25" cm="1">
        <f t="array" ref="AA34">SUM(LARGE(C34:W34,_xlfn.SEQUENCE(IF(COUNT(C34:W34)&lt;12,COUNT(C34:W34),12))))</f>
        <v>0</v>
      </c>
      <c r="AB34" s="15">
        <f t="shared" si="5"/>
        <v>0</v>
      </c>
      <c r="AC34" s="17">
        <f t="shared" si="6"/>
        <v>0</v>
      </c>
      <c r="AD34" s="47" t="str">
        <f t="shared" si="3"/>
        <v>NEW NAME 4</v>
      </c>
      <c r="AE34" s="17"/>
      <c r="AF34" s="59"/>
    </row>
    <row r="35" spans="1:32" s="60" customFormat="1" ht="19.899999999999999" hidden="1" customHeight="1" x14ac:dyDescent="0.25">
      <c r="A35" s="47" t="s">
        <v>255</v>
      </c>
      <c r="B35" s="16"/>
      <c r="C35" s="138">
        <v>0</v>
      </c>
      <c r="D35" s="48"/>
      <c r="E35" s="17"/>
      <c r="F35" s="48"/>
      <c r="G35" s="17"/>
      <c r="H35" s="48"/>
      <c r="I35" s="17"/>
      <c r="J35" s="48"/>
      <c r="K35" s="17"/>
      <c r="L35" s="48"/>
      <c r="M35" s="17"/>
      <c r="N35" s="48"/>
      <c r="O35" s="17"/>
      <c r="P35" s="188"/>
      <c r="Q35" s="195"/>
      <c r="R35" s="48"/>
      <c r="S35" s="17"/>
      <c r="T35" s="48"/>
      <c r="U35" s="17"/>
      <c r="V35" s="16"/>
      <c r="W35" s="15"/>
      <c r="X35" s="17"/>
      <c r="Y35" s="16"/>
      <c r="Z35" s="25">
        <f t="shared" si="4"/>
        <v>0</v>
      </c>
      <c r="AA35" s="25" cm="1">
        <f t="array" ref="AA35">SUM(LARGE(C35:W35,_xlfn.SEQUENCE(IF(COUNT(C35:W35)&lt;12,COUNT(C35:W35),12))))</f>
        <v>0</v>
      </c>
      <c r="AB35" s="15">
        <f t="shared" si="5"/>
        <v>0</v>
      </c>
      <c r="AC35" s="17">
        <f t="shared" si="6"/>
        <v>0</v>
      </c>
      <c r="AD35" s="47" t="str">
        <f t="shared" si="3"/>
        <v>NEW NAME 5</v>
      </c>
      <c r="AE35" s="17"/>
      <c r="AF35" s="59"/>
    </row>
    <row r="36" spans="1:32" s="60" customFormat="1" ht="19.899999999999999" hidden="1" customHeight="1" x14ac:dyDescent="0.25">
      <c r="A36" s="47" t="s">
        <v>258</v>
      </c>
      <c r="B36" s="16"/>
      <c r="C36" s="138">
        <v>0</v>
      </c>
      <c r="D36" s="48"/>
      <c r="E36" s="17"/>
      <c r="F36" s="48"/>
      <c r="G36" s="17"/>
      <c r="H36" s="48"/>
      <c r="I36" s="17"/>
      <c r="J36" s="48"/>
      <c r="K36" s="17"/>
      <c r="L36" s="48"/>
      <c r="M36" s="17"/>
      <c r="N36" s="48"/>
      <c r="O36" s="17"/>
      <c r="P36" s="188"/>
      <c r="Q36" s="195"/>
      <c r="R36" s="48"/>
      <c r="S36" s="17"/>
      <c r="T36" s="48"/>
      <c r="U36" s="17"/>
      <c r="V36" s="16"/>
      <c r="W36" s="15"/>
      <c r="X36" s="17"/>
      <c r="Y36" s="16"/>
      <c r="Z36" s="25">
        <f t="shared" si="4"/>
        <v>0</v>
      </c>
      <c r="AA36" s="25" cm="1">
        <f t="array" ref="AA36">SUM(LARGE(C36:W36,_xlfn.SEQUENCE(IF(COUNT(C36:W36)&lt;12,COUNT(C36:W36),12))))</f>
        <v>0</v>
      </c>
      <c r="AB36" s="15">
        <f t="shared" si="5"/>
        <v>0</v>
      </c>
      <c r="AC36" s="17">
        <f t="shared" si="6"/>
        <v>0</v>
      </c>
      <c r="AD36" s="47" t="str">
        <f t="shared" si="3"/>
        <v>NEW NAME 6</v>
      </c>
      <c r="AE36" s="17"/>
      <c r="AF36" s="59"/>
    </row>
    <row r="37" spans="1:32" s="60" customFormat="1" ht="19.899999999999999" hidden="1" customHeight="1" x14ac:dyDescent="0.25">
      <c r="A37" s="47" t="s">
        <v>259</v>
      </c>
      <c r="B37" s="16"/>
      <c r="C37" s="138">
        <v>0</v>
      </c>
      <c r="D37" s="48"/>
      <c r="E37" s="17"/>
      <c r="F37" s="48"/>
      <c r="G37" s="17"/>
      <c r="H37" s="48"/>
      <c r="I37" s="17"/>
      <c r="J37" s="48"/>
      <c r="K37" s="17"/>
      <c r="L37" s="48"/>
      <c r="M37" s="17"/>
      <c r="N37" s="48"/>
      <c r="O37" s="17"/>
      <c r="P37" s="188"/>
      <c r="Q37" s="195"/>
      <c r="R37" s="48"/>
      <c r="S37" s="17"/>
      <c r="T37" s="48"/>
      <c r="U37" s="17"/>
      <c r="V37" s="16"/>
      <c r="W37" s="15"/>
      <c r="X37" s="17"/>
      <c r="Y37" s="16"/>
      <c r="Z37" s="25">
        <f t="shared" si="4"/>
        <v>0</v>
      </c>
      <c r="AA37" s="25" cm="1">
        <f t="array" ref="AA37">SUM(LARGE(C37:W37,_xlfn.SEQUENCE(IF(COUNT(C37:W37)&lt;12,COUNT(C37:W37),12))))</f>
        <v>0</v>
      </c>
      <c r="AB37" s="15">
        <f t="shared" si="5"/>
        <v>0</v>
      </c>
      <c r="AC37" s="17">
        <f t="shared" si="6"/>
        <v>0</v>
      </c>
      <c r="AD37" s="47" t="str">
        <f t="shared" si="3"/>
        <v>NEW NAME 7</v>
      </c>
      <c r="AE37" s="17"/>
      <c r="AF37" s="59"/>
    </row>
    <row r="38" spans="1:32" s="60" customFormat="1" ht="19.899999999999999" hidden="1" customHeight="1" x14ac:dyDescent="0.25">
      <c r="A38" s="47" t="s">
        <v>260</v>
      </c>
      <c r="B38" s="16"/>
      <c r="C38" s="138">
        <v>0</v>
      </c>
      <c r="D38" s="48"/>
      <c r="E38" s="17"/>
      <c r="F38" s="48"/>
      <c r="G38" s="17"/>
      <c r="H38" s="48"/>
      <c r="I38" s="17"/>
      <c r="J38" s="48"/>
      <c r="K38" s="17"/>
      <c r="L38" s="48"/>
      <c r="M38" s="17"/>
      <c r="N38" s="48"/>
      <c r="O38" s="17"/>
      <c r="P38" s="188"/>
      <c r="Q38" s="195"/>
      <c r="R38" s="48"/>
      <c r="S38" s="17"/>
      <c r="T38" s="48"/>
      <c r="U38" s="17"/>
      <c r="V38" s="16"/>
      <c r="W38" s="15"/>
      <c r="X38" s="17"/>
      <c r="Y38" s="16"/>
      <c r="Z38" s="25">
        <f t="shared" si="4"/>
        <v>0</v>
      </c>
      <c r="AA38" s="25" cm="1">
        <f t="array" ref="AA38">SUM(LARGE(C38:W38,_xlfn.SEQUENCE(IF(COUNT(C38:W38)&lt;12,COUNT(C38:W38),12))))</f>
        <v>0</v>
      </c>
      <c r="AB38" s="15">
        <f t="shared" si="5"/>
        <v>0</v>
      </c>
      <c r="AC38" s="17">
        <f t="shared" si="6"/>
        <v>0</v>
      </c>
      <c r="AD38" s="47" t="str">
        <f t="shared" si="3"/>
        <v>NEW NAME 8</v>
      </c>
      <c r="AE38" s="17"/>
      <c r="AF38" s="59"/>
    </row>
    <row r="39" spans="1:32" s="60" customFormat="1" ht="19.899999999999999" hidden="1" customHeight="1" x14ac:dyDescent="0.25">
      <c r="A39" s="47" t="s">
        <v>261</v>
      </c>
      <c r="B39" s="16"/>
      <c r="C39" s="138">
        <v>0</v>
      </c>
      <c r="D39" s="48"/>
      <c r="E39" s="17"/>
      <c r="F39" s="48"/>
      <c r="G39" s="17"/>
      <c r="H39" s="48"/>
      <c r="I39" s="17"/>
      <c r="J39" s="48"/>
      <c r="K39" s="17"/>
      <c r="L39" s="48"/>
      <c r="M39" s="17"/>
      <c r="N39" s="48"/>
      <c r="O39" s="17"/>
      <c r="P39" s="188"/>
      <c r="Q39" s="195"/>
      <c r="R39" s="48"/>
      <c r="S39" s="17"/>
      <c r="T39" s="48"/>
      <c r="U39" s="17"/>
      <c r="V39" s="16"/>
      <c r="W39" s="15"/>
      <c r="X39" s="17"/>
      <c r="Y39" s="16"/>
      <c r="Z39" s="25">
        <f t="shared" si="4"/>
        <v>0</v>
      </c>
      <c r="AA39" s="25" cm="1">
        <f t="array" ref="AA39">SUM(LARGE(C39:W39,_xlfn.SEQUENCE(IF(COUNT(C39:W39)&lt;12,COUNT(C39:W39),12))))</f>
        <v>0</v>
      </c>
      <c r="AB39" s="15">
        <f t="shared" si="5"/>
        <v>0</v>
      </c>
      <c r="AC39" s="17">
        <f t="shared" si="6"/>
        <v>0</v>
      </c>
      <c r="AD39" s="47" t="str">
        <f t="shared" si="3"/>
        <v>NEW NAME 9</v>
      </c>
      <c r="AE39" s="17"/>
      <c r="AF39" s="59"/>
    </row>
    <row r="40" spans="1:32" s="60" customFormat="1" ht="19.899999999999999" customHeight="1" x14ac:dyDescent="0.25">
      <c r="A40" s="20" t="s">
        <v>7</v>
      </c>
      <c r="B40" s="21"/>
      <c r="C40" s="15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87"/>
      <c r="Q40" s="194"/>
      <c r="R40" s="21"/>
      <c r="S40" s="21"/>
      <c r="T40" s="21"/>
      <c r="U40" s="21"/>
      <c r="V40" s="21"/>
      <c r="W40" s="21"/>
      <c r="X40" s="21"/>
      <c r="Y40" s="21"/>
      <c r="Z40" s="21"/>
      <c r="AA40" s="20"/>
      <c r="AB40" s="21"/>
      <c r="AC40" s="21"/>
      <c r="AD40" s="21" t="s">
        <v>80</v>
      </c>
      <c r="AE40" s="164"/>
      <c r="AF40" s="59"/>
    </row>
    <row r="41" spans="1:32" s="60" customFormat="1" ht="19.899999999999999" customHeight="1" x14ac:dyDescent="0.25">
      <c r="A41" s="47" t="s">
        <v>141</v>
      </c>
      <c r="B41" s="16"/>
      <c r="C41" s="138">
        <v>0</v>
      </c>
      <c r="D41" s="48">
        <v>34</v>
      </c>
      <c r="E41" s="17">
        <v>24</v>
      </c>
      <c r="F41" s="48"/>
      <c r="G41" s="17">
        <v>23</v>
      </c>
      <c r="H41" s="48"/>
      <c r="I41" s="17"/>
      <c r="J41" s="48"/>
      <c r="K41" s="17"/>
      <c r="L41" s="48"/>
      <c r="M41" s="17"/>
      <c r="N41" s="48"/>
      <c r="O41" s="17"/>
      <c r="P41" s="188"/>
      <c r="Q41" s="195"/>
      <c r="R41" s="48"/>
      <c r="S41" s="17"/>
      <c r="T41" s="48"/>
      <c r="U41" s="17"/>
      <c r="V41" s="16"/>
      <c r="W41" s="15"/>
      <c r="X41" s="17"/>
      <c r="Y41" s="16"/>
      <c r="Z41" s="25">
        <f t="shared" ref="Z41:Z63" si="7">SUM(D41:X41)</f>
        <v>81</v>
      </c>
      <c r="AA41" s="25" cm="1">
        <f t="array" ref="AA41">SUM(LARGE(C41:W41,_xlfn.SEQUENCE(IF(COUNT(C41:W41)&lt;12,COUNT(C41:W41),12))))</f>
        <v>81</v>
      </c>
      <c r="AB41" s="15">
        <f>X41*1.5</f>
        <v>0</v>
      </c>
      <c r="AC41" s="17">
        <f>AA41+AB41</f>
        <v>81</v>
      </c>
      <c r="AD41" s="47" t="str">
        <f>A41</f>
        <v>ALCINI, AUBREY</v>
      </c>
      <c r="AE41" s="17"/>
      <c r="AF41" s="59"/>
    </row>
    <row r="42" spans="1:32" s="60" customFormat="1" ht="19.899999999999999" customHeight="1" x14ac:dyDescent="0.25">
      <c r="A42" s="47" t="s">
        <v>54</v>
      </c>
      <c r="B42" s="16"/>
      <c r="C42" s="138">
        <v>0</v>
      </c>
      <c r="D42" s="48"/>
      <c r="E42" s="17"/>
      <c r="F42" s="48"/>
      <c r="G42" s="17"/>
      <c r="H42" s="48"/>
      <c r="I42" s="17"/>
      <c r="J42" s="48"/>
      <c r="K42" s="17"/>
      <c r="L42" s="48"/>
      <c r="M42" s="17"/>
      <c r="N42" s="48"/>
      <c r="O42" s="17"/>
      <c r="P42" s="188"/>
      <c r="Q42" s="195"/>
      <c r="R42" s="48"/>
      <c r="S42" s="17"/>
      <c r="T42" s="48"/>
      <c r="U42" s="17"/>
      <c r="V42" s="16"/>
      <c r="W42" s="15"/>
      <c r="X42" s="17"/>
      <c r="Y42" s="16"/>
      <c r="Z42" s="25">
        <f t="shared" si="7"/>
        <v>0</v>
      </c>
      <c r="AA42" s="25" cm="1">
        <f t="array" ref="AA42">SUM(LARGE(C42:W42,_xlfn.SEQUENCE(IF(COUNT(C42:W42)&lt;12,COUNT(C42:W42),12))))</f>
        <v>0</v>
      </c>
      <c r="AB42" s="15">
        <f t="shared" ref="AB42:AB63" si="8">X42*1.5</f>
        <v>0</v>
      </c>
      <c r="AC42" s="17">
        <f t="shared" ref="AC42:AC63" si="9">AA42+AB42</f>
        <v>0</v>
      </c>
      <c r="AD42" s="47" t="str">
        <f t="shared" ref="AD42:AD74" si="10">A42</f>
        <v>ANDIS, BROOKE</v>
      </c>
      <c r="AE42" s="17"/>
      <c r="AF42" s="59"/>
    </row>
    <row r="43" spans="1:32" s="60" customFormat="1" ht="19.899999999999999" customHeight="1" x14ac:dyDescent="0.25">
      <c r="A43" s="47" t="s">
        <v>39</v>
      </c>
      <c r="B43" s="16"/>
      <c r="C43" s="138">
        <v>0</v>
      </c>
      <c r="D43" s="48"/>
      <c r="E43" s="17"/>
      <c r="F43" s="48"/>
      <c r="G43" s="17"/>
      <c r="H43" s="48">
        <v>13</v>
      </c>
      <c r="I43" s="17"/>
      <c r="J43" s="48"/>
      <c r="K43" s="17"/>
      <c r="L43" s="48"/>
      <c r="M43" s="17"/>
      <c r="N43" s="48"/>
      <c r="O43" s="17"/>
      <c r="P43" s="188"/>
      <c r="Q43" s="195"/>
      <c r="R43" s="48"/>
      <c r="S43" s="17"/>
      <c r="T43" s="48"/>
      <c r="U43" s="17"/>
      <c r="V43" s="16"/>
      <c r="W43" s="15"/>
      <c r="X43" s="17"/>
      <c r="Y43" s="16"/>
      <c r="Z43" s="25">
        <f t="shared" si="7"/>
        <v>13</v>
      </c>
      <c r="AA43" s="25" cm="1">
        <f t="array" ref="AA43">SUM(LARGE(C43:W43,_xlfn.SEQUENCE(IF(COUNT(C43:W43)&lt;12,COUNT(C43:W43),12))))</f>
        <v>13</v>
      </c>
      <c r="AB43" s="15">
        <f t="shared" si="8"/>
        <v>0</v>
      </c>
      <c r="AC43" s="17">
        <f t="shared" si="9"/>
        <v>13</v>
      </c>
      <c r="AD43" s="47" t="str">
        <f t="shared" si="10"/>
        <v>BAHR, LILIA</v>
      </c>
      <c r="AE43" s="17"/>
      <c r="AF43" s="59"/>
    </row>
    <row r="44" spans="1:32" s="60" customFormat="1" ht="19.899999999999999" customHeight="1" x14ac:dyDescent="0.25">
      <c r="A44" s="47" t="s">
        <v>125</v>
      </c>
      <c r="B44" s="16"/>
      <c r="C44" s="138">
        <v>0</v>
      </c>
      <c r="D44" s="48"/>
      <c r="E44" s="17"/>
      <c r="F44" s="48"/>
      <c r="G44" s="17"/>
      <c r="H44" s="48"/>
      <c r="I44" s="17"/>
      <c r="J44" s="48"/>
      <c r="K44" s="17"/>
      <c r="L44" s="48"/>
      <c r="M44" s="17"/>
      <c r="N44" s="48"/>
      <c r="O44" s="17"/>
      <c r="P44" s="188"/>
      <c r="Q44" s="195"/>
      <c r="R44" s="48"/>
      <c r="S44" s="17"/>
      <c r="T44" s="48"/>
      <c r="U44" s="17"/>
      <c r="V44" s="16"/>
      <c r="W44" s="15"/>
      <c r="X44" s="17"/>
      <c r="Y44" s="16"/>
      <c r="Z44" s="25">
        <f t="shared" si="7"/>
        <v>0</v>
      </c>
      <c r="AA44" s="25" cm="1">
        <f t="array" ref="AA44">SUM(LARGE(C44:W44,_xlfn.SEQUENCE(IF(COUNT(C44:W44)&lt;12,COUNT(C44:W44),12))))</f>
        <v>0</v>
      </c>
      <c r="AB44" s="15">
        <f t="shared" si="8"/>
        <v>0</v>
      </c>
      <c r="AC44" s="17">
        <f t="shared" si="9"/>
        <v>0</v>
      </c>
      <c r="AD44" s="47" t="str">
        <f t="shared" si="10"/>
        <v>BRANNING, HOLLY</v>
      </c>
      <c r="AE44" s="17"/>
      <c r="AF44" s="59"/>
    </row>
    <row r="45" spans="1:32" s="60" customFormat="1" ht="19.899999999999999" customHeight="1" x14ac:dyDescent="0.25">
      <c r="A45" s="47" t="s">
        <v>271</v>
      </c>
      <c r="B45" s="16"/>
      <c r="C45" s="138">
        <v>0</v>
      </c>
      <c r="D45" s="48"/>
      <c r="E45" s="17"/>
      <c r="F45" s="48"/>
      <c r="G45" s="17"/>
      <c r="H45" s="48"/>
      <c r="I45" s="17"/>
      <c r="J45" s="48"/>
      <c r="K45" s="17"/>
      <c r="L45" s="48"/>
      <c r="M45" s="17"/>
      <c r="N45" s="48"/>
      <c r="O45" s="17"/>
      <c r="P45" s="188"/>
      <c r="Q45" s="195"/>
      <c r="R45" s="48"/>
      <c r="S45" s="17"/>
      <c r="T45" s="48"/>
      <c r="U45" s="17"/>
      <c r="V45" s="16"/>
      <c r="W45" s="15"/>
      <c r="X45" s="17"/>
      <c r="Y45" s="16"/>
      <c r="Z45" s="25">
        <f t="shared" si="7"/>
        <v>0</v>
      </c>
      <c r="AA45" s="25" cm="1">
        <f t="array" ref="AA45">SUM(LARGE(C45:W45,_xlfn.SEQUENCE(IF(COUNT(C45:W45)&lt;12,COUNT(C45:W45),12))))</f>
        <v>0</v>
      </c>
      <c r="AB45" s="15">
        <f t="shared" si="8"/>
        <v>0</v>
      </c>
      <c r="AC45" s="17">
        <f t="shared" si="9"/>
        <v>0</v>
      </c>
      <c r="AD45" s="47" t="str">
        <f t="shared" si="10"/>
        <v>CAMPER, CASSIDY</v>
      </c>
      <c r="AE45" s="17"/>
      <c r="AF45" s="59"/>
    </row>
    <row r="46" spans="1:32" s="60" customFormat="1" ht="19.899999999999999" customHeight="1" x14ac:dyDescent="0.25">
      <c r="A46" s="47" t="s">
        <v>148</v>
      </c>
      <c r="B46" s="16"/>
      <c r="C46" s="138">
        <v>0</v>
      </c>
      <c r="D46" s="48"/>
      <c r="E46" s="17"/>
      <c r="F46" s="48"/>
      <c r="G46" s="17"/>
      <c r="H46" s="48"/>
      <c r="I46" s="17"/>
      <c r="J46" s="48"/>
      <c r="K46" s="17"/>
      <c r="L46" s="48"/>
      <c r="M46" s="17"/>
      <c r="N46" s="48"/>
      <c r="O46" s="17"/>
      <c r="P46" s="188"/>
      <c r="Q46" s="195"/>
      <c r="R46" s="48"/>
      <c r="S46" s="17"/>
      <c r="T46" s="48"/>
      <c r="U46" s="17"/>
      <c r="V46" s="16"/>
      <c r="W46" s="15"/>
      <c r="X46" s="17"/>
      <c r="Y46" s="16"/>
      <c r="Z46" s="25">
        <f t="shared" si="7"/>
        <v>0</v>
      </c>
      <c r="AA46" s="25" cm="1">
        <f t="array" ref="AA46">SUM(LARGE(C46:W46,_xlfn.SEQUENCE(IF(COUNT(C46:W46)&lt;12,COUNT(C46:W46),12))))</f>
        <v>0</v>
      </c>
      <c r="AB46" s="15">
        <f t="shared" si="8"/>
        <v>0</v>
      </c>
      <c r="AC46" s="17">
        <f t="shared" si="9"/>
        <v>0</v>
      </c>
      <c r="AD46" s="47" t="str">
        <f t="shared" si="10"/>
        <v>CUMMINGS, LILLY</v>
      </c>
      <c r="AE46" s="17"/>
      <c r="AF46" s="59"/>
    </row>
    <row r="47" spans="1:32" s="60" customFormat="1" ht="19.899999999999999" customHeight="1" x14ac:dyDescent="0.25">
      <c r="A47" s="47" t="s">
        <v>219</v>
      </c>
      <c r="B47" s="16"/>
      <c r="C47" s="138">
        <v>0</v>
      </c>
      <c r="D47" s="48"/>
      <c r="E47" s="17"/>
      <c r="F47" s="48"/>
      <c r="G47" s="17"/>
      <c r="H47" s="48"/>
      <c r="I47" s="17"/>
      <c r="J47" s="48"/>
      <c r="K47" s="17"/>
      <c r="L47" s="48"/>
      <c r="M47" s="17"/>
      <c r="N47" s="48">
        <v>23</v>
      </c>
      <c r="O47" s="17">
        <v>23</v>
      </c>
      <c r="P47" s="188">
        <v>63</v>
      </c>
      <c r="Q47" s="195">
        <v>73</v>
      </c>
      <c r="R47" s="48"/>
      <c r="S47" s="17"/>
      <c r="T47" s="48"/>
      <c r="U47" s="17"/>
      <c r="V47" s="16"/>
      <c r="W47" s="15"/>
      <c r="X47" s="17"/>
      <c r="Y47" s="16"/>
      <c r="Z47" s="25">
        <f t="shared" si="7"/>
        <v>182</v>
      </c>
      <c r="AA47" s="25" cm="1">
        <f t="array" ref="AA47">SUM(LARGE(C47:W47,_xlfn.SEQUENCE(IF(COUNT(C47:W47)&lt;12,COUNT(C47:W47),12))))</f>
        <v>182</v>
      </c>
      <c r="AB47" s="15">
        <f t="shared" si="8"/>
        <v>0</v>
      </c>
      <c r="AC47" s="17">
        <f t="shared" si="9"/>
        <v>182</v>
      </c>
      <c r="AD47" s="47" t="str">
        <f t="shared" si="10"/>
        <v>DEVUYST, AVA</v>
      </c>
      <c r="AE47" s="17"/>
      <c r="AF47" s="59"/>
    </row>
    <row r="48" spans="1:32" s="60" customFormat="1" ht="19.899999999999999" customHeight="1" x14ac:dyDescent="0.25">
      <c r="A48" s="47" t="s">
        <v>59</v>
      </c>
      <c r="B48" s="16"/>
      <c r="C48" s="138">
        <v>0</v>
      </c>
      <c r="D48" s="48"/>
      <c r="E48" s="17"/>
      <c r="F48" s="48"/>
      <c r="G48" s="17"/>
      <c r="H48" s="48"/>
      <c r="I48" s="17"/>
      <c r="J48" s="48"/>
      <c r="K48" s="17"/>
      <c r="L48" s="48"/>
      <c r="M48" s="17"/>
      <c r="N48" s="48"/>
      <c r="O48" s="17"/>
      <c r="P48" s="188"/>
      <c r="Q48" s="195"/>
      <c r="R48" s="48"/>
      <c r="S48" s="17"/>
      <c r="T48" s="48"/>
      <c r="U48" s="17"/>
      <c r="V48" s="16"/>
      <c r="W48" s="15"/>
      <c r="X48" s="17"/>
      <c r="Y48" s="16"/>
      <c r="Z48" s="25">
        <f t="shared" si="7"/>
        <v>0</v>
      </c>
      <c r="AA48" s="25" cm="1">
        <f t="array" ref="AA48">SUM(LARGE(C48:W48,_xlfn.SEQUENCE(IF(COUNT(C48:W48)&lt;12,COUNT(C48:W48),12))))</f>
        <v>0</v>
      </c>
      <c r="AB48" s="15">
        <f t="shared" si="8"/>
        <v>0</v>
      </c>
      <c r="AC48" s="17">
        <f t="shared" si="9"/>
        <v>0</v>
      </c>
      <c r="AD48" s="47" t="str">
        <f t="shared" si="10"/>
        <v>FUNK, ADDISON</v>
      </c>
      <c r="AE48" s="17"/>
      <c r="AF48" s="59"/>
    </row>
    <row r="49" spans="1:32" s="60" customFormat="1" ht="19.899999999999999" customHeight="1" x14ac:dyDescent="0.25">
      <c r="A49" s="47" t="s">
        <v>220</v>
      </c>
      <c r="B49" s="16"/>
      <c r="C49" s="138">
        <v>0</v>
      </c>
      <c r="D49" s="48"/>
      <c r="E49" s="17"/>
      <c r="F49" s="48"/>
      <c r="G49" s="17"/>
      <c r="H49" s="48"/>
      <c r="I49" s="17"/>
      <c r="J49" s="48"/>
      <c r="K49" s="17"/>
      <c r="L49" s="48"/>
      <c r="M49" s="17"/>
      <c r="N49" s="48"/>
      <c r="O49" s="17"/>
      <c r="P49" s="188"/>
      <c r="Q49" s="195"/>
      <c r="R49" s="48"/>
      <c r="S49" s="17"/>
      <c r="T49" s="48"/>
      <c r="U49" s="17"/>
      <c r="V49" s="16"/>
      <c r="W49" s="15"/>
      <c r="X49" s="17"/>
      <c r="Y49" s="16"/>
      <c r="Z49" s="25">
        <f t="shared" si="7"/>
        <v>0</v>
      </c>
      <c r="AA49" s="25" cm="1">
        <f t="array" ref="AA49">SUM(LARGE(C49:W49,_xlfn.SEQUENCE(IF(COUNT(C49:W49)&lt;12,COUNT(C49:W49),12))))</f>
        <v>0</v>
      </c>
      <c r="AB49" s="15">
        <f t="shared" si="8"/>
        <v>0</v>
      </c>
      <c r="AC49" s="17">
        <f t="shared" si="9"/>
        <v>0</v>
      </c>
      <c r="AD49" s="47" t="str">
        <f t="shared" si="10"/>
        <v>GOODRICH, ABIGAIL</v>
      </c>
      <c r="AE49" s="17"/>
      <c r="AF49" s="59"/>
    </row>
    <row r="50" spans="1:32" s="60" customFormat="1" ht="19.899999999999999" customHeight="1" x14ac:dyDescent="0.25">
      <c r="A50" s="47" t="s">
        <v>146</v>
      </c>
      <c r="B50" s="16"/>
      <c r="C50" s="138">
        <v>0</v>
      </c>
      <c r="D50" s="48">
        <v>54</v>
      </c>
      <c r="E50" s="17">
        <v>34</v>
      </c>
      <c r="F50" s="48">
        <v>13</v>
      </c>
      <c r="G50" s="17">
        <v>73</v>
      </c>
      <c r="H50" s="48">
        <v>23</v>
      </c>
      <c r="I50" s="17"/>
      <c r="J50" s="48">
        <v>23</v>
      </c>
      <c r="K50" s="17">
        <v>43</v>
      </c>
      <c r="L50" s="48">
        <v>43</v>
      </c>
      <c r="M50" s="17"/>
      <c r="N50" s="48"/>
      <c r="O50" s="17"/>
      <c r="P50" s="188">
        <v>43</v>
      </c>
      <c r="Q50" s="195"/>
      <c r="R50" s="48"/>
      <c r="S50" s="17"/>
      <c r="T50" s="48"/>
      <c r="U50" s="17"/>
      <c r="V50" s="16"/>
      <c r="W50" s="15"/>
      <c r="X50" s="17"/>
      <c r="Y50" s="16"/>
      <c r="Z50" s="25">
        <f t="shared" si="7"/>
        <v>349</v>
      </c>
      <c r="AA50" s="25" cm="1">
        <f t="array" ref="AA50">SUM(LARGE(C50:W50,_xlfn.SEQUENCE(IF(COUNT(C50:W50)&lt;12,COUNT(C50:W50),12))))</f>
        <v>349</v>
      </c>
      <c r="AB50" s="15">
        <f t="shared" si="8"/>
        <v>0</v>
      </c>
      <c r="AC50" s="17">
        <f t="shared" si="9"/>
        <v>349</v>
      </c>
      <c r="AD50" s="47" t="str">
        <f t="shared" si="10"/>
        <v>HALL, ADISON</v>
      </c>
      <c r="AE50" s="17"/>
      <c r="AF50" s="59"/>
    </row>
    <row r="51" spans="1:32" s="60" customFormat="1" ht="19.899999999999999" customHeight="1" x14ac:dyDescent="0.25">
      <c r="A51" s="47" t="s">
        <v>214</v>
      </c>
      <c r="B51" s="16"/>
      <c r="C51" s="138">
        <v>0</v>
      </c>
      <c r="D51" s="48"/>
      <c r="E51" s="17"/>
      <c r="F51" s="48"/>
      <c r="G51" s="17"/>
      <c r="H51" s="48"/>
      <c r="I51" s="17"/>
      <c r="J51" s="48"/>
      <c r="K51" s="17"/>
      <c r="L51" s="48"/>
      <c r="M51" s="17">
        <v>23</v>
      </c>
      <c r="N51" s="48">
        <v>33</v>
      </c>
      <c r="O51" s="17"/>
      <c r="P51" s="188"/>
      <c r="Q51" s="195"/>
      <c r="R51" s="48"/>
      <c r="S51" s="17"/>
      <c r="T51" s="48"/>
      <c r="U51" s="17"/>
      <c r="V51" s="16"/>
      <c r="W51" s="15"/>
      <c r="X51" s="17"/>
      <c r="Y51" s="16"/>
      <c r="Z51" s="25">
        <f t="shared" si="7"/>
        <v>56</v>
      </c>
      <c r="AA51" s="25" cm="1">
        <f t="array" ref="AA51">SUM(LARGE(C51:W51,_xlfn.SEQUENCE(IF(COUNT(C51:W51)&lt;12,COUNT(C51:W51),12))))</f>
        <v>56</v>
      </c>
      <c r="AB51" s="15">
        <f t="shared" si="8"/>
        <v>0</v>
      </c>
      <c r="AC51" s="17">
        <f t="shared" si="9"/>
        <v>56</v>
      </c>
      <c r="AD51" s="47" t="str">
        <f t="shared" si="10"/>
        <v>HARDEN, SARAH</v>
      </c>
      <c r="AE51" s="17"/>
      <c r="AF51" s="59"/>
    </row>
    <row r="52" spans="1:32" s="60" customFormat="1" ht="19.899999999999999" customHeight="1" x14ac:dyDescent="0.25">
      <c r="A52" s="47" t="s">
        <v>44</v>
      </c>
      <c r="B52" s="16"/>
      <c r="C52" s="138">
        <v>0</v>
      </c>
      <c r="D52" s="48">
        <v>64</v>
      </c>
      <c r="E52" s="17">
        <v>64</v>
      </c>
      <c r="F52" s="48">
        <v>63</v>
      </c>
      <c r="G52" s="17"/>
      <c r="H52" s="48">
        <v>33</v>
      </c>
      <c r="I52" s="17">
        <v>33</v>
      </c>
      <c r="J52" s="48">
        <v>63</v>
      </c>
      <c r="K52" s="17">
        <v>73</v>
      </c>
      <c r="L52" s="48">
        <v>73</v>
      </c>
      <c r="M52" s="17">
        <v>58</v>
      </c>
      <c r="N52" s="48">
        <v>73</v>
      </c>
      <c r="O52" s="17">
        <v>33</v>
      </c>
      <c r="P52" s="188">
        <v>73</v>
      </c>
      <c r="Q52" s="195">
        <v>63</v>
      </c>
      <c r="R52" s="48"/>
      <c r="S52" s="17"/>
      <c r="T52" s="48"/>
      <c r="U52" s="17"/>
      <c r="V52" s="16"/>
      <c r="W52" s="15"/>
      <c r="X52" s="17"/>
      <c r="Y52" s="16"/>
      <c r="Z52" s="25">
        <f t="shared" si="7"/>
        <v>766</v>
      </c>
      <c r="AA52" s="25" cm="1">
        <f t="array" ref="AA52">SUM(LARGE(C52:W52,_xlfn.SEQUENCE(IF(COUNT(C52:W52)&lt;12,COUNT(C52:W52),12))))</f>
        <v>733</v>
      </c>
      <c r="AB52" s="15">
        <f t="shared" si="8"/>
        <v>0</v>
      </c>
      <c r="AC52" s="17">
        <f t="shared" si="9"/>
        <v>733</v>
      </c>
      <c r="AD52" s="47" t="str">
        <f t="shared" si="10"/>
        <v>HOEKWATER, MESA</v>
      </c>
      <c r="AE52" s="17"/>
      <c r="AF52" s="59"/>
    </row>
    <row r="53" spans="1:32" s="60" customFormat="1" ht="19.899999999999999" customHeight="1" x14ac:dyDescent="0.25">
      <c r="A53" s="47" t="s">
        <v>272</v>
      </c>
      <c r="B53" s="16"/>
      <c r="C53" s="138">
        <v>0</v>
      </c>
      <c r="D53" s="48"/>
      <c r="E53" s="17"/>
      <c r="F53" s="48"/>
      <c r="G53" s="17">
        <v>43</v>
      </c>
      <c r="H53" s="48"/>
      <c r="I53" s="17">
        <v>23</v>
      </c>
      <c r="J53" s="48"/>
      <c r="K53" s="17">
        <v>23</v>
      </c>
      <c r="L53" s="48"/>
      <c r="M53" s="17">
        <v>33</v>
      </c>
      <c r="N53" s="48"/>
      <c r="O53" s="17">
        <v>43</v>
      </c>
      <c r="P53" s="188"/>
      <c r="Q53" s="195">
        <v>23</v>
      </c>
      <c r="R53" s="48"/>
      <c r="S53" s="17"/>
      <c r="T53" s="48"/>
      <c r="U53" s="17"/>
      <c r="V53" s="16"/>
      <c r="W53" s="15"/>
      <c r="X53" s="17"/>
      <c r="Y53" s="16"/>
      <c r="Z53" s="25">
        <f t="shared" si="7"/>
        <v>188</v>
      </c>
      <c r="AA53" s="25" cm="1">
        <f t="array" ref="AA53">SUM(LARGE(C53:W53,_xlfn.SEQUENCE(IF(COUNT(C53:W53)&lt;12,COUNT(C53:W53),12))))</f>
        <v>188</v>
      </c>
      <c r="AB53" s="15">
        <f t="shared" si="8"/>
        <v>0</v>
      </c>
      <c r="AC53" s="17">
        <f t="shared" si="9"/>
        <v>188</v>
      </c>
      <c r="AD53" s="47" t="str">
        <f t="shared" si="10"/>
        <v>KERN, LEAH</v>
      </c>
      <c r="AE53" s="17"/>
      <c r="AF53" s="59"/>
    </row>
    <row r="54" spans="1:32" s="60" customFormat="1" ht="19.899999999999999" customHeight="1" x14ac:dyDescent="0.25">
      <c r="A54" s="47" t="s">
        <v>273</v>
      </c>
      <c r="B54" s="16"/>
      <c r="C54" s="138">
        <v>0</v>
      </c>
      <c r="D54" s="48">
        <v>44</v>
      </c>
      <c r="E54" s="17">
        <v>74</v>
      </c>
      <c r="F54" s="48">
        <v>73</v>
      </c>
      <c r="G54" s="17">
        <v>13</v>
      </c>
      <c r="H54" s="48">
        <v>63</v>
      </c>
      <c r="I54" s="17">
        <v>63</v>
      </c>
      <c r="J54" s="48">
        <v>13</v>
      </c>
      <c r="K54" s="17"/>
      <c r="L54" s="48">
        <v>63</v>
      </c>
      <c r="M54" s="17"/>
      <c r="N54" s="48">
        <v>43</v>
      </c>
      <c r="O54" s="17">
        <v>63</v>
      </c>
      <c r="P54" s="188"/>
      <c r="Q54" s="195">
        <v>53</v>
      </c>
      <c r="R54" s="48"/>
      <c r="S54" s="17"/>
      <c r="T54" s="48"/>
      <c r="U54" s="17"/>
      <c r="V54" s="16"/>
      <c r="W54" s="15"/>
      <c r="X54" s="17"/>
      <c r="Y54" s="16"/>
      <c r="Z54" s="25">
        <f t="shared" si="7"/>
        <v>565</v>
      </c>
      <c r="AA54" s="25" cm="1">
        <f t="array" ref="AA54">SUM(LARGE(C54:W54,_xlfn.SEQUENCE(IF(COUNT(C54:W54)&lt;12,COUNT(C54:W54),12))))</f>
        <v>565</v>
      </c>
      <c r="AB54" s="15">
        <f t="shared" si="8"/>
        <v>0</v>
      </c>
      <c r="AC54" s="17">
        <f t="shared" si="9"/>
        <v>565</v>
      </c>
      <c r="AD54" s="47" t="str">
        <f t="shared" si="10"/>
        <v>MARANTETTE, ALINA</v>
      </c>
      <c r="AE54" s="17"/>
      <c r="AF54" s="59"/>
    </row>
    <row r="55" spans="1:32" s="60" customFormat="1" ht="19.899999999999999" customHeight="1" x14ac:dyDescent="0.25">
      <c r="A55" s="47" t="s">
        <v>274</v>
      </c>
      <c r="B55" s="16"/>
      <c r="C55" s="138">
        <v>0</v>
      </c>
      <c r="D55" s="48"/>
      <c r="E55" s="17"/>
      <c r="F55" s="48"/>
      <c r="G55" s="17"/>
      <c r="H55" s="48"/>
      <c r="I55" s="17"/>
      <c r="J55" s="48"/>
      <c r="K55" s="17"/>
      <c r="L55" s="48"/>
      <c r="M55" s="17"/>
      <c r="N55" s="48"/>
      <c r="O55" s="17"/>
      <c r="P55" s="188"/>
      <c r="Q55" s="195"/>
      <c r="R55" s="48"/>
      <c r="S55" s="17"/>
      <c r="T55" s="48"/>
      <c r="U55" s="17"/>
      <c r="V55" s="16"/>
      <c r="W55" s="15"/>
      <c r="X55" s="17"/>
      <c r="Y55" s="16"/>
      <c r="Z55" s="25">
        <f t="shared" si="7"/>
        <v>0</v>
      </c>
      <c r="AA55" s="25" cm="1">
        <f t="array" ref="AA55">SUM(LARGE(C55:W55,_xlfn.SEQUENCE(IF(COUNT(C55:W55)&lt;12,COUNT(C55:W55),12))))</f>
        <v>0</v>
      </c>
      <c r="AB55" s="15">
        <f t="shared" si="8"/>
        <v>0</v>
      </c>
      <c r="AC55" s="17">
        <f t="shared" si="9"/>
        <v>0</v>
      </c>
      <c r="AD55" s="47" t="str">
        <f t="shared" si="10"/>
        <v>MATTHEWS, ADDY</v>
      </c>
      <c r="AE55" s="17"/>
      <c r="AF55" s="59"/>
    </row>
    <row r="56" spans="1:32" ht="19.899999999999999" customHeight="1" x14ac:dyDescent="0.25">
      <c r="A56" s="47" t="s">
        <v>51</v>
      </c>
      <c r="B56" s="16"/>
      <c r="C56" s="138">
        <v>0</v>
      </c>
      <c r="D56" s="48"/>
      <c r="E56" s="17"/>
      <c r="F56" s="48"/>
      <c r="G56" s="17"/>
      <c r="H56" s="48">
        <v>73</v>
      </c>
      <c r="I56" s="17">
        <v>73</v>
      </c>
      <c r="J56" s="48"/>
      <c r="K56" s="17"/>
      <c r="L56" s="48"/>
      <c r="M56" s="17">
        <v>73</v>
      </c>
      <c r="N56" s="48"/>
      <c r="O56" s="17"/>
      <c r="P56" s="188"/>
      <c r="Q56" s="195"/>
      <c r="R56" s="48"/>
      <c r="S56" s="17"/>
      <c r="T56" s="48"/>
      <c r="U56" s="17"/>
      <c r="V56" s="16"/>
      <c r="W56" s="15"/>
      <c r="X56" s="17"/>
      <c r="Y56" s="16"/>
      <c r="Z56" s="25">
        <f t="shared" si="7"/>
        <v>219</v>
      </c>
      <c r="AA56" s="25" cm="1">
        <f t="array" ref="AA56">SUM(LARGE(C56:W56,_xlfn.SEQUENCE(IF(COUNT(C56:W56)&lt;12,COUNT(C56:W56),12))))</f>
        <v>219</v>
      </c>
      <c r="AB56" s="15">
        <f t="shared" si="8"/>
        <v>0</v>
      </c>
      <c r="AC56" s="17">
        <f t="shared" si="9"/>
        <v>219</v>
      </c>
      <c r="AD56" s="47" t="str">
        <f t="shared" si="10"/>
        <v>MCLEOD, PIPER</v>
      </c>
      <c r="AE56" s="17"/>
    </row>
    <row r="57" spans="1:32" s="60" customFormat="1" ht="19.899999999999999" customHeight="1" x14ac:dyDescent="0.25">
      <c r="A57" s="47" t="s">
        <v>278</v>
      </c>
      <c r="B57" s="16"/>
      <c r="C57" s="138">
        <v>0</v>
      </c>
      <c r="D57" s="48">
        <v>24</v>
      </c>
      <c r="E57" s="17">
        <v>44</v>
      </c>
      <c r="F57" s="48"/>
      <c r="G57" s="17"/>
      <c r="H57" s="48">
        <v>43</v>
      </c>
      <c r="I57" s="17">
        <v>53</v>
      </c>
      <c r="J57" s="48">
        <v>73</v>
      </c>
      <c r="K57" s="17">
        <v>63</v>
      </c>
      <c r="L57" s="48"/>
      <c r="M57" s="17">
        <v>58</v>
      </c>
      <c r="N57" s="48">
        <v>63</v>
      </c>
      <c r="O57" s="17"/>
      <c r="P57" s="188"/>
      <c r="Q57" s="195">
        <v>33</v>
      </c>
      <c r="R57" s="48"/>
      <c r="S57" s="17"/>
      <c r="T57" s="48"/>
      <c r="U57" s="17"/>
      <c r="V57" s="16"/>
      <c r="W57" s="15"/>
      <c r="X57" s="17"/>
      <c r="Y57" s="16"/>
      <c r="Z57" s="25">
        <f t="shared" si="7"/>
        <v>454</v>
      </c>
      <c r="AA57" s="25" cm="1">
        <f t="array" ref="AA57">SUM(LARGE(C57:W57,_xlfn.SEQUENCE(IF(COUNT(C57:W57)&lt;12,COUNT(C57:W57),12))))</f>
        <v>454</v>
      </c>
      <c r="AB57" s="15">
        <f t="shared" si="8"/>
        <v>0</v>
      </c>
      <c r="AC57" s="17">
        <f t="shared" si="9"/>
        <v>454</v>
      </c>
      <c r="AD57" s="47" t="str">
        <f t="shared" si="10"/>
        <v>POWELL, ADELINE</v>
      </c>
      <c r="AE57" s="17"/>
      <c r="AF57" s="59"/>
    </row>
    <row r="58" spans="1:32" s="60" customFormat="1" ht="19.899999999999999" customHeight="1" x14ac:dyDescent="0.25">
      <c r="A58" s="47" t="s">
        <v>275</v>
      </c>
      <c r="B58" s="16"/>
      <c r="C58" s="138">
        <v>0</v>
      </c>
      <c r="D58" s="48"/>
      <c r="E58" s="17"/>
      <c r="F58" s="48"/>
      <c r="G58" s="17"/>
      <c r="H58" s="48"/>
      <c r="I58" s="17"/>
      <c r="J58" s="48"/>
      <c r="K58" s="17"/>
      <c r="L58" s="48"/>
      <c r="M58" s="17"/>
      <c r="N58" s="48"/>
      <c r="O58" s="17"/>
      <c r="P58" s="188"/>
      <c r="Q58" s="195"/>
      <c r="R58" s="48"/>
      <c r="S58" s="17"/>
      <c r="T58" s="48"/>
      <c r="U58" s="17"/>
      <c r="V58" s="16"/>
      <c r="W58" s="15"/>
      <c r="X58" s="17"/>
      <c r="Y58" s="16"/>
      <c r="Z58" s="25">
        <f t="shared" si="7"/>
        <v>0</v>
      </c>
      <c r="AA58" s="25" cm="1">
        <f t="array" ref="AA58">SUM(LARGE(C58:W58,_xlfn.SEQUENCE(IF(COUNT(C58:W58)&lt;12,COUNT(C58:W58),12))))</f>
        <v>0</v>
      </c>
      <c r="AB58" s="15">
        <f t="shared" si="8"/>
        <v>0</v>
      </c>
      <c r="AC58" s="17">
        <f t="shared" si="9"/>
        <v>0</v>
      </c>
      <c r="AD58" s="47" t="str">
        <f t="shared" si="10"/>
        <v>PAGE, SOPHIA</v>
      </c>
      <c r="AE58" s="17"/>
      <c r="AF58" s="59"/>
    </row>
    <row r="59" spans="1:32" s="60" customFormat="1" ht="19.899999999999999" customHeight="1" x14ac:dyDescent="0.25">
      <c r="A59" s="47" t="s">
        <v>63</v>
      </c>
      <c r="B59" s="16"/>
      <c r="C59" s="138">
        <v>0</v>
      </c>
      <c r="D59" s="48"/>
      <c r="E59" s="17"/>
      <c r="F59" s="48"/>
      <c r="G59" s="17"/>
      <c r="H59" s="48"/>
      <c r="I59" s="17"/>
      <c r="J59" s="48"/>
      <c r="K59" s="17"/>
      <c r="L59" s="48"/>
      <c r="M59" s="17"/>
      <c r="N59" s="48">
        <v>13</v>
      </c>
      <c r="O59" s="17">
        <v>73</v>
      </c>
      <c r="P59" s="188">
        <v>53</v>
      </c>
      <c r="Q59" s="195">
        <v>13</v>
      </c>
      <c r="R59" s="48"/>
      <c r="S59" s="17"/>
      <c r="T59" s="48"/>
      <c r="U59" s="17"/>
      <c r="V59" s="16"/>
      <c r="W59" s="15"/>
      <c r="X59" s="17"/>
      <c r="Y59" s="16"/>
      <c r="Z59" s="25">
        <f t="shared" si="7"/>
        <v>152</v>
      </c>
      <c r="AA59" s="25" cm="1">
        <f t="array" ref="AA59">SUM(LARGE(C59:W59,_xlfn.SEQUENCE(IF(COUNT(C59:W59)&lt;12,COUNT(C59:W59),12))))</f>
        <v>152</v>
      </c>
      <c r="AB59" s="15">
        <f t="shared" si="8"/>
        <v>0</v>
      </c>
      <c r="AC59" s="17">
        <f t="shared" si="9"/>
        <v>152</v>
      </c>
      <c r="AD59" s="47" t="str">
        <f t="shared" si="10"/>
        <v>SHATTUCK, MADISON</v>
      </c>
      <c r="AE59" s="17"/>
      <c r="AF59" s="59"/>
    </row>
    <row r="60" spans="1:32" s="60" customFormat="1" ht="19.899999999999999" customHeight="1" x14ac:dyDescent="0.25">
      <c r="A60" s="47" t="s">
        <v>142</v>
      </c>
      <c r="B60" s="16"/>
      <c r="C60" s="138">
        <v>0</v>
      </c>
      <c r="D60" s="48">
        <v>14</v>
      </c>
      <c r="E60" s="17">
        <v>54</v>
      </c>
      <c r="F60" s="48">
        <v>43</v>
      </c>
      <c r="G60" s="17">
        <v>53</v>
      </c>
      <c r="H60" s="48"/>
      <c r="I60" s="17"/>
      <c r="J60" s="48">
        <v>53</v>
      </c>
      <c r="K60" s="17">
        <v>33</v>
      </c>
      <c r="L60" s="48">
        <v>33</v>
      </c>
      <c r="M60" s="17"/>
      <c r="N60" s="48"/>
      <c r="O60" s="17">
        <v>13</v>
      </c>
      <c r="P60" s="188">
        <v>23</v>
      </c>
      <c r="Q60" s="195"/>
      <c r="R60" s="48"/>
      <c r="S60" s="17"/>
      <c r="T60" s="48"/>
      <c r="U60" s="17"/>
      <c r="V60" s="16"/>
      <c r="W60" s="15"/>
      <c r="X60" s="17"/>
      <c r="Y60" s="16"/>
      <c r="Z60" s="25">
        <f t="shared" si="7"/>
        <v>319</v>
      </c>
      <c r="AA60" s="25" cm="1">
        <f t="array" ref="AA60">SUM(LARGE(C60:W60,_xlfn.SEQUENCE(IF(COUNT(C60:W60)&lt;12,COUNT(C60:W60),12))))</f>
        <v>319</v>
      </c>
      <c r="AB60" s="15">
        <f t="shared" si="8"/>
        <v>0</v>
      </c>
      <c r="AC60" s="17">
        <f t="shared" si="9"/>
        <v>319</v>
      </c>
      <c r="AD60" s="47" t="str">
        <f t="shared" si="10"/>
        <v xml:space="preserve">SUCHEK, KYLIE </v>
      </c>
      <c r="AE60" s="17"/>
      <c r="AF60" s="59"/>
    </row>
    <row r="61" spans="1:32" s="60" customFormat="1" ht="19.899999999999999" customHeight="1" x14ac:dyDescent="0.25">
      <c r="A61" s="47" t="s">
        <v>52</v>
      </c>
      <c r="B61" s="16"/>
      <c r="C61" s="138">
        <v>0</v>
      </c>
      <c r="D61" s="48">
        <v>74</v>
      </c>
      <c r="E61" s="17"/>
      <c r="F61" s="48"/>
      <c r="G61" s="17"/>
      <c r="H61" s="48"/>
      <c r="I61" s="17"/>
      <c r="J61" s="48"/>
      <c r="K61" s="17"/>
      <c r="L61" s="48"/>
      <c r="M61" s="17"/>
      <c r="N61" s="48"/>
      <c r="O61" s="17">
        <v>53</v>
      </c>
      <c r="P61" s="188">
        <v>13</v>
      </c>
      <c r="Q61" s="195"/>
      <c r="R61" s="48"/>
      <c r="S61" s="17"/>
      <c r="T61" s="48"/>
      <c r="U61" s="17"/>
      <c r="V61" s="16"/>
      <c r="W61" s="15"/>
      <c r="X61" s="17"/>
      <c r="Y61" s="16"/>
      <c r="Z61" s="25">
        <f t="shared" si="7"/>
        <v>140</v>
      </c>
      <c r="AA61" s="25" cm="1">
        <f t="array" ref="AA61">SUM(LARGE(C61:W61,_xlfn.SEQUENCE(IF(COUNT(C61:W61)&lt;12,COUNT(C61:W61),12))))</f>
        <v>140</v>
      </c>
      <c r="AB61" s="15">
        <f t="shared" si="8"/>
        <v>0</v>
      </c>
      <c r="AC61" s="17">
        <f t="shared" si="9"/>
        <v>140</v>
      </c>
      <c r="AD61" s="47" t="str">
        <f t="shared" si="10"/>
        <v>TIPPMANN, HALLE</v>
      </c>
      <c r="AE61" s="17"/>
      <c r="AF61" s="59"/>
    </row>
    <row r="62" spans="1:32" s="60" customFormat="1" ht="19.899999999999999" customHeight="1" x14ac:dyDescent="0.25">
      <c r="A62" s="47" t="s">
        <v>53</v>
      </c>
      <c r="B62" s="16"/>
      <c r="C62" s="138">
        <v>0</v>
      </c>
      <c r="D62" s="48"/>
      <c r="E62" s="17">
        <v>14</v>
      </c>
      <c r="F62" s="48">
        <v>53</v>
      </c>
      <c r="G62" s="17">
        <v>63</v>
      </c>
      <c r="H62" s="48">
        <v>53</v>
      </c>
      <c r="I62" s="17">
        <v>43</v>
      </c>
      <c r="J62" s="48">
        <v>43</v>
      </c>
      <c r="K62" s="17">
        <v>53</v>
      </c>
      <c r="L62" s="48">
        <v>53</v>
      </c>
      <c r="M62" s="17">
        <v>43</v>
      </c>
      <c r="N62" s="48"/>
      <c r="O62" s="17"/>
      <c r="P62" s="188">
        <v>33</v>
      </c>
      <c r="Q62" s="195">
        <v>43</v>
      </c>
      <c r="R62" s="48"/>
      <c r="S62" s="17"/>
      <c r="T62" s="48"/>
      <c r="U62" s="17"/>
      <c r="V62" s="16"/>
      <c r="W62" s="15"/>
      <c r="X62" s="17"/>
      <c r="Y62" s="16"/>
      <c r="Z62" s="25">
        <f t="shared" si="7"/>
        <v>494</v>
      </c>
      <c r="AA62" s="25" cm="1">
        <f t="array" ref="AA62">SUM(LARGE(C62:W62,_xlfn.SEQUENCE(IF(COUNT(C62:W62)&lt;12,COUNT(C62:W62),12))))</f>
        <v>494</v>
      </c>
      <c r="AB62" s="15">
        <f t="shared" si="8"/>
        <v>0</v>
      </c>
      <c r="AC62" s="17">
        <f t="shared" si="9"/>
        <v>494</v>
      </c>
      <c r="AD62" s="47" t="str">
        <f t="shared" si="10"/>
        <v>TIPPMANN, HEIDI</v>
      </c>
      <c r="AE62" s="17"/>
      <c r="AF62" s="59"/>
    </row>
    <row r="63" spans="1:32" s="60" customFormat="1" ht="19.899999999999999" customHeight="1" x14ac:dyDescent="0.25">
      <c r="A63" s="47" t="s">
        <v>127</v>
      </c>
      <c r="B63" s="16"/>
      <c r="C63" s="138">
        <v>0</v>
      </c>
      <c r="D63" s="48"/>
      <c r="E63" s="17"/>
      <c r="F63" s="48"/>
      <c r="G63" s="17"/>
      <c r="H63" s="48"/>
      <c r="I63" s="17"/>
      <c r="J63" s="48"/>
      <c r="K63" s="17"/>
      <c r="L63" s="48"/>
      <c r="M63" s="17"/>
      <c r="N63" s="48"/>
      <c r="O63" s="17"/>
      <c r="P63" s="188"/>
      <c r="Q63" s="195"/>
      <c r="R63" s="48"/>
      <c r="S63" s="17"/>
      <c r="T63" s="48"/>
      <c r="U63" s="17"/>
      <c r="V63" s="16"/>
      <c r="W63" s="15"/>
      <c r="X63" s="17"/>
      <c r="Y63" s="16"/>
      <c r="Z63" s="25">
        <f t="shared" si="7"/>
        <v>0</v>
      </c>
      <c r="AA63" s="25" cm="1">
        <f t="array" ref="AA63">SUM(LARGE(C63:W63,_xlfn.SEQUENCE(IF(COUNT(C63:W63)&lt;12,COUNT(C63:W63),12))))</f>
        <v>0</v>
      </c>
      <c r="AB63" s="15">
        <f t="shared" si="8"/>
        <v>0</v>
      </c>
      <c r="AC63" s="17">
        <f t="shared" si="9"/>
        <v>0</v>
      </c>
      <c r="AD63" s="47" t="str">
        <f t="shared" si="10"/>
        <v>WEBER, ALYSSA</v>
      </c>
      <c r="AE63" s="17"/>
      <c r="AF63" s="59"/>
    </row>
    <row r="64" spans="1:32" s="60" customFormat="1" ht="19.899999999999999" customHeight="1" x14ac:dyDescent="0.25">
      <c r="A64" s="47" t="s">
        <v>132</v>
      </c>
      <c r="B64" s="16"/>
      <c r="C64" s="138">
        <v>0</v>
      </c>
      <c r="D64" s="48"/>
      <c r="E64" s="17"/>
      <c r="F64" s="48"/>
      <c r="G64" s="17">
        <v>33</v>
      </c>
      <c r="H64" s="48"/>
      <c r="I64" s="17"/>
      <c r="J64" s="48"/>
      <c r="K64" s="17"/>
      <c r="L64" s="48"/>
      <c r="M64" s="17">
        <v>13</v>
      </c>
      <c r="N64" s="48"/>
      <c r="O64" s="17"/>
      <c r="P64" s="188"/>
      <c r="Q64" s="195"/>
      <c r="R64" s="48"/>
      <c r="S64" s="17"/>
      <c r="T64" s="48"/>
      <c r="U64" s="17"/>
      <c r="V64" s="16"/>
      <c r="W64" s="15"/>
      <c r="X64" s="17"/>
      <c r="Y64" s="16"/>
      <c r="Z64" s="25">
        <f>SUM(D64:X64)</f>
        <v>46</v>
      </c>
      <c r="AA64" s="25" cm="1">
        <f t="array" ref="AA64">SUM(LARGE(C64:W64,_xlfn.SEQUENCE(IF(COUNT(C64:W64)&lt;12,COUNT(C64:W64),12))))</f>
        <v>46</v>
      </c>
      <c r="AB64" s="15">
        <f>X64*1.5</f>
        <v>0</v>
      </c>
      <c r="AC64" s="17">
        <f>AA64+AB64</f>
        <v>46</v>
      </c>
      <c r="AD64" s="47" t="str">
        <f t="shared" si="10"/>
        <v>WILSON, ADDIE</v>
      </c>
      <c r="AE64" s="17"/>
      <c r="AF64" s="59"/>
    </row>
    <row r="65" spans="1:32" s="64" customFormat="1" ht="19.899999999999999" customHeight="1" x14ac:dyDescent="0.25">
      <c r="A65" s="47" t="s">
        <v>149</v>
      </c>
      <c r="B65" s="16"/>
      <c r="C65" s="138">
        <v>0</v>
      </c>
      <c r="D65" s="48"/>
      <c r="E65" s="17"/>
      <c r="F65" s="48">
        <v>23</v>
      </c>
      <c r="G65" s="17"/>
      <c r="H65" s="48"/>
      <c r="I65" s="17"/>
      <c r="J65" s="48">
        <v>33</v>
      </c>
      <c r="K65" s="17"/>
      <c r="L65" s="48">
        <v>23</v>
      </c>
      <c r="M65" s="17"/>
      <c r="N65" s="48"/>
      <c r="O65" s="17"/>
      <c r="P65" s="188"/>
      <c r="Q65" s="195"/>
      <c r="R65" s="48"/>
      <c r="S65" s="17"/>
      <c r="T65" s="48"/>
      <c r="U65" s="17"/>
      <c r="V65" s="16"/>
      <c r="W65" s="15"/>
      <c r="X65" s="17"/>
      <c r="Y65" s="16"/>
      <c r="Z65" s="25">
        <f t="shared" ref="Z65:Z74" si="11">SUM(D65:X65)</f>
        <v>79</v>
      </c>
      <c r="AA65" s="25" cm="1">
        <f t="array" ref="AA65">SUM(LARGE(C65:W65,_xlfn.SEQUENCE(IF(COUNT(C65:W65)&lt;12,COUNT(C65:W65),12))))</f>
        <v>79</v>
      </c>
      <c r="AB65" s="15">
        <f t="shared" ref="AB65:AB74" si="12">X65*1.5</f>
        <v>0</v>
      </c>
      <c r="AC65" s="17">
        <f t="shared" ref="AC65:AC74" si="13">AA65+AB65</f>
        <v>79</v>
      </c>
      <c r="AD65" s="47" t="str">
        <f t="shared" si="10"/>
        <v>YARBROUGH, NORA</v>
      </c>
      <c r="AE65" s="17"/>
      <c r="AF65" s="46"/>
    </row>
    <row r="66" spans="1:32" s="60" customFormat="1" ht="19.899999999999999" customHeight="1" x14ac:dyDescent="0.25">
      <c r="A66" s="47" t="s">
        <v>277</v>
      </c>
      <c r="B66" s="16"/>
      <c r="C66" s="138">
        <v>0</v>
      </c>
      <c r="D66" s="48"/>
      <c r="E66" s="17"/>
      <c r="F66" s="48">
        <v>33</v>
      </c>
      <c r="G66" s="17"/>
      <c r="H66" s="48"/>
      <c r="I66" s="17"/>
      <c r="J66" s="48"/>
      <c r="K66" s="17"/>
      <c r="L66" s="48"/>
      <c r="M66" s="17"/>
      <c r="N66" s="48"/>
      <c r="O66" s="17"/>
      <c r="P66" s="188"/>
      <c r="Q66" s="195"/>
      <c r="R66" s="48"/>
      <c r="S66" s="17"/>
      <c r="T66" s="48"/>
      <c r="U66" s="17"/>
      <c r="V66" s="16"/>
      <c r="W66" s="15"/>
      <c r="X66" s="17"/>
      <c r="Y66" s="16"/>
      <c r="Z66" s="25">
        <f t="shared" si="11"/>
        <v>33</v>
      </c>
      <c r="AA66" s="25" cm="1">
        <f t="array" ref="AA66">SUM(LARGE(C66:W66,_xlfn.SEQUENCE(IF(COUNT(C66:W66)&lt;12,COUNT(C66:W66),12))))</f>
        <v>33</v>
      </c>
      <c r="AB66" s="15">
        <f t="shared" si="12"/>
        <v>0</v>
      </c>
      <c r="AC66" s="17">
        <f t="shared" si="13"/>
        <v>33</v>
      </c>
      <c r="AD66" s="47" t="str">
        <f t="shared" si="10"/>
        <v>METZGER,ADDISON</v>
      </c>
      <c r="AE66" s="17"/>
      <c r="AF66" s="59"/>
    </row>
    <row r="67" spans="1:32" s="60" customFormat="1" ht="19.899999999999999" customHeight="1" x14ac:dyDescent="0.25">
      <c r="A67" s="47" t="s">
        <v>280</v>
      </c>
      <c r="B67" s="16"/>
      <c r="C67" s="138">
        <v>0</v>
      </c>
      <c r="D67" s="48"/>
      <c r="E67" s="17"/>
      <c r="F67" s="48"/>
      <c r="G67" s="17"/>
      <c r="H67" s="48"/>
      <c r="I67" s="17">
        <v>13</v>
      </c>
      <c r="J67" s="48"/>
      <c r="K67" s="17">
        <v>13</v>
      </c>
      <c r="L67" s="48">
        <v>13</v>
      </c>
      <c r="M67" s="17"/>
      <c r="N67" s="48"/>
      <c r="O67" s="17"/>
      <c r="P67" s="188"/>
      <c r="Q67" s="195"/>
      <c r="R67" s="48"/>
      <c r="S67" s="17"/>
      <c r="T67" s="48"/>
      <c r="U67" s="17"/>
      <c r="V67" s="16"/>
      <c r="W67" s="15"/>
      <c r="X67" s="17"/>
      <c r="Y67" s="16"/>
      <c r="Z67" s="25">
        <f t="shared" si="11"/>
        <v>39</v>
      </c>
      <c r="AA67" s="25" cm="1">
        <f t="array" ref="AA67">SUM(LARGE(C67:W67,_xlfn.SEQUENCE(IF(COUNT(C67:W67)&lt;12,COUNT(C67:W67),12))))</f>
        <v>39</v>
      </c>
      <c r="AB67" s="15">
        <f t="shared" si="12"/>
        <v>0</v>
      </c>
      <c r="AC67" s="17">
        <f t="shared" si="13"/>
        <v>39</v>
      </c>
      <c r="AD67" s="47" t="str">
        <f t="shared" si="10"/>
        <v>BURGESS,LILY</v>
      </c>
      <c r="AE67" s="17"/>
      <c r="AF67" s="59"/>
    </row>
    <row r="68" spans="1:32" s="60" customFormat="1" ht="19.899999999999999" customHeight="1" x14ac:dyDescent="0.25">
      <c r="A68" s="47" t="s">
        <v>288</v>
      </c>
      <c r="B68" s="16"/>
      <c r="C68" s="138">
        <v>0</v>
      </c>
      <c r="D68" s="48"/>
      <c r="E68" s="17"/>
      <c r="F68" s="48"/>
      <c r="G68" s="17"/>
      <c r="H68" s="48"/>
      <c r="I68" s="17"/>
      <c r="J68" s="48"/>
      <c r="K68" s="17"/>
      <c r="L68" s="48"/>
      <c r="M68" s="17"/>
      <c r="N68" s="48">
        <v>53</v>
      </c>
      <c r="O68" s="17"/>
      <c r="P68" s="188"/>
      <c r="Q68" s="195"/>
      <c r="R68" s="48"/>
      <c r="S68" s="17"/>
      <c r="T68" s="48"/>
      <c r="U68" s="17"/>
      <c r="V68" s="16"/>
      <c r="W68" s="15"/>
      <c r="X68" s="17"/>
      <c r="Y68" s="16"/>
      <c r="Z68" s="25">
        <f t="shared" si="11"/>
        <v>53</v>
      </c>
      <c r="AA68" s="25" cm="1">
        <f t="array" ref="AA68">SUM(LARGE(C68:W68,_xlfn.SEQUENCE(IF(COUNT(C68:W68)&lt;12,COUNT(C68:W68),12))))</f>
        <v>53</v>
      </c>
      <c r="AB68" s="15">
        <f t="shared" si="12"/>
        <v>0</v>
      </c>
      <c r="AC68" s="17">
        <f t="shared" si="13"/>
        <v>53</v>
      </c>
      <c r="AD68" s="47" t="str">
        <f t="shared" si="10"/>
        <v>WILT, KATY</v>
      </c>
      <c r="AE68" s="17"/>
      <c r="AF68" s="59"/>
    </row>
    <row r="69" spans="1:32" s="60" customFormat="1" ht="19.899999999999999" hidden="1" customHeight="1" x14ac:dyDescent="0.25">
      <c r="A69" s="47" t="s">
        <v>254</v>
      </c>
      <c r="B69" s="16"/>
      <c r="C69" s="138">
        <v>0</v>
      </c>
      <c r="D69" s="48"/>
      <c r="E69" s="17"/>
      <c r="F69" s="48"/>
      <c r="G69" s="17"/>
      <c r="H69" s="48"/>
      <c r="I69" s="17"/>
      <c r="J69" s="48"/>
      <c r="K69" s="17"/>
      <c r="L69" s="48"/>
      <c r="M69" s="17"/>
      <c r="N69" s="48"/>
      <c r="O69" s="17"/>
      <c r="P69" s="188"/>
      <c r="Q69" s="195"/>
      <c r="R69" s="48"/>
      <c r="S69" s="17"/>
      <c r="T69" s="48"/>
      <c r="U69" s="17"/>
      <c r="V69" s="16"/>
      <c r="W69" s="15"/>
      <c r="X69" s="17"/>
      <c r="Y69" s="16"/>
      <c r="Z69" s="25">
        <f t="shared" si="11"/>
        <v>0</v>
      </c>
      <c r="AA69" s="25" cm="1">
        <f t="array" ref="AA69">SUM(LARGE(C69:W69,_xlfn.SEQUENCE(IF(COUNT(C69:W69)&lt;12,COUNT(C69:W69),12))))</f>
        <v>0</v>
      </c>
      <c r="AB69" s="15">
        <f t="shared" si="12"/>
        <v>0</v>
      </c>
      <c r="AC69" s="17">
        <f t="shared" si="13"/>
        <v>0</v>
      </c>
      <c r="AD69" s="47" t="str">
        <f t="shared" si="10"/>
        <v>NEW NAME 4</v>
      </c>
      <c r="AE69" s="17"/>
      <c r="AF69" s="59"/>
    </row>
    <row r="70" spans="1:32" s="60" customFormat="1" ht="19.899999999999999" hidden="1" customHeight="1" x14ac:dyDescent="0.25">
      <c r="A70" s="47" t="s">
        <v>255</v>
      </c>
      <c r="B70" s="16"/>
      <c r="C70" s="138">
        <v>0</v>
      </c>
      <c r="D70" s="48"/>
      <c r="E70" s="17"/>
      <c r="F70" s="48"/>
      <c r="G70" s="17"/>
      <c r="H70" s="48"/>
      <c r="I70" s="17"/>
      <c r="J70" s="48"/>
      <c r="K70" s="17"/>
      <c r="L70" s="48"/>
      <c r="M70" s="17"/>
      <c r="N70" s="48"/>
      <c r="O70" s="17"/>
      <c r="P70" s="188"/>
      <c r="Q70" s="195"/>
      <c r="R70" s="48"/>
      <c r="S70" s="17"/>
      <c r="T70" s="48"/>
      <c r="U70" s="17"/>
      <c r="V70" s="16"/>
      <c r="W70" s="15"/>
      <c r="X70" s="17"/>
      <c r="Y70" s="16"/>
      <c r="Z70" s="25">
        <f t="shared" si="11"/>
        <v>0</v>
      </c>
      <c r="AA70" s="25" cm="1">
        <f t="array" ref="AA70">SUM(LARGE(C70:W70,_xlfn.SEQUENCE(IF(COUNT(C70:W70)&lt;12,COUNT(C70:W70),12))))</f>
        <v>0</v>
      </c>
      <c r="AB70" s="15">
        <f t="shared" si="12"/>
        <v>0</v>
      </c>
      <c r="AC70" s="17">
        <f t="shared" si="13"/>
        <v>0</v>
      </c>
      <c r="AD70" s="47" t="str">
        <f t="shared" si="10"/>
        <v>NEW NAME 5</v>
      </c>
      <c r="AE70" s="17"/>
      <c r="AF70" s="59"/>
    </row>
    <row r="71" spans="1:32" s="60" customFormat="1" ht="19.899999999999999" hidden="1" customHeight="1" x14ac:dyDescent="0.25">
      <c r="A71" s="47" t="s">
        <v>258</v>
      </c>
      <c r="B71" s="16"/>
      <c r="C71" s="138">
        <v>0</v>
      </c>
      <c r="D71" s="48"/>
      <c r="E71" s="17"/>
      <c r="F71" s="48"/>
      <c r="G71" s="17"/>
      <c r="H71" s="48"/>
      <c r="I71" s="17"/>
      <c r="J71" s="48"/>
      <c r="K71" s="17"/>
      <c r="L71" s="48"/>
      <c r="M71" s="17"/>
      <c r="N71" s="48"/>
      <c r="O71" s="17"/>
      <c r="P71" s="188"/>
      <c r="Q71" s="195"/>
      <c r="R71" s="48"/>
      <c r="S71" s="17"/>
      <c r="T71" s="48"/>
      <c r="U71" s="17"/>
      <c r="V71" s="16"/>
      <c r="W71" s="15"/>
      <c r="X71" s="17"/>
      <c r="Y71" s="16"/>
      <c r="Z71" s="25">
        <f t="shared" si="11"/>
        <v>0</v>
      </c>
      <c r="AA71" s="25" cm="1">
        <f t="array" ref="AA71">SUM(LARGE(C71:W71,_xlfn.SEQUENCE(IF(COUNT(C71:W71)&lt;12,COUNT(C71:W71),12))))</f>
        <v>0</v>
      </c>
      <c r="AB71" s="15">
        <f t="shared" si="12"/>
        <v>0</v>
      </c>
      <c r="AC71" s="17">
        <f t="shared" si="13"/>
        <v>0</v>
      </c>
      <c r="AD71" s="47" t="str">
        <f t="shared" si="10"/>
        <v>NEW NAME 6</v>
      </c>
      <c r="AE71" s="17"/>
      <c r="AF71" s="59"/>
    </row>
    <row r="72" spans="1:32" s="60" customFormat="1" ht="19.899999999999999" hidden="1" customHeight="1" x14ac:dyDescent="0.25">
      <c r="A72" s="47" t="s">
        <v>259</v>
      </c>
      <c r="B72" s="16"/>
      <c r="C72" s="138">
        <v>0</v>
      </c>
      <c r="D72" s="48"/>
      <c r="E72" s="17"/>
      <c r="F72" s="48"/>
      <c r="G72" s="17"/>
      <c r="H72" s="48"/>
      <c r="I72" s="17"/>
      <c r="J72" s="48"/>
      <c r="K72" s="17"/>
      <c r="L72" s="48"/>
      <c r="M72" s="17"/>
      <c r="N72" s="48"/>
      <c r="O72" s="17"/>
      <c r="P72" s="188"/>
      <c r="Q72" s="195"/>
      <c r="R72" s="48"/>
      <c r="S72" s="17"/>
      <c r="T72" s="48"/>
      <c r="U72" s="17"/>
      <c r="V72" s="16"/>
      <c r="W72" s="15"/>
      <c r="X72" s="17"/>
      <c r="Y72" s="16"/>
      <c r="Z72" s="25">
        <f t="shared" si="11"/>
        <v>0</v>
      </c>
      <c r="AA72" s="25" cm="1">
        <f t="array" ref="AA72">SUM(LARGE(C72:W72,_xlfn.SEQUENCE(IF(COUNT(C72:W72)&lt;12,COUNT(C72:W72),12))))</f>
        <v>0</v>
      </c>
      <c r="AB72" s="15">
        <f t="shared" si="12"/>
        <v>0</v>
      </c>
      <c r="AC72" s="17">
        <f t="shared" si="13"/>
        <v>0</v>
      </c>
      <c r="AD72" s="47" t="str">
        <f t="shared" si="10"/>
        <v>NEW NAME 7</v>
      </c>
      <c r="AE72" s="17"/>
      <c r="AF72" s="59"/>
    </row>
    <row r="73" spans="1:32" s="60" customFormat="1" ht="19.899999999999999" hidden="1" customHeight="1" x14ac:dyDescent="0.25">
      <c r="A73" s="47" t="s">
        <v>260</v>
      </c>
      <c r="B73" s="16"/>
      <c r="C73" s="138">
        <v>0</v>
      </c>
      <c r="D73" s="48"/>
      <c r="E73" s="17"/>
      <c r="F73" s="48"/>
      <c r="G73" s="17"/>
      <c r="H73" s="48"/>
      <c r="I73" s="17"/>
      <c r="J73" s="48"/>
      <c r="K73" s="17"/>
      <c r="L73" s="48"/>
      <c r="M73" s="17"/>
      <c r="N73" s="48"/>
      <c r="O73" s="17"/>
      <c r="P73" s="188"/>
      <c r="Q73" s="195"/>
      <c r="R73" s="48"/>
      <c r="S73" s="17"/>
      <c r="T73" s="48"/>
      <c r="U73" s="17"/>
      <c r="V73" s="16"/>
      <c r="W73" s="15"/>
      <c r="X73" s="17"/>
      <c r="Y73" s="16"/>
      <c r="Z73" s="25">
        <f t="shared" si="11"/>
        <v>0</v>
      </c>
      <c r="AA73" s="25" cm="1">
        <f t="array" ref="AA73">SUM(LARGE(C73:W73,_xlfn.SEQUENCE(IF(COUNT(C73:W73)&lt;12,COUNT(C73:W73),12))))</f>
        <v>0</v>
      </c>
      <c r="AB73" s="15">
        <f t="shared" si="12"/>
        <v>0</v>
      </c>
      <c r="AC73" s="17">
        <f t="shared" si="13"/>
        <v>0</v>
      </c>
      <c r="AD73" s="47" t="str">
        <f t="shared" si="10"/>
        <v>NEW NAME 8</v>
      </c>
      <c r="AE73" s="17"/>
      <c r="AF73" s="59"/>
    </row>
    <row r="74" spans="1:32" s="60" customFormat="1" ht="19.899999999999999" hidden="1" customHeight="1" x14ac:dyDescent="0.25">
      <c r="A74" s="47" t="s">
        <v>261</v>
      </c>
      <c r="B74" s="16"/>
      <c r="C74" s="138">
        <v>0</v>
      </c>
      <c r="D74" s="48"/>
      <c r="E74" s="17"/>
      <c r="F74" s="48"/>
      <c r="G74" s="17"/>
      <c r="H74" s="48"/>
      <c r="I74" s="17"/>
      <c r="J74" s="48"/>
      <c r="K74" s="17"/>
      <c r="L74" s="48"/>
      <c r="M74" s="17"/>
      <c r="N74" s="48"/>
      <c r="O74" s="17"/>
      <c r="P74" s="188"/>
      <c r="Q74" s="195"/>
      <c r="R74" s="48"/>
      <c r="S74" s="17"/>
      <c r="T74" s="48"/>
      <c r="U74" s="17"/>
      <c r="V74" s="16"/>
      <c r="W74" s="15"/>
      <c r="X74" s="17"/>
      <c r="Y74" s="16"/>
      <c r="Z74" s="25">
        <f t="shared" si="11"/>
        <v>0</v>
      </c>
      <c r="AA74" s="25" cm="1">
        <f t="array" ref="AA74">SUM(LARGE(C74:W74,_xlfn.SEQUENCE(IF(COUNT(C74:W74)&lt;12,COUNT(C74:W74),12))))</f>
        <v>0</v>
      </c>
      <c r="AB74" s="15">
        <f t="shared" si="12"/>
        <v>0</v>
      </c>
      <c r="AC74" s="17">
        <f t="shared" si="13"/>
        <v>0</v>
      </c>
      <c r="AD74" s="47" t="str">
        <f t="shared" si="10"/>
        <v>NEW NAME 9</v>
      </c>
      <c r="AE74" s="17"/>
      <c r="AF74" s="59"/>
    </row>
    <row r="75" spans="1:32" s="60" customFormat="1" ht="19.899999999999999" customHeight="1" x14ac:dyDescent="0.25">
      <c r="A75" s="20" t="s">
        <v>17</v>
      </c>
      <c r="B75" s="21"/>
      <c r="C75" s="16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187"/>
      <c r="Q75" s="194"/>
      <c r="R75" s="21"/>
      <c r="S75" s="21"/>
      <c r="T75" s="21"/>
      <c r="U75" s="21"/>
      <c r="V75" s="21"/>
      <c r="W75" s="21"/>
      <c r="X75" s="21"/>
      <c r="Y75" s="21"/>
      <c r="Z75" s="21"/>
      <c r="AA75" s="20"/>
      <c r="AB75" s="21"/>
      <c r="AC75" s="21"/>
      <c r="AD75" s="21" t="s">
        <v>77</v>
      </c>
      <c r="AE75" s="164"/>
      <c r="AF75" s="59"/>
    </row>
    <row r="76" spans="1:32" s="60" customFormat="1" ht="19.899999999999999" customHeight="1" x14ac:dyDescent="0.25">
      <c r="A76" s="47" t="s">
        <v>141</v>
      </c>
      <c r="B76" s="16"/>
      <c r="C76" s="138">
        <v>0</v>
      </c>
      <c r="D76" s="48"/>
      <c r="E76" s="17"/>
      <c r="F76" s="48"/>
      <c r="G76" s="17"/>
      <c r="H76" s="48"/>
      <c r="I76" s="17"/>
      <c r="J76" s="48"/>
      <c r="K76" s="17"/>
      <c r="L76" s="48"/>
      <c r="M76" s="17"/>
      <c r="N76" s="48"/>
      <c r="O76" s="17"/>
      <c r="P76" s="188"/>
      <c r="Q76" s="195"/>
      <c r="R76" s="48"/>
      <c r="S76" s="17"/>
      <c r="T76" s="48"/>
      <c r="U76" s="17"/>
      <c r="V76" s="16"/>
      <c r="W76" s="15"/>
      <c r="X76" s="17"/>
      <c r="Y76" s="16"/>
      <c r="Z76" s="25">
        <f t="shared" ref="Z76:Z98" si="14">SUM(D76:X76)</f>
        <v>0</v>
      </c>
      <c r="AA76" s="25" cm="1">
        <f t="array" ref="AA76">SUM(LARGE(C76:W76,_xlfn.SEQUENCE(IF(COUNT(C76:W76)&lt;12,COUNT(C76:W76),12))))</f>
        <v>0</v>
      </c>
      <c r="AB76" s="15">
        <f>X76*1.5</f>
        <v>0</v>
      </c>
      <c r="AC76" s="17">
        <f>AA76+AB76</f>
        <v>0</v>
      </c>
      <c r="AD76" s="47" t="str">
        <f>A76</f>
        <v>ALCINI, AUBREY</v>
      </c>
      <c r="AE76" s="17"/>
      <c r="AF76" s="59"/>
    </row>
    <row r="77" spans="1:32" s="60" customFormat="1" ht="19.899999999999999" customHeight="1" x14ac:dyDescent="0.25">
      <c r="A77" s="47" t="s">
        <v>54</v>
      </c>
      <c r="B77" s="16"/>
      <c r="C77" s="138">
        <v>0</v>
      </c>
      <c r="D77" s="48"/>
      <c r="E77" s="17"/>
      <c r="F77" s="48"/>
      <c r="G77" s="17"/>
      <c r="H77" s="48"/>
      <c r="I77" s="17"/>
      <c r="J77" s="48"/>
      <c r="K77" s="17"/>
      <c r="L77" s="48"/>
      <c r="M77" s="17"/>
      <c r="N77" s="48"/>
      <c r="O77" s="17"/>
      <c r="P77" s="188"/>
      <c r="Q77" s="195"/>
      <c r="R77" s="48"/>
      <c r="S77" s="17"/>
      <c r="T77" s="48"/>
      <c r="U77" s="17"/>
      <c r="V77" s="16"/>
      <c r="W77" s="15"/>
      <c r="X77" s="17"/>
      <c r="Y77" s="16"/>
      <c r="Z77" s="25">
        <f t="shared" si="14"/>
        <v>0</v>
      </c>
      <c r="AA77" s="25" cm="1">
        <f t="array" ref="AA77">SUM(LARGE(C77:W77,_xlfn.SEQUENCE(IF(COUNT(C77:W77)&lt;12,COUNT(C77:W77),12))))</f>
        <v>0</v>
      </c>
      <c r="AB77" s="15">
        <f t="shared" ref="AB77:AB98" si="15">X77*1.5</f>
        <v>0</v>
      </c>
      <c r="AC77" s="17">
        <f t="shared" ref="AC77:AC98" si="16">AA77+AB77</f>
        <v>0</v>
      </c>
      <c r="AD77" s="47" t="str">
        <f t="shared" ref="AD77:AD109" si="17">A77</f>
        <v>ANDIS, BROOKE</v>
      </c>
      <c r="AE77" s="17"/>
      <c r="AF77" s="59"/>
    </row>
    <row r="78" spans="1:32" s="60" customFormat="1" ht="19.899999999999999" customHeight="1" x14ac:dyDescent="0.25">
      <c r="A78" s="47" t="s">
        <v>39</v>
      </c>
      <c r="B78" s="16"/>
      <c r="C78" s="138">
        <v>0</v>
      </c>
      <c r="D78" s="48"/>
      <c r="E78" s="17"/>
      <c r="F78" s="48"/>
      <c r="G78" s="17"/>
      <c r="H78" s="48"/>
      <c r="I78" s="17"/>
      <c r="J78" s="48"/>
      <c r="K78" s="17"/>
      <c r="L78" s="48"/>
      <c r="M78" s="17"/>
      <c r="N78" s="48"/>
      <c r="O78" s="17"/>
      <c r="P78" s="188"/>
      <c r="Q78" s="195"/>
      <c r="R78" s="48"/>
      <c r="S78" s="17"/>
      <c r="T78" s="48"/>
      <c r="U78" s="17"/>
      <c r="V78" s="16"/>
      <c r="W78" s="15"/>
      <c r="X78" s="17"/>
      <c r="Y78" s="16"/>
      <c r="Z78" s="25">
        <f t="shared" si="14"/>
        <v>0</v>
      </c>
      <c r="AA78" s="25" cm="1">
        <f t="array" ref="AA78">SUM(LARGE(C78:W78,_xlfn.SEQUENCE(IF(COUNT(C78:W78)&lt;12,COUNT(C78:W78),12))))</f>
        <v>0</v>
      </c>
      <c r="AB78" s="15">
        <f t="shared" si="15"/>
        <v>0</v>
      </c>
      <c r="AC78" s="17">
        <f t="shared" si="16"/>
        <v>0</v>
      </c>
      <c r="AD78" s="47" t="str">
        <f t="shared" si="17"/>
        <v>BAHR, LILIA</v>
      </c>
      <c r="AE78" s="17"/>
      <c r="AF78" s="59"/>
    </row>
    <row r="79" spans="1:32" s="60" customFormat="1" ht="19.899999999999999" customHeight="1" x14ac:dyDescent="0.25">
      <c r="A79" s="47" t="s">
        <v>125</v>
      </c>
      <c r="B79" s="16"/>
      <c r="C79" s="138">
        <v>0</v>
      </c>
      <c r="D79" s="48"/>
      <c r="E79" s="17"/>
      <c r="F79" s="48"/>
      <c r="G79" s="17"/>
      <c r="H79" s="48"/>
      <c r="I79" s="17"/>
      <c r="J79" s="48">
        <v>52</v>
      </c>
      <c r="K79" s="17">
        <v>62</v>
      </c>
      <c r="L79" s="48">
        <v>72</v>
      </c>
      <c r="M79" s="17"/>
      <c r="N79" s="48">
        <v>63</v>
      </c>
      <c r="O79" s="17"/>
      <c r="P79" s="188">
        <v>73</v>
      </c>
      <c r="Q79" s="195"/>
      <c r="R79" s="48"/>
      <c r="S79" s="17"/>
      <c r="T79" s="48"/>
      <c r="U79" s="17"/>
      <c r="V79" s="16"/>
      <c r="W79" s="15"/>
      <c r="X79" s="17"/>
      <c r="Y79" s="16"/>
      <c r="Z79" s="25">
        <f t="shared" si="14"/>
        <v>322</v>
      </c>
      <c r="AA79" s="25" cm="1">
        <f t="array" ref="AA79">SUM(LARGE(C79:W79,_xlfn.SEQUENCE(IF(COUNT(C79:W79)&lt;12,COUNT(C79:W79),12))))</f>
        <v>322</v>
      </c>
      <c r="AB79" s="15">
        <f t="shared" si="15"/>
        <v>0</v>
      </c>
      <c r="AC79" s="17">
        <f t="shared" si="16"/>
        <v>322</v>
      </c>
      <c r="AD79" s="47" t="str">
        <f t="shared" si="17"/>
        <v>BRANNING, HOLLY</v>
      </c>
      <c r="AE79" s="17"/>
      <c r="AF79" s="59"/>
    </row>
    <row r="80" spans="1:32" s="60" customFormat="1" ht="19.899999999999999" customHeight="1" x14ac:dyDescent="0.25">
      <c r="A80" s="47" t="s">
        <v>271</v>
      </c>
      <c r="B80" s="16"/>
      <c r="C80" s="138">
        <v>0</v>
      </c>
      <c r="D80" s="48">
        <v>52</v>
      </c>
      <c r="E80" s="17"/>
      <c r="F80" s="48"/>
      <c r="G80" s="17"/>
      <c r="H80" s="48">
        <v>72</v>
      </c>
      <c r="I80" s="17"/>
      <c r="J80" s="48">
        <v>32</v>
      </c>
      <c r="K80" s="17">
        <v>52</v>
      </c>
      <c r="L80" s="48"/>
      <c r="M80" s="17"/>
      <c r="N80" s="48"/>
      <c r="O80" s="17">
        <v>73</v>
      </c>
      <c r="P80" s="188"/>
      <c r="Q80" s="195"/>
      <c r="R80" s="48"/>
      <c r="S80" s="17"/>
      <c r="T80" s="48"/>
      <c r="U80" s="17"/>
      <c r="V80" s="16"/>
      <c r="W80" s="15"/>
      <c r="X80" s="17"/>
      <c r="Y80" s="16"/>
      <c r="Z80" s="25">
        <f t="shared" si="14"/>
        <v>281</v>
      </c>
      <c r="AA80" s="25" cm="1">
        <f t="array" ref="AA80">SUM(LARGE(C80:W80,_xlfn.SEQUENCE(IF(COUNT(C80:W80)&lt;12,COUNT(C80:W80),12))))</f>
        <v>281</v>
      </c>
      <c r="AB80" s="15">
        <f t="shared" si="15"/>
        <v>0</v>
      </c>
      <c r="AC80" s="17">
        <f t="shared" si="16"/>
        <v>281</v>
      </c>
      <c r="AD80" s="47" t="str">
        <f t="shared" si="17"/>
        <v>CAMPER, CASSIDY</v>
      </c>
      <c r="AE80" s="17"/>
      <c r="AF80" s="59"/>
    </row>
    <row r="81" spans="1:32" s="60" customFormat="1" ht="19.899999999999999" customHeight="1" x14ac:dyDescent="0.25">
      <c r="A81" s="47" t="s">
        <v>148</v>
      </c>
      <c r="B81" s="16"/>
      <c r="C81" s="138">
        <v>0</v>
      </c>
      <c r="D81" s="48"/>
      <c r="E81" s="17"/>
      <c r="F81" s="48"/>
      <c r="G81" s="17"/>
      <c r="H81" s="48"/>
      <c r="I81" s="17"/>
      <c r="J81" s="48"/>
      <c r="K81" s="17"/>
      <c r="L81" s="48"/>
      <c r="M81" s="17"/>
      <c r="N81" s="48"/>
      <c r="O81" s="17"/>
      <c r="P81" s="188"/>
      <c r="Q81" s="195"/>
      <c r="R81" s="48"/>
      <c r="S81" s="17"/>
      <c r="T81" s="48"/>
      <c r="U81" s="17"/>
      <c r="V81" s="16"/>
      <c r="W81" s="15"/>
      <c r="X81" s="17"/>
      <c r="Y81" s="16"/>
      <c r="Z81" s="25">
        <f t="shared" si="14"/>
        <v>0</v>
      </c>
      <c r="AA81" s="25" cm="1">
        <f t="array" ref="AA81">SUM(LARGE(C81:W81,_xlfn.SEQUENCE(IF(COUNT(C81:W81)&lt;12,COUNT(C81:W81),12))))</f>
        <v>0</v>
      </c>
      <c r="AB81" s="15">
        <f t="shared" si="15"/>
        <v>0</v>
      </c>
      <c r="AC81" s="17">
        <f t="shared" si="16"/>
        <v>0</v>
      </c>
      <c r="AD81" s="47" t="str">
        <f t="shared" si="17"/>
        <v>CUMMINGS, LILLY</v>
      </c>
      <c r="AE81" s="17"/>
      <c r="AF81" s="59"/>
    </row>
    <row r="82" spans="1:32" s="60" customFormat="1" ht="19.899999999999999" customHeight="1" x14ac:dyDescent="0.25">
      <c r="A82" s="47" t="s">
        <v>219</v>
      </c>
      <c r="B82" s="16"/>
      <c r="C82" s="138">
        <v>0</v>
      </c>
      <c r="D82" s="48"/>
      <c r="E82" s="17"/>
      <c r="F82" s="48"/>
      <c r="G82" s="17"/>
      <c r="H82" s="48"/>
      <c r="I82" s="17"/>
      <c r="J82" s="48"/>
      <c r="K82" s="17"/>
      <c r="L82" s="48"/>
      <c r="M82" s="17"/>
      <c r="N82" s="48"/>
      <c r="O82" s="17"/>
      <c r="P82" s="188"/>
      <c r="Q82" s="195"/>
      <c r="R82" s="48"/>
      <c r="S82" s="17"/>
      <c r="T82" s="48"/>
      <c r="U82" s="17"/>
      <c r="V82" s="16"/>
      <c r="W82" s="15"/>
      <c r="X82" s="17"/>
      <c r="Y82" s="16"/>
      <c r="Z82" s="25">
        <f t="shared" si="14"/>
        <v>0</v>
      </c>
      <c r="AA82" s="25" cm="1">
        <f t="array" ref="AA82">SUM(LARGE(C82:W82,_xlfn.SEQUENCE(IF(COUNT(C82:W82)&lt;12,COUNT(C82:W82),12))))</f>
        <v>0</v>
      </c>
      <c r="AB82" s="15">
        <f t="shared" si="15"/>
        <v>0</v>
      </c>
      <c r="AC82" s="17">
        <f t="shared" si="16"/>
        <v>0</v>
      </c>
      <c r="AD82" s="47" t="str">
        <f t="shared" si="17"/>
        <v>DEVUYST, AVA</v>
      </c>
      <c r="AE82" s="17"/>
      <c r="AF82" s="59"/>
    </row>
    <row r="83" spans="1:32" s="60" customFormat="1" ht="19.899999999999999" customHeight="1" x14ac:dyDescent="0.25">
      <c r="A83" s="47" t="s">
        <v>59</v>
      </c>
      <c r="B83" s="16"/>
      <c r="C83" s="138">
        <v>0</v>
      </c>
      <c r="D83" s="48">
        <v>72</v>
      </c>
      <c r="E83" s="17">
        <v>62</v>
      </c>
      <c r="F83" s="48"/>
      <c r="G83" s="17"/>
      <c r="H83" s="48">
        <v>42</v>
      </c>
      <c r="I83" s="17">
        <v>72</v>
      </c>
      <c r="J83" s="48">
        <v>72</v>
      </c>
      <c r="K83" s="17"/>
      <c r="L83" s="48"/>
      <c r="M83" s="17"/>
      <c r="N83" s="48">
        <v>73</v>
      </c>
      <c r="O83" s="17"/>
      <c r="P83" s="188">
        <v>63</v>
      </c>
      <c r="Q83" s="195"/>
      <c r="R83" s="48"/>
      <c r="S83" s="17"/>
      <c r="T83" s="48"/>
      <c r="U83" s="17"/>
      <c r="V83" s="16"/>
      <c r="W83" s="15"/>
      <c r="X83" s="17"/>
      <c r="Y83" s="16"/>
      <c r="Z83" s="25">
        <f t="shared" si="14"/>
        <v>456</v>
      </c>
      <c r="AA83" s="25" cm="1">
        <f t="array" ref="AA83">SUM(LARGE(C83:W83,_xlfn.SEQUENCE(IF(COUNT(C83:W83)&lt;12,COUNT(C83:W83),12))))</f>
        <v>456</v>
      </c>
      <c r="AB83" s="15">
        <f t="shared" si="15"/>
        <v>0</v>
      </c>
      <c r="AC83" s="17">
        <f t="shared" si="16"/>
        <v>456</v>
      </c>
      <c r="AD83" s="47" t="str">
        <f t="shared" si="17"/>
        <v>FUNK, ADDISON</v>
      </c>
      <c r="AE83" s="17"/>
      <c r="AF83" s="59"/>
    </row>
    <row r="84" spans="1:32" s="60" customFormat="1" ht="19.899999999999999" customHeight="1" x14ac:dyDescent="0.25">
      <c r="A84" s="47" t="s">
        <v>220</v>
      </c>
      <c r="B84" s="16"/>
      <c r="C84" s="138">
        <v>0</v>
      </c>
      <c r="D84" s="48"/>
      <c r="E84" s="17"/>
      <c r="F84" s="48"/>
      <c r="G84" s="17"/>
      <c r="H84" s="48"/>
      <c r="I84" s="17"/>
      <c r="J84" s="48"/>
      <c r="K84" s="17"/>
      <c r="L84" s="48"/>
      <c r="M84" s="17"/>
      <c r="N84" s="48"/>
      <c r="O84" s="17"/>
      <c r="P84" s="188"/>
      <c r="Q84" s="195"/>
      <c r="R84" s="48"/>
      <c r="S84" s="17"/>
      <c r="T84" s="48"/>
      <c r="U84" s="17"/>
      <c r="V84" s="16"/>
      <c r="W84" s="15"/>
      <c r="X84" s="17"/>
      <c r="Y84" s="16"/>
      <c r="Z84" s="25">
        <f t="shared" si="14"/>
        <v>0</v>
      </c>
      <c r="AA84" s="25" cm="1">
        <f t="array" ref="AA84">SUM(LARGE(C84:W84,_xlfn.SEQUENCE(IF(COUNT(C84:W84)&lt;12,COUNT(C84:W84),12))))</f>
        <v>0</v>
      </c>
      <c r="AB84" s="15">
        <f t="shared" si="15"/>
        <v>0</v>
      </c>
      <c r="AC84" s="17">
        <f t="shared" si="16"/>
        <v>0</v>
      </c>
      <c r="AD84" s="47" t="str">
        <f t="shared" si="17"/>
        <v>GOODRICH, ABIGAIL</v>
      </c>
      <c r="AE84" s="17"/>
      <c r="AF84" s="59"/>
    </row>
    <row r="85" spans="1:32" s="60" customFormat="1" ht="19.899999999999999" customHeight="1" x14ac:dyDescent="0.25">
      <c r="A85" s="47" t="s">
        <v>146</v>
      </c>
      <c r="B85" s="16"/>
      <c r="C85" s="138">
        <v>0</v>
      </c>
      <c r="D85" s="48"/>
      <c r="E85" s="17"/>
      <c r="F85" s="48"/>
      <c r="G85" s="17"/>
      <c r="H85" s="48"/>
      <c r="I85" s="17"/>
      <c r="J85" s="48">
        <v>42</v>
      </c>
      <c r="K85" s="17"/>
      <c r="L85" s="48"/>
      <c r="M85" s="17"/>
      <c r="N85" s="48"/>
      <c r="O85" s="17"/>
      <c r="P85" s="188"/>
      <c r="Q85" s="195"/>
      <c r="R85" s="48"/>
      <c r="S85" s="17"/>
      <c r="T85" s="48"/>
      <c r="U85" s="17"/>
      <c r="V85" s="16"/>
      <c r="W85" s="15"/>
      <c r="X85" s="17"/>
      <c r="Y85" s="16"/>
      <c r="Z85" s="25">
        <f t="shared" si="14"/>
        <v>42</v>
      </c>
      <c r="AA85" s="25" cm="1">
        <f t="array" ref="AA85">SUM(LARGE(C85:W85,_xlfn.SEQUENCE(IF(COUNT(C85:W85)&lt;12,COUNT(C85:W85),12))))</f>
        <v>42</v>
      </c>
      <c r="AB85" s="15">
        <f t="shared" si="15"/>
        <v>0</v>
      </c>
      <c r="AC85" s="17">
        <f t="shared" si="16"/>
        <v>42</v>
      </c>
      <c r="AD85" s="47" t="str">
        <f t="shared" si="17"/>
        <v>HALL, ADISON</v>
      </c>
      <c r="AE85" s="17"/>
      <c r="AF85" s="59"/>
    </row>
    <row r="86" spans="1:32" s="60" customFormat="1" ht="19.899999999999999" customHeight="1" x14ac:dyDescent="0.25">
      <c r="A86" s="47" t="s">
        <v>214</v>
      </c>
      <c r="B86" s="16"/>
      <c r="C86" s="138">
        <v>0</v>
      </c>
      <c r="D86" s="48"/>
      <c r="E86" s="17"/>
      <c r="F86" s="48"/>
      <c r="G86" s="17"/>
      <c r="H86" s="48"/>
      <c r="I86" s="17"/>
      <c r="J86" s="48"/>
      <c r="K86" s="17"/>
      <c r="L86" s="48"/>
      <c r="M86" s="17"/>
      <c r="N86" s="48"/>
      <c r="O86" s="17"/>
      <c r="P86" s="188"/>
      <c r="Q86" s="195"/>
      <c r="R86" s="48"/>
      <c r="S86" s="17"/>
      <c r="T86" s="48"/>
      <c r="U86" s="17"/>
      <c r="V86" s="16"/>
      <c r="W86" s="15"/>
      <c r="X86" s="17"/>
      <c r="Y86" s="16"/>
      <c r="Z86" s="25">
        <f t="shared" si="14"/>
        <v>0</v>
      </c>
      <c r="AA86" s="25" cm="1">
        <f t="array" ref="AA86">SUM(LARGE(C86:W86,_xlfn.SEQUENCE(IF(COUNT(C86:W86)&lt;12,COUNT(C86:W86),12))))</f>
        <v>0</v>
      </c>
      <c r="AB86" s="15">
        <f t="shared" si="15"/>
        <v>0</v>
      </c>
      <c r="AC86" s="17">
        <f t="shared" si="16"/>
        <v>0</v>
      </c>
      <c r="AD86" s="47" t="str">
        <f t="shared" si="17"/>
        <v>HARDEN, SARAH</v>
      </c>
      <c r="AE86" s="17"/>
      <c r="AF86" s="59"/>
    </row>
    <row r="87" spans="1:32" s="60" customFormat="1" ht="19.899999999999999" customHeight="1" x14ac:dyDescent="0.25">
      <c r="A87" s="47" t="s">
        <v>44</v>
      </c>
      <c r="B87" s="16"/>
      <c r="C87" s="138">
        <v>0</v>
      </c>
      <c r="D87" s="48">
        <v>62</v>
      </c>
      <c r="E87" s="17">
        <v>72</v>
      </c>
      <c r="F87" s="48">
        <v>72</v>
      </c>
      <c r="G87" s="17">
        <v>72</v>
      </c>
      <c r="H87" s="48">
        <v>52</v>
      </c>
      <c r="I87" s="17"/>
      <c r="J87" s="48"/>
      <c r="K87" s="17">
        <v>72</v>
      </c>
      <c r="L87" s="48"/>
      <c r="M87" s="17">
        <v>72</v>
      </c>
      <c r="N87" s="48"/>
      <c r="O87" s="17">
        <v>53</v>
      </c>
      <c r="P87" s="188">
        <v>53</v>
      </c>
      <c r="Q87" s="195">
        <v>63</v>
      </c>
      <c r="R87" s="48"/>
      <c r="S87" s="17"/>
      <c r="T87" s="48"/>
      <c r="U87" s="17"/>
      <c r="V87" s="16"/>
      <c r="W87" s="15"/>
      <c r="X87" s="17"/>
      <c r="Y87" s="16"/>
      <c r="Z87" s="25">
        <f t="shared" si="14"/>
        <v>643</v>
      </c>
      <c r="AA87" s="25" cm="1">
        <f t="array" ref="AA87">SUM(LARGE(C87:W87,_xlfn.SEQUENCE(IF(COUNT(C87:W87)&lt;12,COUNT(C87:W87),12))))</f>
        <v>643</v>
      </c>
      <c r="AB87" s="15">
        <f t="shared" si="15"/>
        <v>0</v>
      </c>
      <c r="AC87" s="17">
        <f t="shared" si="16"/>
        <v>643</v>
      </c>
      <c r="AD87" s="47" t="str">
        <f t="shared" si="17"/>
        <v>HOEKWATER, MESA</v>
      </c>
      <c r="AE87" s="17"/>
      <c r="AF87" s="59"/>
    </row>
    <row r="88" spans="1:32" s="60" customFormat="1" ht="19.899999999999999" customHeight="1" x14ac:dyDescent="0.25">
      <c r="A88" s="47" t="s">
        <v>272</v>
      </c>
      <c r="B88" s="16"/>
      <c r="C88" s="138">
        <v>0</v>
      </c>
      <c r="D88" s="48"/>
      <c r="E88" s="17"/>
      <c r="F88" s="48"/>
      <c r="G88" s="17"/>
      <c r="H88" s="48"/>
      <c r="I88" s="17"/>
      <c r="J88" s="48"/>
      <c r="K88" s="17"/>
      <c r="L88" s="48"/>
      <c r="M88" s="17"/>
      <c r="N88" s="48"/>
      <c r="O88" s="17"/>
      <c r="P88" s="188"/>
      <c r="Q88" s="195"/>
      <c r="R88" s="48"/>
      <c r="S88" s="17"/>
      <c r="T88" s="48"/>
      <c r="U88" s="17"/>
      <c r="V88" s="16"/>
      <c r="W88" s="15"/>
      <c r="X88" s="17"/>
      <c r="Y88" s="16"/>
      <c r="Z88" s="25">
        <f t="shared" si="14"/>
        <v>0</v>
      </c>
      <c r="AA88" s="25" cm="1">
        <f t="array" ref="AA88">SUM(LARGE(C88:W88,_xlfn.SEQUENCE(IF(COUNT(C88:W88)&lt;12,COUNT(C88:W88),12))))</f>
        <v>0</v>
      </c>
      <c r="AB88" s="15">
        <f t="shared" si="15"/>
        <v>0</v>
      </c>
      <c r="AC88" s="17">
        <f t="shared" si="16"/>
        <v>0</v>
      </c>
      <c r="AD88" s="47" t="str">
        <f t="shared" si="17"/>
        <v>KERN, LEAH</v>
      </c>
      <c r="AE88" s="17"/>
      <c r="AF88" s="59"/>
    </row>
    <row r="89" spans="1:32" s="60" customFormat="1" ht="19.899999999999999" customHeight="1" x14ac:dyDescent="0.25">
      <c r="A89" s="47" t="s">
        <v>273</v>
      </c>
      <c r="B89" s="16"/>
      <c r="C89" s="138">
        <v>0</v>
      </c>
      <c r="D89" s="48"/>
      <c r="E89" s="17"/>
      <c r="F89" s="48"/>
      <c r="G89" s="17"/>
      <c r="H89" s="48"/>
      <c r="I89" s="17"/>
      <c r="J89" s="48"/>
      <c r="K89" s="17"/>
      <c r="L89" s="48"/>
      <c r="M89" s="17"/>
      <c r="N89" s="48"/>
      <c r="O89" s="17"/>
      <c r="P89" s="188"/>
      <c r="Q89" s="195"/>
      <c r="R89" s="48"/>
      <c r="S89" s="17"/>
      <c r="T89" s="48"/>
      <c r="U89" s="17"/>
      <c r="V89" s="16"/>
      <c r="W89" s="15"/>
      <c r="X89" s="17"/>
      <c r="Y89" s="16"/>
      <c r="Z89" s="25">
        <f t="shared" si="14"/>
        <v>0</v>
      </c>
      <c r="AA89" s="25" cm="1">
        <f t="array" ref="AA89">SUM(LARGE(C89:W89,_xlfn.SEQUENCE(IF(COUNT(C89:W89)&lt;12,COUNT(C89:W89),12))))</f>
        <v>0</v>
      </c>
      <c r="AB89" s="15">
        <f t="shared" si="15"/>
        <v>0</v>
      </c>
      <c r="AC89" s="17">
        <f t="shared" si="16"/>
        <v>0</v>
      </c>
      <c r="AD89" s="47" t="str">
        <f t="shared" si="17"/>
        <v>MARANTETTE, ALINA</v>
      </c>
      <c r="AE89" s="17"/>
      <c r="AF89" s="59"/>
    </row>
    <row r="90" spans="1:32" s="60" customFormat="1" ht="19.899999999999999" customHeight="1" x14ac:dyDescent="0.25">
      <c r="A90" s="47" t="s">
        <v>274</v>
      </c>
      <c r="B90" s="16"/>
      <c r="C90" s="138">
        <v>0</v>
      </c>
      <c r="D90" s="48"/>
      <c r="E90" s="17"/>
      <c r="F90" s="48">
        <v>62</v>
      </c>
      <c r="G90" s="17"/>
      <c r="H90" s="48">
        <v>62</v>
      </c>
      <c r="I90" s="17"/>
      <c r="J90" s="48">
        <v>62</v>
      </c>
      <c r="K90" s="17"/>
      <c r="L90" s="48"/>
      <c r="M90" s="17"/>
      <c r="N90" s="48"/>
      <c r="O90" s="17"/>
      <c r="P90" s="188"/>
      <c r="Q90" s="195"/>
      <c r="R90" s="48"/>
      <c r="S90" s="17"/>
      <c r="T90" s="48"/>
      <c r="U90" s="17"/>
      <c r="V90" s="16"/>
      <c r="W90" s="15"/>
      <c r="X90" s="17"/>
      <c r="Y90" s="16"/>
      <c r="Z90" s="25">
        <f t="shared" si="14"/>
        <v>186</v>
      </c>
      <c r="AA90" s="25" cm="1">
        <f t="array" ref="AA90">SUM(LARGE(C90:W90,_xlfn.SEQUENCE(IF(COUNT(C90:W90)&lt;12,COUNT(C90:W90),12))))</f>
        <v>186</v>
      </c>
      <c r="AB90" s="15">
        <f t="shared" si="15"/>
        <v>0</v>
      </c>
      <c r="AC90" s="17">
        <f t="shared" si="16"/>
        <v>186</v>
      </c>
      <c r="AD90" s="47" t="str">
        <f t="shared" si="17"/>
        <v>MATTHEWS, ADDY</v>
      </c>
      <c r="AE90" s="17"/>
      <c r="AF90" s="59"/>
    </row>
    <row r="91" spans="1:32" ht="19.899999999999999" customHeight="1" x14ac:dyDescent="0.25">
      <c r="A91" s="47" t="s">
        <v>51</v>
      </c>
      <c r="B91" s="16"/>
      <c r="C91" s="138">
        <v>0</v>
      </c>
      <c r="D91" s="48"/>
      <c r="E91" s="17"/>
      <c r="F91" s="48"/>
      <c r="G91" s="17"/>
      <c r="H91" s="48"/>
      <c r="I91" s="17"/>
      <c r="J91" s="48"/>
      <c r="K91" s="17"/>
      <c r="L91" s="48"/>
      <c r="M91" s="17"/>
      <c r="N91" s="48"/>
      <c r="O91" s="17"/>
      <c r="P91" s="188"/>
      <c r="Q91" s="195"/>
      <c r="R91" s="48"/>
      <c r="S91" s="17"/>
      <c r="T91" s="48"/>
      <c r="U91" s="17"/>
      <c r="V91" s="16"/>
      <c r="W91" s="15"/>
      <c r="X91" s="17"/>
      <c r="Y91" s="16"/>
      <c r="Z91" s="25">
        <f t="shared" si="14"/>
        <v>0</v>
      </c>
      <c r="AA91" s="25" cm="1">
        <f t="array" ref="AA91">SUM(LARGE(C91:W91,_xlfn.SEQUENCE(IF(COUNT(C91:W91)&lt;12,COUNT(C91:W91),12))))</f>
        <v>0</v>
      </c>
      <c r="AB91" s="15">
        <f t="shared" si="15"/>
        <v>0</v>
      </c>
      <c r="AC91" s="17">
        <f t="shared" si="16"/>
        <v>0</v>
      </c>
      <c r="AD91" s="47" t="str">
        <f t="shared" si="17"/>
        <v>MCLEOD, PIPER</v>
      </c>
      <c r="AE91" s="17"/>
    </row>
    <row r="92" spans="1:32" s="60" customFormat="1" ht="19.899999999999999" customHeight="1" x14ac:dyDescent="0.25">
      <c r="A92" s="47" t="s">
        <v>215</v>
      </c>
      <c r="B92" s="16"/>
      <c r="C92" s="138">
        <v>0</v>
      </c>
      <c r="D92" s="48"/>
      <c r="E92" s="17"/>
      <c r="F92" s="48"/>
      <c r="G92" s="17"/>
      <c r="H92" s="48"/>
      <c r="I92" s="17"/>
      <c r="J92" s="48"/>
      <c r="K92" s="17"/>
      <c r="L92" s="48"/>
      <c r="M92" s="17"/>
      <c r="N92" s="48"/>
      <c r="O92" s="17"/>
      <c r="P92" s="188"/>
      <c r="Q92" s="195"/>
      <c r="R92" s="48"/>
      <c r="S92" s="17"/>
      <c r="T92" s="48"/>
      <c r="U92" s="17"/>
      <c r="V92" s="16"/>
      <c r="W92" s="15"/>
      <c r="X92" s="17"/>
      <c r="Y92" s="16"/>
      <c r="Z92" s="25">
        <f t="shared" si="14"/>
        <v>0</v>
      </c>
      <c r="AA92" s="25" cm="1">
        <f t="array" ref="AA92">SUM(LARGE(C92:W92,_xlfn.SEQUENCE(IF(COUNT(C92:W92)&lt;12,COUNT(C92:W92),12))))</f>
        <v>0</v>
      </c>
      <c r="AB92" s="15">
        <f t="shared" si="15"/>
        <v>0</v>
      </c>
      <c r="AC92" s="17">
        <f t="shared" si="16"/>
        <v>0</v>
      </c>
      <c r="AD92" s="47" t="str">
        <f t="shared" si="17"/>
        <v>POWELL, ALAINA</v>
      </c>
      <c r="AE92" s="17"/>
      <c r="AF92" s="59"/>
    </row>
    <row r="93" spans="1:32" s="60" customFormat="1" ht="19.899999999999999" customHeight="1" x14ac:dyDescent="0.25">
      <c r="A93" s="47" t="s">
        <v>275</v>
      </c>
      <c r="B93" s="16"/>
      <c r="C93" s="138">
        <v>0</v>
      </c>
      <c r="D93" s="48"/>
      <c r="E93" s="17"/>
      <c r="F93" s="48"/>
      <c r="G93" s="17"/>
      <c r="H93" s="48"/>
      <c r="I93" s="17"/>
      <c r="J93" s="48"/>
      <c r="K93" s="17"/>
      <c r="L93" s="48"/>
      <c r="M93" s="17"/>
      <c r="N93" s="48"/>
      <c r="O93" s="17"/>
      <c r="P93" s="188"/>
      <c r="Q93" s="195"/>
      <c r="R93" s="48"/>
      <c r="S93" s="17"/>
      <c r="T93" s="48"/>
      <c r="U93" s="17"/>
      <c r="V93" s="16"/>
      <c r="W93" s="15"/>
      <c r="X93" s="17"/>
      <c r="Y93" s="16"/>
      <c r="Z93" s="25">
        <f t="shared" si="14"/>
        <v>0</v>
      </c>
      <c r="AA93" s="25" cm="1">
        <f t="array" ref="AA93">SUM(LARGE(C93:W93,_xlfn.SEQUENCE(IF(COUNT(C93:W93)&lt;12,COUNT(C93:W93),12))))</f>
        <v>0</v>
      </c>
      <c r="AB93" s="15">
        <f t="shared" si="15"/>
        <v>0</v>
      </c>
      <c r="AC93" s="17">
        <f t="shared" si="16"/>
        <v>0</v>
      </c>
      <c r="AD93" s="47" t="str">
        <f t="shared" si="17"/>
        <v>PAGE, SOPHIA</v>
      </c>
      <c r="AE93" s="17"/>
      <c r="AF93" s="59"/>
    </row>
    <row r="94" spans="1:32" s="60" customFormat="1" ht="19.899999999999999" customHeight="1" x14ac:dyDescent="0.25">
      <c r="A94" s="47" t="s">
        <v>63</v>
      </c>
      <c r="B94" s="16"/>
      <c r="C94" s="138">
        <v>0</v>
      </c>
      <c r="D94" s="48">
        <v>22</v>
      </c>
      <c r="E94" s="17"/>
      <c r="F94" s="48"/>
      <c r="G94" s="17">
        <v>62</v>
      </c>
      <c r="H94" s="48"/>
      <c r="I94" s="17"/>
      <c r="J94" s="48"/>
      <c r="K94" s="17"/>
      <c r="L94" s="48"/>
      <c r="M94" s="17"/>
      <c r="N94" s="48"/>
      <c r="O94" s="17"/>
      <c r="P94" s="188"/>
      <c r="Q94" s="195">
        <v>73</v>
      </c>
      <c r="R94" s="48"/>
      <c r="S94" s="17"/>
      <c r="T94" s="48"/>
      <c r="U94" s="17"/>
      <c r="V94" s="16"/>
      <c r="W94" s="15"/>
      <c r="X94" s="17"/>
      <c r="Y94" s="16"/>
      <c r="Z94" s="25">
        <f t="shared" si="14"/>
        <v>157</v>
      </c>
      <c r="AA94" s="25" cm="1">
        <f t="array" ref="AA94">SUM(LARGE(C94:W94,_xlfn.SEQUENCE(IF(COUNT(C94:W94)&lt;12,COUNT(C94:W94),12))))</f>
        <v>157</v>
      </c>
      <c r="AB94" s="15">
        <f t="shared" si="15"/>
        <v>0</v>
      </c>
      <c r="AC94" s="17">
        <f t="shared" si="16"/>
        <v>157</v>
      </c>
      <c r="AD94" s="47" t="str">
        <f t="shared" si="17"/>
        <v>SHATTUCK, MADISON</v>
      </c>
      <c r="AE94" s="17"/>
      <c r="AF94" s="59"/>
    </row>
    <row r="95" spans="1:32" s="60" customFormat="1" ht="19.899999999999999" customHeight="1" x14ac:dyDescent="0.25">
      <c r="A95" s="47" t="s">
        <v>142</v>
      </c>
      <c r="B95" s="16"/>
      <c r="C95" s="138">
        <v>0</v>
      </c>
      <c r="D95" s="48"/>
      <c r="E95" s="17"/>
      <c r="F95" s="48">
        <v>52</v>
      </c>
      <c r="G95" s="17"/>
      <c r="H95" s="48">
        <v>32</v>
      </c>
      <c r="I95" s="17"/>
      <c r="J95" s="48"/>
      <c r="K95" s="17"/>
      <c r="L95" s="48"/>
      <c r="M95" s="17"/>
      <c r="N95" s="48"/>
      <c r="O95" s="17"/>
      <c r="P95" s="188"/>
      <c r="Q95" s="195"/>
      <c r="R95" s="48"/>
      <c r="S95" s="17"/>
      <c r="T95" s="48"/>
      <c r="U95" s="17"/>
      <c r="V95" s="16"/>
      <c r="W95" s="15"/>
      <c r="X95" s="17"/>
      <c r="Y95" s="16"/>
      <c r="Z95" s="25">
        <f t="shared" si="14"/>
        <v>84</v>
      </c>
      <c r="AA95" s="25" cm="1">
        <f t="array" ref="AA95">SUM(LARGE(C95:W95,_xlfn.SEQUENCE(IF(COUNT(C95:W95)&lt;12,COUNT(C95:W95),12))))</f>
        <v>84</v>
      </c>
      <c r="AB95" s="15">
        <f t="shared" si="15"/>
        <v>0</v>
      </c>
      <c r="AC95" s="17">
        <f t="shared" si="16"/>
        <v>84</v>
      </c>
      <c r="AD95" s="47" t="str">
        <f t="shared" si="17"/>
        <v xml:space="preserve">SUCHEK, KYLIE </v>
      </c>
      <c r="AE95" s="17"/>
      <c r="AF95" s="59"/>
    </row>
    <row r="96" spans="1:32" s="60" customFormat="1" ht="19.899999999999999" customHeight="1" x14ac:dyDescent="0.25">
      <c r="A96" s="47" t="s">
        <v>52</v>
      </c>
      <c r="B96" s="16"/>
      <c r="C96" s="138">
        <v>0</v>
      </c>
      <c r="D96" s="48">
        <v>42</v>
      </c>
      <c r="E96" s="17">
        <v>52</v>
      </c>
      <c r="F96" s="48"/>
      <c r="G96" s="17"/>
      <c r="H96" s="48"/>
      <c r="I96" s="17"/>
      <c r="J96" s="48"/>
      <c r="K96" s="17"/>
      <c r="L96" s="48"/>
      <c r="M96" s="17"/>
      <c r="N96" s="48">
        <v>53</v>
      </c>
      <c r="O96" s="17">
        <v>63</v>
      </c>
      <c r="P96" s="188">
        <v>43</v>
      </c>
      <c r="Q96" s="195"/>
      <c r="R96" s="48"/>
      <c r="S96" s="17"/>
      <c r="T96" s="48"/>
      <c r="U96" s="17"/>
      <c r="V96" s="16"/>
      <c r="W96" s="15"/>
      <c r="X96" s="17"/>
      <c r="Y96" s="16"/>
      <c r="Z96" s="25">
        <f t="shared" si="14"/>
        <v>253</v>
      </c>
      <c r="AA96" s="25" cm="1">
        <f t="array" ref="AA96">SUM(LARGE(C96:W96,_xlfn.SEQUENCE(IF(COUNT(C96:W96)&lt;12,COUNT(C96:W96),12))))</f>
        <v>253</v>
      </c>
      <c r="AB96" s="15">
        <f t="shared" si="15"/>
        <v>0</v>
      </c>
      <c r="AC96" s="17">
        <f t="shared" si="16"/>
        <v>253</v>
      </c>
      <c r="AD96" s="47" t="str">
        <f t="shared" si="17"/>
        <v>TIPPMANN, HALLE</v>
      </c>
      <c r="AE96" s="17"/>
      <c r="AF96" s="59"/>
    </row>
    <row r="97" spans="1:38" s="60" customFormat="1" ht="19.899999999999999" customHeight="1" x14ac:dyDescent="0.25">
      <c r="A97" s="47" t="s">
        <v>53</v>
      </c>
      <c r="B97" s="16"/>
      <c r="C97" s="138">
        <v>0</v>
      </c>
      <c r="D97" s="48">
        <v>32</v>
      </c>
      <c r="E97" s="17"/>
      <c r="F97" s="48"/>
      <c r="G97" s="17"/>
      <c r="H97" s="48"/>
      <c r="I97" s="17">
        <v>62</v>
      </c>
      <c r="J97" s="48"/>
      <c r="K97" s="17"/>
      <c r="L97" s="48"/>
      <c r="M97" s="17"/>
      <c r="N97" s="48"/>
      <c r="O97" s="17"/>
      <c r="P97" s="188"/>
      <c r="Q97" s="195">
        <v>53</v>
      </c>
      <c r="R97" s="48"/>
      <c r="S97" s="17"/>
      <c r="T97" s="48"/>
      <c r="U97" s="17"/>
      <c r="V97" s="16"/>
      <c r="W97" s="15"/>
      <c r="X97" s="17"/>
      <c r="Y97" s="16"/>
      <c r="Z97" s="25">
        <f t="shared" si="14"/>
        <v>147</v>
      </c>
      <c r="AA97" s="25" cm="1">
        <f t="array" ref="AA97">SUM(LARGE(C97:W97,_xlfn.SEQUENCE(IF(COUNT(C97:W97)&lt;12,COUNT(C97:W97),12))))</f>
        <v>147</v>
      </c>
      <c r="AB97" s="15">
        <f t="shared" si="15"/>
        <v>0</v>
      </c>
      <c r="AC97" s="17">
        <f t="shared" si="16"/>
        <v>147</v>
      </c>
      <c r="AD97" s="47" t="str">
        <f t="shared" si="17"/>
        <v>TIPPMANN, HEIDI</v>
      </c>
      <c r="AE97" s="17"/>
      <c r="AF97" s="59"/>
    </row>
    <row r="98" spans="1:38" s="60" customFormat="1" ht="19.899999999999999" customHeight="1" x14ac:dyDescent="0.25">
      <c r="A98" s="47" t="s">
        <v>127</v>
      </c>
      <c r="B98" s="16"/>
      <c r="C98" s="138">
        <v>0</v>
      </c>
      <c r="D98" s="48"/>
      <c r="E98" s="17"/>
      <c r="F98" s="48"/>
      <c r="G98" s="17"/>
      <c r="H98" s="48"/>
      <c r="I98" s="17"/>
      <c r="J98" s="48"/>
      <c r="K98" s="17"/>
      <c r="L98" s="48"/>
      <c r="M98" s="17"/>
      <c r="N98" s="48"/>
      <c r="O98" s="17"/>
      <c r="P98" s="188"/>
      <c r="Q98" s="195"/>
      <c r="R98" s="48"/>
      <c r="S98" s="17"/>
      <c r="T98" s="48"/>
      <c r="U98" s="17"/>
      <c r="V98" s="16"/>
      <c r="W98" s="15"/>
      <c r="X98" s="17"/>
      <c r="Y98" s="16"/>
      <c r="Z98" s="25">
        <f t="shared" si="14"/>
        <v>0</v>
      </c>
      <c r="AA98" s="25" cm="1">
        <f t="array" ref="AA98">SUM(LARGE(C98:W98,_xlfn.SEQUENCE(IF(COUNT(C98:W98)&lt;12,COUNT(C98:W98),12))))</f>
        <v>0</v>
      </c>
      <c r="AB98" s="15">
        <f t="shared" si="15"/>
        <v>0</v>
      </c>
      <c r="AC98" s="17">
        <f t="shared" si="16"/>
        <v>0</v>
      </c>
      <c r="AD98" s="47" t="str">
        <f t="shared" si="17"/>
        <v>WEBER, ALYSSA</v>
      </c>
      <c r="AE98" s="17"/>
      <c r="AF98" s="59"/>
    </row>
    <row r="99" spans="1:38" s="60" customFormat="1" ht="19.899999999999999" customHeight="1" x14ac:dyDescent="0.25">
      <c r="A99" s="47" t="s">
        <v>132</v>
      </c>
      <c r="B99" s="16"/>
      <c r="C99" s="138">
        <v>0</v>
      </c>
      <c r="D99" s="48"/>
      <c r="E99" s="17"/>
      <c r="F99" s="48"/>
      <c r="G99" s="17"/>
      <c r="H99" s="48"/>
      <c r="I99" s="17"/>
      <c r="J99" s="48"/>
      <c r="K99" s="17"/>
      <c r="L99" s="48"/>
      <c r="M99" s="17"/>
      <c r="N99" s="48"/>
      <c r="O99" s="17"/>
      <c r="P99" s="188"/>
      <c r="Q99" s="195"/>
      <c r="R99" s="48"/>
      <c r="S99" s="17"/>
      <c r="T99" s="48"/>
      <c r="U99" s="17"/>
      <c r="V99" s="16"/>
      <c r="W99" s="15"/>
      <c r="X99" s="17"/>
      <c r="Y99" s="16"/>
      <c r="Z99" s="25">
        <f>SUM(D99:X99)</f>
        <v>0</v>
      </c>
      <c r="AA99" s="25" cm="1">
        <f t="array" ref="AA99">SUM(LARGE(C99:W99,_xlfn.SEQUENCE(IF(COUNT(C99:W99)&lt;12,COUNT(C99:W99),12))))</f>
        <v>0</v>
      </c>
      <c r="AB99" s="15">
        <f>X99*1.5</f>
        <v>0</v>
      </c>
      <c r="AC99" s="17">
        <f>AA99+AB99</f>
        <v>0</v>
      </c>
      <c r="AD99" s="47" t="str">
        <f t="shared" si="17"/>
        <v>WILSON, ADDIE</v>
      </c>
      <c r="AE99" s="17"/>
      <c r="AF99" s="59"/>
    </row>
    <row r="100" spans="1:38" s="64" customFormat="1" ht="19.899999999999999" customHeight="1" x14ac:dyDescent="0.25">
      <c r="A100" s="47" t="s">
        <v>149</v>
      </c>
      <c r="B100" s="16"/>
      <c r="C100" s="138">
        <v>0</v>
      </c>
      <c r="D100" s="48"/>
      <c r="E100" s="17"/>
      <c r="F100" s="48"/>
      <c r="G100" s="17"/>
      <c r="H100" s="48"/>
      <c r="I100" s="17"/>
      <c r="J100" s="48"/>
      <c r="K100" s="17"/>
      <c r="L100" s="48"/>
      <c r="M100" s="17"/>
      <c r="N100" s="48"/>
      <c r="O100" s="17"/>
      <c r="P100" s="188"/>
      <c r="Q100" s="195"/>
      <c r="R100" s="48"/>
      <c r="S100" s="17"/>
      <c r="T100" s="48"/>
      <c r="U100" s="17"/>
      <c r="V100" s="16"/>
      <c r="W100" s="15"/>
      <c r="X100" s="17"/>
      <c r="Y100" s="16"/>
      <c r="Z100" s="25">
        <f t="shared" ref="Z100:Z109" si="18">SUM(D100:X100)</f>
        <v>0</v>
      </c>
      <c r="AA100" s="25" cm="1">
        <f t="array" ref="AA100">SUM(LARGE(C100:W100,_xlfn.SEQUENCE(IF(COUNT(C100:W100)&lt;12,COUNT(C100:W100),12))))</f>
        <v>0</v>
      </c>
      <c r="AB100" s="15">
        <f t="shared" ref="AB100:AB109" si="19">X100*1.5</f>
        <v>0</v>
      </c>
      <c r="AC100" s="17">
        <f t="shared" ref="AC100:AC109" si="20">AA100+AB100</f>
        <v>0</v>
      </c>
      <c r="AD100" s="47" t="str">
        <f t="shared" si="17"/>
        <v>YARBROUGH, NORA</v>
      </c>
      <c r="AE100" s="17"/>
      <c r="AF100" s="46"/>
    </row>
    <row r="101" spans="1:38" s="60" customFormat="1" ht="19.899999999999999" customHeight="1" x14ac:dyDescent="0.25">
      <c r="A101" s="47" t="s">
        <v>277</v>
      </c>
      <c r="B101" s="16"/>
      <c r="C101" s="138">
        <v>0</v>
      </c>
      <c r="D101" s="48"/>
      <c r="E101" s="17"/>
      <c r="F101" s="48"/>
      <c r="G101" s="17"/>
      <c r="H101" s="48"/>
      <c r="I101" s="17"/>
      <c r="J101" s="48"/>
      <c r="K101" s="17"/>
      <c r="L101" s="48"/>
      <c r="M101" s="17"/>
      <c r="N101" s="48"/>
      <c r="O101" s="17"/>
      <c r="P101" s="188"/>
      <c r="Q101" s="195"/>
      <c r="R101" s="48"/>
      <c r="S101" s="17"/>
      <c r="T101" s="48"/>
      <c r="U101" s="17"/>
      <c r="V101" s="16"/>
      <c r="W101" s="15"/>
      <c r="X101" s="17"/>
      <c r="Y101" s="16"/>
      <c r="Z101" s="25">
        <f t="shared" si="18"/>
        <v>0</v>
      </c>
      <c r="AA101" s="25" cm="1">
        <f t="array" ref="AA101">SUM(LARGE(C101:W101,_xlfn.SEQUENCE(IF(COUNT(C101:W101)&lt;12,COUNT(C101:W101),12))))</f>
        <v>0</v>
      </c>
      <c r="AB101" s="15">
        <f t="shared" si="19"/>
        <v>0</v>
      </c>
      <c r="AC101" s="17">
        <f t="shared" si="20"/>
        <v>0</v>
      </c>
      <c r="AD101" s="47" t="str">
        <f t="shared" si="17"/>
        <v>METZGER,ADDISON</v>
      </c>
      <c r="AE101" s="17"/>
      <c r="AF101" s="59"/>
    </row>
    <row r="102" spans="1:38" s="60" customFormat="1" ht="19.899999999999999" customHeight="1" x14ac:dyDescent="0.25">
      <c r="A102" s="47" t="s">
        <v>280</v>
      </c>
      <c r="B102" s="16"/>
      <c r="C102" s="138">
        <v>0</v>
      </c>
      <c r="D102" s="48"/>
      <c r="E102" s="17"/>
      <c r="F102" s="48"/>
      <c r="G102" s="17"/>
      <c r="H102" s="48"/>
      <c r="I102" s="17"/>
      <c r="J102" s="48"/>
      <c r="K102" s="17"/>
      <c r="L102" s="48"/>
      <c r="M102" s="17"/>
      <c r="N102" s="48"/>
      <c r="O102" s="17"/>
      <c r="P102" s="188"/>
      <c r="Q102" s="195"/>
      <c r="R102" s="48"/>
      <c r="S102" s="17"/>
      <c r="T102" s="48"/>
      <c r="U102" s="17"/>
      <c r="V102" s="16"/>
      <c r="W102" s="15"/>
      <c r="X102" s="17"/>
      <c r="Y102" s="16"/>
      <c r="Z102" s="25">
        <f t="shared" si="18"/>
        <v>0</v>
      </c>
      <c r="AA102" s="25" cm="1">
        <f t="array" ref="AA102">SUM(LARGE(C102:W102,_xlfn.SEQUENCE(IF(COUNT(C102:W102)&lt;12,COUNT(C102:W102),12))))</f>
        <v>0</v>
      </c>
      <c r="AB102" s="15">
        <f t="shared" si="19"/>
        <v>0</v>
      </c>
      <c r="AC102" s="17">
        <f t="shared" si="20"/>
        <v>0</v>
      </c>
      <c r="AD102" s="47" t="str">
        <f t="shared" si="17"/>
        <v>BURGESS,LILY</v>
      </c>
      <c r="AE102" s="17"/>
      <c r="AF102" s="59"/>
    </row>
    <row r="103" spans="1:38" s="60" customFormat="1" ht="19.899999999999999" customHeight="1" x14ac:dyDescent="0.25">
      <c r="A103" s="47" t="s">
        <v>288</v>
      </c>
      <c r="B103" s="16"/>
      <c r="C103" s="138">
        <v>0</v>
      </c>
      <c r="D103" s="48"/>
      <c r="E103" s="17"/>
      <c r="F103" s="48"/>
      <c r="G103" s="17"/>
      <c r="H103" s="48"/>
      <c r="I103" s="17"/>
      <c r="J103" s="48"/>
      <c r="K103" s="17"/>
      <c r="L103" s="48"/>
      <c r="M103" s="17"/>
      <c r="N103" s="48"/>
      <c r="O103" s="17"/>
      <c r="P103" s="188"/>
      <c r="Q103" s="195"/>
      <c r="R103" s="48"/>
      <c r="S103" s="17"/>
      <c r="T103" s="48"/>
      <c r="U103" s="17"/>
      <c r="V103" s="16"/>
      <c r="W103" s="15"/>
      <c r="X103" s="17"/>
      <c r="Y103" s="16"/>
      <c r="Z103" s="25">
        <f t="shared" si="18"/>
        <v>0</v>
      </c>
      <c r="AA103" s="25" cm="1">
        <f t="array" ref="AA103">SUM(LARGE(C103:W103,_xlfn.SEQUENCE(IF(COUNT(C103:W103)&lt;12,COUNT(C103:W103),12))))</f>
        <v>0</v>
      </c>
      <c r="AB103" s="15">
        <f t="shared" si="19"/>
        <v>0</v>
      </c>
      <c r="AC103" s="17">
        <f t="shared" si="20"/>
        <v>0</v>
      </c>
      <c r="AD103" s="47" t="str">
        <f t="shared" si="17"/>
        <v>WILT, KATY</v>
      </c>
      <c r="AE103" s="17"/>
      <c r="AF103" s="59"/>
    </row>
    <row r="104" spans="1:38" s="60" customFormat="1" ht="19.899999999999999" hidden="1" customHeight="1" x14ac:dyDescent="0.25">
      <c r="A104" s="47" t="s">
        <v>254</v>
      </c>
      <c r="B104" s="16"/>
      <c r="C104" s="138">
        <v>0</v>
      </c>
      <c r="D104" s="48"/>
      <c r="E104" s="17"/>
      <c r="F104" s="48"/>
      <c r="G104" s="17"/>
      <c r="H104" s="48"/>
      <c r="I104" s="17"/>
      <c r="J104" s="48"/>
      <c r="K104" s="17"/>
      <c r="L104" s="48"/>
      <c r="M104" s="17"/>
      <c r="N104" s="48"/>
      <c r="O104" s="17"/>
      <c r="P104" s="188"/>
      <c r="Q104" s="195"/>
      <c r="R104" s="48"/>
      <c r="S104" s="17"/>
      <c r="T104" s="48"/>
      <c r="U104" s="17"/>
      <c r="V104" s="16"/>
      <c r="W104" s="15"/>
      <c r="X104" s="17"/>
      <c r="Y104" s="16"/>
      <c r="Z104" s="25">
        <f t="shared" si="18"/>
        <v>0</v>
      </c>
      <c r="AA104" s="25" cm="1">
        <f t="array" ref="AA104">SUM(LARGE(C104:W104,_xlfn.SEQUENCE(IF(COUNT(C104:W104)&lt;12,COUNT(C104:W104),12))))</f>
        <v>0</v>
      </c>
      <c r="AB104" s="15">
        <f t="shared" si="19"/>
        <v>0</v>
      </c>
      <c r="AC104" s="17">
        <f t="shared" si="20"/>
        <v>0</v>
      </c>
      <c r="AD104" s="47" t="str">
        <f t="shared" si="17"/>
        <v>NEW NAME 4</v>
      </c>
      <c r="AE104" s="17"/>
      <c r="AF104" s="59"/>
    </row>
    <row r="105" spans="1:38" s="60" customFormat="1" ht="19.899999999999999" hidden="1" customHeight="1" x14ac:dyDescent="0.25">
      <c r="A105" s="47" t="s">
        <v>255</v>
      </c>
      <c r="B105" s="16"/>
      <c r="C105" s="138">
        <v>0</v>
      </c>
      <c r="D105" s="48"/>
      <c r="E105" s="17"/>
      <c r="F105" s="48"/>
      <c r="G105" s="17"/>
      <c r="H105" s="48"/>
      <c r="I105" s="17"/>
      <c r="J105" s="48"/>
      <c r="K105" s="17"/>
      <c r="L105" s="48"/>
      <c r="M105" s="17"/>
      <c r="N105" s="48"/>
      <c r="O105" s="17"/>
      <c r="P105" s="188"/>
      <c r="Q105" s="195"/>
      <c r="R105" s="48"/>
      <c r="S105" s="17"/>
      <c r="T105" s="48"/>
      <c r="U105" s="17"/>
      <c r="V105" s="16"/>
      <c r="W105" s="15"/>
      <c r="X105" s="17"/>
      <c r="Y105" s="16"/>
      <c r="Z105" s="25">
        <f t="shared" si="18"/>
        <v>0</v>
      </c>
      <c r="AA105" s="25" cm="1">
        <f t="array" ref="AA105">SUM(LARGE(C105:W105,_xlfn.SEQUENCE(IF(COUNT(C105:W105)&lt;12,COUNT(C105:W105),12))))</f>
        <v>0</v>
      </c>
      <c r="AB105" s="15">
        <f t="shared" si="19"/>
        <v>0</v>
      </c>
      <c r="AC105" s="17">
        <f t="shared" si="20"/>
        <v>0</v>
      </c>
      <c r="AD105" s="47" t="str">
        <f t="shared" si="17"/>
        <v>NEW NAME 5</v>
      </c>
      <c r="AE105" s="17"/>
      <c r="AF105" s="59"/>
    </row>
    <row r="106" spans="1:38" s="60" customFormat="1" ht="19.899999999999999" hidden="1" customHeight="1" x14ac:dyDescent="0.25">
      <c r="A106" s="47" t="s">
        <v>258</v>
      </c>
      <c r="B106" s="16"/>
      <c r="C106" s="138">
        <v>0</v>
      </c>
      <c r="D106" s="48"/>
      <c r="E106" s="17"/>
      <c r="F106" s="48"/>
      <c r="G106" s="17"/>
      <c r="H106" s="48"/>
      <c r="I106" s="17"/>
      <c r="J106" s="48"/>
      <c r="K106" s="17"/>
      <c r="L106" s="48"/>
      <c r="M106" s="17"/>
      <c r="N106" s="48"/>
      <c r="O106" s="17"/>
      <c r="P106" s="188"/>
      <c r="Q106" s="195"/>
      <c r="R106" s="48"/>
      <c r="S106" s="17"/>
      <c r="T106" s="48"/>
      <c r="U106" s="17"/>
      <c r="V106" s="16"/>
      <c r="W106" s="15"/>
      <c r="X106" s="17"/>
      <c r="Y106" s="16"/>
      <c r="Z106" s="25">
        <f t="shared" si="18"/>
        <v>0</v>
      </c>
      <c r="AA106" s="25" cm="1">
        <f t="array" ref="AA106">SUM(LARGE(C106:W106,_xlfn.SEQUENCE(IF(COUNT(C106:W106)&lt;12,COUNT(C106:W106),12))))</f>
        <v>0</v>
      </c>
      <c r="AB106" s="15">
        <f t="shared" si="19"/>
        <v>0</v>
      </c>
      <c r="AC106" s="17">
        <f t="shared" si="20"/>
        <v>0</v>
      </c>
      <c r="AD106" s="47" t="str">
        <f t="shared" si="17"/>
        <v>NEW NAME 6</v>
      </c>
      <c r="AE106" s="17"/>
      <c r="AF106" s="59"/>
    </row>
    <row r="107" spans="1:38" s="60" customFormat="1" ht="19.899999999999999" hidden="1" customHeight="1" x14ac:dyDescent="0.25">
      <c r="A107" s="47" t="s">
        <v>259</v>
      </c>
      <c r="B107" s="16"/>
      <c r="C107" s="138">
        <v>0</v>
      </c>
      <c r="D107" s="48"/>
      <c r="E107" s="17"/>
      <c r="F107" s="48"/>
      <c r="G107" s="17"/>
      <c r="H107" s="48"/>
      <c r="I107" s="17"/>
      <c r="J107" s="48"/>
      <c r="K107" s="17"/>
      <c r="L107" s="48"/>
      <c r="M107" s="17"/>
      <c r="N107" s="48"/>
      <c r="O107" s="17"/>
      <c r="P107" s="188"/>
      <c r="Q107" s="195"/>
      <c r="R107" s="48"/>
      <c r="S107" s="17"/>
      <c r="T107" s="48"/>
      <c r="U107" s="17"/>
      <c r="V107" s="16"/>
      <c r="W107" s="15"/>
      <c r="X107" s="17"/>
      <c r="Y107" s="16"/>
      <c r="Z107" s="25">
        <f t="shared" si="18"/>
        <v>0</v>
      </c>
      <c r="AA107" s="25" cm="1">
        <f t="array" ref="AA107">SUM(LARGE(C107:W107,_xlfn.SEQUENCE(IF(COUNT(C107:W107)&lt;12,COUNT(C107:W107),12))))</f>
        <v>0</v>
      </c>
      <c r="AB107" s="15">
        <f t="shared" si="19"/>
        <v>0</v>
      </c>
      <c r="AC107" s="17">
        <f t="shared" si="20"/>
        <v>0</v>
      </c>
      <c r="AD107" s="47" t="str">
        <f t="shared" si="17"/>
        <v>NEW NAME 7</v>
      </c>
      <c r="AE107" s="17"/>
      <c r="AF107" s="59"/>
    </row>
    <row r="108" spans="1:38" s="60" customFormat="1" ht="19.899999999999999" hidden="1" customHeight="1" x14ac:dyDescent="0.25">
      <c r="A108" s="47" t="s">
        <v>260</v>
      </c>
      <c r="B108" s="16"/>
      <c r="C108" s="138">
        <v>0</v>
      </c>
      <c r="D108" s="48"/>
      <c r="E108" s="17"/>
      <c r="F108" s="48"/>
      <c r="G108" s="17"/>
      <c r="H108" s="48"/>
      <c r="I108" s="17"/>
      <c r="J108" s="48"/>
      <c r="K108" s="17"/>
      <c r="L108" s="48"/>
      <c r="M108" s="17"/>
      <c r="N108" s="48"/>
      <c r="O108" s="17"/>
      <c r="P108" s="188"/>
      <c r="Q108" s="195"/>
      <c r="R108" s="48"/>
      <c r="S108" s="17"/>
      <c r="T108" s="48"/>
      <c r="U108" s="17"/>
      <c r="V108" s="16"/>
      <c r="W108" s="15"/>
      <c r="X108" s="17"/>
      <c r="Y108" s="16"/>
      <c r="Z108" s="25">
        <f t="shared" si="18"/>
        <v>0</v>
      </c>
      <c r="AA108" s="25" cm="1">
        <f t="array" ref="AA108">SUM(LARGE(C108:W108,_xlfn.SEQUENCE(IF(COUNT(C108:W108)&lt;12,COUNT(C108:W108),12))))</f>
        <v>0</v>
      </c>
      <c r="AB108" s="15">
        <f t="shared" si="19"/>
        <v>0</v>
      </c>
      <c r="AC108" s="17">
        <f t="shared" si="20"/>
        <v>0</v>
      </c>
      <c r="AD108" s="47" t="str">
        <f t="shared" si="17"/>
        <v>NEW NAME 8</v>
      </c>
      <c r="AE108" s="17"/>
      <c r="AF108" s="59"/>
    </row>
    <row r="109" spans="1:38" s="60" customFormat="1" ht="19.899999999999999" hidden="1" customHeight="1" x14ac:dyDescent="0.25">
      <c r="A109" s="47" t="s">
        <v>261</v>
      </c>
      <c r="B109" s="16"/>
      <c r="C109" s="138">
        <v>0</v>
      </c>
      <c r="D109" s="48"/>
      <c r="E109" s="17"/>
      <c r="F109" s="48"/>
      <c r="G109" s="17"/>
      <c r="H109" s="48"/>
      <c r="I109" s="17"/>
      <c r="J109" s="48"/>
      <c r="K109" s="17"/>
      <c r="L109" s="48"/>
      <c r="M109" s="17"/>
      <c r="N109" s="48"/>
      <c r="O109" s="17"/>
      <c r="P109" s="188"/>
      <c r="Q109" s="195"/>
      <c r="R109" s="48"/>
      <c r="S109" s="17"/>
      <c r="T109" s="48"/>
      <c r="U109" s="17"/>
      <c r="V109" s="16"/>
      <c r="W109" s="15"/>
      <c r="X109" s="17"/>
      <c r="Y109" s="16"/>
      <c r="Z109" s="25">
        <f t="shared" si="18"/>
        <v>0</v>
      </c>
      <c r="AA109" s="25" cm="1">
        <f t="array" ref="AA109">SUM(LARGE(C109:W109,_xlfn.SEQUENCE(IF(COUNT(C109:W109)&lt;12,COUNT(C109:W109),12))))</f>
        <v>0</v>
      </c>
      <c r="AB109" s="15">
        <f t="shared" si="19"/>
        <v>0</v>
      </c>
      <c r="AC109" s="17">
        <f t="shared" si="20"/>
        <v>0</v>
      </c>
      <c r="AD109" s="47" t="str">
        <f t="shared" si="17"/>
        <v>NEW NAME 9</v>
      </c>
      <c r="AE109" s="17"/>
      <c r="AF109" s="59"/>
    </row>
    <row r="110" spans="1:38" ht="19.899999999999999" customHeight="1" thickBot="1" x14ac:dyDescent="0.3">
      <c r="A110" s="20" t="s">
        <v>276</v>
      </c>
      <c r="B110" s="21"/>
      <c r="C110" s="169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187"/>
      <c r="Q110" s="194"/>
      <c r="R110" s="21"/>
      <c r="S110" s="21"/>
      <c r="T110" s="21"/>
      <c r="U110" s="21"/>
      <c r="V110" s="21"/>
      <c r="W110" s="21"/>
      <c r="X110" s="21"/>
      <c r="Y110" s="21"/>
      <c r="Z110" s="21"/>
      <c r="AA110" s="20"/>
      <c r="AB110" s="21"/>
      <c r="AC110" s="21"/>
      <c r="AD110" s="21" t="s">
        <v>84</v>
      </c>
      <c r="AE110" s="17"/>
      <c r="AF110" s="59"/>
      <c r="AG110" s="60" t="s">
        <v>270</v>
      </c>
      <c r="AH110" s="60"/>
      <c r="AI110" s="60"/>
      <c r="AJ110" s="60"/>
      <c r="AK110" s="60"/>
      <c r="AL110" s="60"/>
    </row>
    <row r="111" spans="1:38" s="60" customFormat="1" ht="19.899999999999999" customHeight="1" x14ac:dyDescent="0.25">
      <c r="A111" s="47" t="s">
        <v>141</v>
      </c>
      <c r="B111" s="16"/>
      <c r="C111" s="138">
        <v>0</v>
      </c>
      <c r="D111" s="48"/>
      <c r="E111" s="17"/>
      <c r="F111" s="48"/>
      <c r="G111" s="17"/>
      <c r="H111" s="48"/>
      <c r="I111" s="17"/>
      <c r="J111" s="48"/>
      <c r="K111" s="17"/>
      <c r="L111" s="48"/>
      <c r="M111" s="17"/>
      <c r="N111" s="48"/>
      <c r="O111" s="17"/>
      <c r="P111" s="188"/>
      <c r="Q111" s="195"/>
      <c r="R111" s="48"/>
      <c r="S111" s="17"/>
      <c r="T111" s="48"/>
      <c r="U111" s="17"/>
      <c r="V111" s="16"/>
      <c r="W111" s="15"/>
      <c r="X111" s="17"/>
      <c r="Y111" s="16"/>
      <c r="Z111" s="25">
        <f t="shared" ref="Z111:Z133" si="21">SUM(D111:X111)</f>
        <v>0</v>
      </c>
      <c r="AA111" s="25" cm="1">
        <f t="array" ref="AA111">SUM(LARGE(C111:W111,_xlfn.SEQUENCE(IF(COUNT(C111:W111)&lt;12,COUNT(C111:W111),12))))</f>
        <v>0</v>
      </c>
      <c r="AB111" s="15">
        <f>X111*1.5</f>
        <v>0</v>
      </c>
      <c r="AC111" s="17">
        <f>AA111+AB111</f>
        <v>0</v>
      </c>
      <c r="AD111" s="47" t="str">
        <f>A111</f>
        <v>ALCINI, AUBREY</v>
      </c>
      <c r="AE111" s="17"/>
      <c r="AF111" s="157"/>
      <c r="AG111" s="119" t="s">
        <v>129</v>
      </c>
      <c r="AH111" s="158"/>
      <c r="AI111" s="158"/>
      <c r="AJ111" s="159"/>
      <c r="AK111" s="121">
        <f>SUM(D111:X159)</f>
        <v>6156</v>
      </c>
      <c r="AL111" s="122">
        <f>SUM('Sr Boys'!D21:X136)</f>
        <v>12248</v>
      </c>
    </row>
    <row r="112" spans="1:38" s="60" customFormat="1" ht="19.899999999999999" customHeight="1" thickBot="1" x14ac:dyDescent="0.3">
      <c r="A112" s="47" t="s">
        <v>54</v>
      </c>
      <c r="B112" s="16"/>
      <c r="C112" s="138">
        <v>0</v>
      </c>
      <c r="D112" s="48"/>
      <c r="E112" s="17"/>
      <c r="F112" s="48"/>
      <c r="G112" s="17"/>
      <c r="H112" s="48"/>
      <c r="I112" s="17"/>
      <c r="J112" s="48"/>
      <c r="K112" s="17"/>
      <c r="L112" s="48"/>
      <c r="M112" s="17"/>
      <c r="N112" s="48"/>
      <c r="O112" s="17"/>
      <c r="P112" s="188"/>
      <c r="Q112" s="195"/>
      <c r="R112" s="48"/>
      <c r="S112" s="17"/>
      <c r="T112" s="48"/>
      <c r="U112" s="17"/>
      <c r="V112" s="16"/>
      <c r="W112" s="15"/>
      <c r="X112" s="17"/>
      <c r="Y112" s="16"/>
      <c r="Z112" s="25">
        <f t="shared" si="21"/>
        <v>0</v>
      </c>
      <c r="AA112" s="25" cm="1">
        <f t="array" ref="AA112">SUM(LARGE(C112:W112,_xlfn.SEQUENCE(IF(COUNT(C112:W112)&lt;12,COUNT(C112:W112),12))))</f>
        <v>0</v>
      </c>
      <c r="AB112" s="15">
        <f t="shared" ref="AB112:AB133" si="22">X112*1.5</f>
        <v>0</v>
      </c>
      <c r="AC112" s="17">
        <f t="shared" ref="AC112:AC133" si="23">AA112+AB112</f>
        <v>0</v>
      </c>
      <c r="AD112" s="47" t="str">
        <f t="shared" ref="AD112:AD144" si="24">A112</f>
        <v>ANDIS, BROOKE</v>
      </c>
      <c r="AE112" s="17"/>
      <c r="AF112" s="160"/>
      <c r="AG112" s="120" t="s">
        <v>130</v>
      </c>
      <c r="AH112" s="161"/>
      <c r="AI112" s="161"/>
      <c r="AJ112" s="162"/>
      <c r="AK112" s="59" t="s">
        <v>136</v>
      </c>
      <c r="AL112" s="60" t="s">
        <v>135</v>
      </c>
    </row>
    <row r="113" spans="1:32" s="60" customFormat="1" ht="19.899999999999999" customHeight="1" x14ac:dyDescent="0.25">
      <c r="A113" s="47" t="s">
        <v>39</v>
      </c>
      <c r="B113" s="16"/>
      <c r="C113" s="138">
        <v>0</v>
      </c>
      <c r="D113" s="48"/>
      <c r="E113" s="17"/>
      <c r="F113" s="48"/>
      <c r="G113" s="17"/>
      <c r="H113" s="48"/>
      <c r="I113" s="17"/>
      <c r="J113" s="48"/>
      <c r="K113" s="17"/>
      <c r="L113" s="48"/>
      <c r="M113" s="17"/>
      <c r="N113" s="48"/>
      <c r="O113" s="17"/>
      <c r="P113" s="188"/>
      <c r="Q113" s="195"/>
      <c r="R113" s="48"/>
      <c r="S113" s="17"/>
      <c r="T113" s="48"/>
      <c r="U113" s="17"/>
      <c r="V113" s="16"/>
      <c r="W113" s="15"/>
      <c r="X113" s="17"/>
      <c r="Y113" s="16"/>
      <c r="Z113" s="25">
        <f t="shared" si="21"/>
        <v>0</v>
      </c>
      <c r="AA113" s="25" cm="1">
        <f t="array" ref="AA113">SUM(LARGE(C113:W113,_xlfn.SEQUENCE(IF(COUNT(C113:W113)&lt;12,COUNT(C113:W113),12))))</f>
        <v>0</v>
      </c>
      <c r="AB113" s="15">
        <f t="shared" si="22"/>
        <v>0</v>
      </c>
      <c r="AC113" s="17">
        <f t="shared" si="23"/>
        <v>0</v>
      </c>
      <c r="AD113" s="47" t="str">
        <f t="shared" si="24"/>
        <v>BAHR, LILIA</v>
      </c>
      <c r="AE113" s="17"/>
      <c r="AF113" s="59"/>
    </row>
    <row r="114" spans="1:32" s="60" customFormat="1" ht="19.899999999999999" customHeight="1" x14ac:dyDescent="0.25">
      <c r="A114" s="47" t="s">
        <v>125</v>
      </c>
      <c r="B114" s="16"/>
      <c r="C114" s="138">
        <v>0</v>
      </c>
      <c r="D114" s="48"/>
      <c r="E114" s="17"/>
      <c r="F114" s="48"/>
      <c r="G114" s="17"/>
      <c r="H114" s="48"/>
      <c r="I114" s="17">
        <v>42</v>
      </c>
      <c r="J114" s="48"/>
      <c r="K114" s="17">
        <v>52</v>
      </c>
      <c r="L114" s="48"/>
      <c r="M114" s="17">
        <v>52</v>
      </c>
      <c r="N114" s="48">
        <v>72</v>
      </c>
      <c r="O114" s="17"/>
      <c r="P114" s="188"/>
      <c r="Q114" s="195"/>
      <c r="R114" s="48"/>
      <c r="S114" s="17"/>
      <c r="T114" s="48"/>
      <c r="U114" s="17"/>
      <c r="V114" s="16"/>
      <c r="W114" s="15"/>
      <c r="X114" s="17"/>
      <c r="Y114" s="16"/>
      <c r="Z114" s="25">
        <f t="shared" si="21"/>
        <v>218</v>
      </c>
      <c r="AA114" s="25" cm="1">
        <f t="array" ref="AA114">SUM(LARGE(C114:W114,_xlfn.SEQUENCE(IF(COUNT(C114:W114)&lt;12,COUNT(C114:W114),12))))</f>
        <v>218</v>
      </c>
      <c r="AB114" s="15">
        <f t="shared" si="22"/>
        <v>0</v>
      </c>
      <c r="AC114" s="17">
        <f t="shared" si="23"/>
        <v>218</v>
      </c>
      <c r="AD114" s="47" t="str">
        <f t="shared" si="24"/>
        <v>BRANNING, HOLLY</v>
      </c>
      <c r="AE114" s="17" t="s">
        <v>266</v>
      </c>
      <c r="AF114" s="59"/>
    </row>
    <row r="115" spans="1:32" s="60" customFormat="1" ht="19.899999999999999" customHeight="1" x14ac:dyDescent="0.25">
      <c r="A115" s="47" t="s">
        <v>271</v>
      </c>
      <c r="B115" s="16"/>
      <c r="C115" s="138">
        <v>0</v>
      </c>
      <c r="D115" s="48"/>
      <c r="E115" s="17">
        <v>42</v>
      </c>
      <c r="F115" s="48">
        <v>42</v>
      </c>
      <c r="G115" s="17">
        <v>62</v>
      </c>
      <c r="H115" s="48">
        <v>72</v>
      </c>
      <c r="I115" s="17"/>
      <c r="J115" s="48">
        <v>72</v>
      </c>
      <c r="K115" s="17"/>
      <c r="L115" s="48"/>
      <c r="M115" s="17"/>
      <c r="N115" s="48">
        <v>62</v>
      </c>
      <c r="O115" s="17"/>
      <c r="P115" s="188">
        <v>72</v>
      </c>
      <c r="Q115" s="195"/>
      <c r="R115" s="48"/>
      <c r="S115" s="17"/>
      <c r="T115" s="48"/>
      <c r="U115" s="17"/>
      <c r="V115" s="16"/>
      <c r="W115" s="15"/>
      <c r="X115" s="17"/>
      <c r="Y115" s="16"/>
      <c r="Z115" s="25">
        <f t="shared" si="21"/>
        <v>424</v>
      </c>
      <c r="AA115" s="25" cm="1">
        <f t="array" ref="AA115">SUM(LARGE(C115:W115,_xlfn.SEQUENCE(IF(COUNT(C115:W115)&lt;12,COUNT(C115:W115),12))))</f>
        <v>424</v>
      </c>
      <c r="AB115" s="15">
        <f t="shared" si="22"/>
        <v>0</v>
      </c>
      <c r="AC115" s="17">
        <f t="shared" si="23"/>
        <v>424</v>
      </c>
      <c r="AD115" s="47" t="str">
        <f t="shared" si="24"/>
        <v>CAMPER, CASSIDY</v>
      </c>
      <c r="AE115" s="17" t="s">
        <v>265</v>
      </c>
      <c r="AF115" s="59"/>
    </row>
    <row r="116" spans="1:32" s="60" customFormat="1" ht="19.899999999999999" customHeight="1" x14ac:dyDescent="0.25">
      <c r="A116" s="47" t="s">
        <v>148</v>
      </c>
      <c r="B116" s="16"/>
      <c r="C116" s="138">
        <v>0</v>
      </c>
      <c r="D116" s="48"/>
      <c r="E116" s="17"/>
      <c r="F116" s="48"/>
      <c r="G116" s="17"/>
      <c r="H116" s="48"/>
      <c r="I116" s="17"/>
      <c r="J116" s="48"/>
      <c r="K116" s="17"/>
      <c r="L116" s="48"/>
      <c r="M116" s="17"/>
      <c r="N116" s="48"/>
      <c r="O116" s="17"/>
      <c r="P116" s="188"/>
      <c r="Q116" s="195"/>
      <c r="R116" s="48"/>
      <c r="S116" s="17"/>
      <c r="T116" s="48"/>
      <c r="U116" s="17"/>
      <c r="V116" s="16"/>
      <c r="W116" s="15"/>
      <c r="X116" s="17"/>
      <c r="Y116" s="16"/>
      <c r="Z116" s="25">
        <f t="shared" si="21"/>
        <v>0</v>
      </c>
      <c r="AA116" s="25" cm="1">
        <f t="array" ref="AA116">SUM(LARGE(C116:W116,_xlfn.SEQUENCE(IF(COUNT(C116:W116)&lt;12,COUNT(C116:W116),12))))</f>
        <v>0</v>
      </c>
      <c r="AB116" s="15">
        <f t="shared" si="22"/>
        <v>0</v>
      </c>
      <c r="AC116" s="17">
        <f t="shared" si="23"/>
        <v>0</v>
      </c>
      <c r="AD116" s="47" t="str">
        <f t="shared" si="24"/>
        <v>CUMMINGS, LILLY</v>
      </c>
      <c r="AE116" s="17"/>
      <c r="AF116" s="59"/>
    </row>
    <row r="117" spans="1:32" s="60" customFormat="1" ht="19.899999999999999" customHeight="1" x14ac:dyDescent="0.25">
      <c r="A117" s="47" t="s">
        <v>219</v>
      </c>
      <c r="B117" s="16"/>
      <c r="C117" s="138">
        <v>0</v>
      </c>
      <c r="D117" s="48"/>
      <c r="E117" s="17"/>
      <c r="F117" s="48"/>
      <c r="G117" s="17"/>
      <c r="H117" s="48"/>
      <c r="I117" s="17"/>
      <c r="J117" s="48"/>
      <c r="K117" s="17"/>
      <c r="L117" s="48"/>
      <c r="M117" s="17"/>
      <c r="N117" s="48"/>
      <c r="O117" s="17"/>
      <c r="P117" s="188"/>
      <c r="Q117" s="195"/>
      <c r="R117" s="48"/>
      <c r="S117" s="17"/>
      <c r="T117" s="48"/>
      <c r="U117" s="17"/>
      <c r="V117" s="16"/>
      <c r="W117" s="15"/>
      <c r="X117" s="17"/>
      <c r="Y117" s="16"/>
      <c r="Z117" s="25">
        <f t="shared" si="21"/>
        <v>0</v>
      </c>
      <c r="AA117" s="25" cm="1">
        <f t="array" ref="AA117">SUM(LARGE(C117:W117,_xlfn.SEQUENCE(IF(COUNT(C117:W117)&lt;12,COUNT(C117:W117),12))))</f>
        <v>0</v>
      </c>
      <c r="AB117" s="15">
        <f t="shared" si="22"/>
        <v>0</v>
      </c>
      <c r="AC117" s="17">
        <f t="shared" si="23"/>
        <v>0</v>
      </c>
      <c r="AD117" s="47" t="str">
        <f t="shared" si="24"/>
        <v>DEVUYST, AVA</v>
      </c>
      <c r="AE117" s="17"/>
      <c r="AF117" s="59"/>
    </row>
    <row r="118" spans="1:32" s="60" customFormat="1" ht="19.899999999999999" customHeight="1" x14ac:dyDescent="0.25">
      <c r="A118" s="47" t="s">
        <v>59</v>
      </c>
      <c r="B118" s="16"/>
      <c r="C118" s="138">
        <v>0</v>
      </c>
      <c r="D118" s="48">
        <v>53</v>
      </c>
      <c r="E118" s="17">
        <v>62</v>
      </c>
      <c r="F118" s="48">
        <v>62</v>
      </c>
      <c r="G118" s="17"/>
      <c r="H118" s="48"/>
      <c r="I118" s="17">
        <v>62</v>
      </c>
      <c r="J118" s="48"/>
      <c r="K118" s="17"/>
      <c r="L118" s="48"/>
      <c r="M118" s="17"/>
      <c r="N118" s="48"/>
      <c r="O118" s="17">
        <v>62</v>
      </c>
      <c r="P118" s="188">
        <v>32</v>
      </c>
      <c r="Q118" s="195"/>
      <c r="R118" s="48"/>
      <c r="S118" s="17"/>
      <c r="T118" s="48"/>
      <c r="U118" s="17"/>
      <c r="V118" s="16"/>
      <c r="W118" s="15"/>
      <c r="X118" s="17"/>
      <c r="Y118" s="16"/>
      <c r="Z118" s="25">
        <f t="shared" si="21"/>
        <v>333</v>
      </c>
      <c r="AA118" s="25" cm="1">
        <f t="array" ref="AA118">SUM(LARGE(C118:W118,_xlfn.SEQUENCE(IF(COUNT(C118:W118)&lt;12,COUNT(C118:W118),12))))</f>
        <v>333</v>
      </c>
      <c r="AB118" s="15">
        <f t="shared" si="22"/>
        <v>0</v>
      </c>
      <c r="AC118" s="17">
        <f t="shared" si="23"/>
        <v>333</v>
      </c>
      <c r="AD118" s="47" t="str">
        <f t="shared" si="24"/>
        <v>FUNK, ADDISON</v>
      </c>
      <c r="AE118" s="17" t="s">
        <v>265</v>
      </c>
      <c r="AF118" s="59"/>
    </row>
    <row r="119" spans="1:32" s="60" customFormat="1" ht="19.899999999999999" customHeight="1" x14ac:dyDescent="0.25">
      <c r="A119" s="47" t="s">
        <v>220</v>
      </c>
      <c r="B119" s="16"/>
      <c r="C119" s="138">
        <v>0</v>
      </c>
      <c r="D119" s="48"/>
      <c r="E119" s="17"/>
      <c r="F119" s="48"/>
      <c r="G119" s="17"/>
      <c r="H119" s="48"/>
      <c r="I119" s="17"/>
      <c r="J119" s="48"/>
      <c r="K119" s="17"/>
      <c r="L119" s="48"/>
      <c r="M119" s="17"/>
      <c r="N119" s="48"/>
      <c r="O119" s="17"/>
      <c r="P119" s="188"/>
      <c r="Q119" s="195"/>
      <c r="R119" s="48"/>
      <c r="S119" s="17"/>
      <c r="T119" s="48"/>
      <c r="U119" s="17"/>
      <c r="V119" s="16"/>
      <c r="W119" s="15"/>
      <c r="X119" s="17"/>
      <c r="Y119" s="16"/>
      <c r="Z119" s="25">
        <f t="shared" si="21"/>
        <v>0</v>
      </c>
      <c r="AA119" s="25" cm="1">
        <f t="array" ref="AA119">SUM(LARGE(C119:W119,_xlfn.SEQUENCE(IF(COUNT(C119:W119)&lt;12,COUNT(C119:W119),12))))</f>
        <v>0</v>
      </c>
      <c r="AB119" s="15">
        <f t="shared" si="22"/>
        <v>0</v>
      </c>
      <c r="AC119" s="17">
        <f t="shared" si="23"/>
        <v>0</v>
      </c>
      <c r="AD119" s="47" t="str">
        <f t="shared" si="24"/>
        <v>GOODRICH, ABIGAIL</v>
      </c>
      <c r="AE119" s="17"/>
      <c r="AF119" s="59"/>
    </row>
    <row r="120" spans="1:32" s="60" customFormat="1" ht="19.899999999999999" customHeight="1" x14ac:dyDescent="0.25">
      <c r="A120" s="47" t="s">
        <v>146</v>
      </c>
      <c r="B120" s="16"/>
      <c r="C120" s="138">
        <v>0</v>
      </c>
      <c r="D120" s="48"/>
      <c r="E120" s="17"/>
      <c r="F120" s="48"/>
      <c r="G120" s="17"/>
      <c r="H120" s="48"/>
      <c r="I120" s="17"/>
      <c r="J120" s="48"/>
      <c r="K120" s="17"/>
      <c r="L120" s="48"/>
      <c r="M120" s="17"/>
      <c r="N120" s="48"/>
      <c r="O120" s="17"/>
      <c r="P120" s="188"/>
      <c r="Q120" s="195"/>
      <c r="R120" s="48"/>
      <c r="S120" s="17"/>
      <c r="T120" s="48"/>
      <c r="U120" s="17"/>
      <c r="V120" s="16"/>
      <c r="W120" s="15"/>
      <c r="X120" s="17"/>
      <c r="Y120" s="16"/>
      <c r="Z120" s="25">
        <f t="shared" si="21"/>
        <v>0</v>
      </c>
      <c r="AA120" s="25" cm="1">
        <f t="array" ref="AA120">SUM(LARGE(C120:W120,_xlfn.SEQUENCE(IF(COUNT(C120:W120)&lt;12,COUNT(C120:W120),12))))</f>
        <v>0</v>
      </c>
      <c r="AB120" s="15">
        <f t="shared" si="22"/>
        <v>0</v>
      </c>
      <c r="AC120" s="17">
        <f t="shared" si="23"/>
        <v>0</v>
      </c>
      <c r="AD120" s="47" t="str">
        <f t="shared" si="24"/>
        <v>HALL, ADISON</v>
      </c>
      <c r="AE120" s="17"/>
      <c r="AF120" s="59"/>
    </row>
    <row r="121" spans="1:32" s="60" customFormat="1" ht="19.899999999999999" customHeight="1" x14ac:dyDescent="0.25">
      <c r="A121" s="47" t="s">
        <v>214</v>
      </c>
      <c r="B121" s="16"/>
      <c r="C121" s="138">
        <v>0</v>
      </c>
      <c r="D121" s="48"/>
      <c r="E121" s="17"/>
      <c r="F121" s="48"/>
      <c r="G121" s="17"/>
      <c r="H121" s="48"/>
      <c r="I121" s="17"/>
      <c r="J121" s="48"/>
      <c r="K121" s="17"/>
      <c r="L121" s="48"/>
      <c r="M121" s="17"/>
      <c r="N121" s="48"/>
      <c r="O121" s="17"/>
      <c r="P121" s="188"/>
      <c r="Q121" s="195"/>
      <c r="R121" s="48"/>
      <c r="S121" s="17"/>
      <c r="T121" s="48"/>
      <c r="U121" s="17"/>
      <c r="V121" s="16"/>
      <c r="W121" s="15"/>
      <c r="X121" s="17"/>
      <c r="Y121" s="16"/>
      <c r="Z121" s="25">
        <f t="shared" si="21"/>
        <v>0</v>
      </c>
      <c r="AA121" s="25" cm="1">
        <f t="array" ref="AA121">SUM(LARGE(C121:W121,_xlfn.SEQUENCE(IF(COUNT(C121:W121)&lt;12,COUNT(C121:W121),12))))</f>
        <v>0</v>
      </c>
      <c r="AB121" s="15">
        <f t="shared" si="22"/>
        <v>0</v>
      </c>
      <c r="AC121" s="17">
        <f t="shared" si="23"/>
        <v>0</v>
      </c>
      <c r="AD121" s="47" t="str">
        <f t="shared" si="24"/>
        <v>HARDEN, SARAH</v>
      </c>
      <c r="AE121" s="17"/>
      <c r="AF121" s="59"/>
    </row>
    <row r="122" spans="1:32" s="60" customFormat="1" ht="19.899999999999999" customHeight="1" x14ac:dyDescent="0.25">
      <c r="A122" s="47" t="s">
        <v>44</v>
      </c>
      <c r="B122" s="16"/>
      <c r="C122" s="138">
        <v>0</v>
      </c>
      <c r="D122" s="48"/>
      <c r="E122" s="17">
        <v>42</v>
      </c>
      <c r="F122" s="48">
        <v>42</v>
      </c>
      <c r="G122" s="17">
        <v>62</v>
      </c>
      <c r="H122" s="48">
        <v>72</v>
      </c>
      <c r="I122" s="17"/>
      <c r="J122" s="48">
        <v>72</v>
      </c>
      <c r="K122" s="17"/>
      <c r="L122" s="48"/>
      <c r="M122" s="17"/>
      <c r="N122" s="48">
        <v>62</v>
      </c>
      <c r="O122" s="17"/>
      <c r="P122" s="188">
        <v>72</v>
      </c>
      <c r="Q122" s="195"/>
      <c r="R122" s="48"/>
      <c r="S122" s="17"/>
      <c r="T122" s="48"/>
      <c r="U122" s="17"/>
      <c r="V122" s="16"/>
      <c r="W122" s="15"/>
      <c r="X122" s="17"/>
      <c r="Y122" s="16"/>
      <c r="Z122" s="25">
        <f t="shared" si="21"/>
        <v>424</v>
      </c>
      <c r="AA122" s="25" cm="1">
        <f t="array" ref="AA122">SUM(LARGE(C122:W122,_xlfn.SEQUENCE(IF(COUNT(C122:W122)&lt;12,COUNT(C122:W122),12))))</f>
        <v>424</v>
      </c>
      <c r="AB122" s="15">
        <f t="shared" si="22"/>
        <v>0</v>
      </c>
      <c r="AC122" s="17">
        <f t="shared" si="23"/>
        <v>424</v>
      </c>
      <c r="AD122" s="47" t="str">
        <f t="shared" si="24"/>
        <v>HOEKWATER, MESA</v>
      </c>
      <c r="AE122" s="17" t="s">
        <v>266</v>
      </c>
      <c r="AF122" s="59"/>
    </row>
    <row r="123" spans="1:32" s="60" customFormat="1" ht="19.899999999999999" customHeight="1" x14ac:dyDescent="0.25">
      <c r="A123" s="47" t="s">
        <v>272</v>
      </c>
      <c r="B123" s="16"/>
      <c r="C123" s="138">
        <v>0</v>
      </c>
      <c r="D123" s="48">
        <v>63</v>
      </c>
      <c r="E123" s="17"/>
      <c r="F123" s="48"/>
      <c r="G123" s="17"/>
      <c r="H123" s="48"/>
      <c r="I123" s="17">
        <v>72</v>
      </c>
      <c r="J123" s="48">
        <v>62</v>
      </c>
      <c r="K123" s="17">
        <v>62</v>
      </c>
      <c r="L123" s="48">
        <v>72</v>
      </c>
      <c r="M123" s="17"/>
      <c r="N123" s="48"/>
      <c r="O123" s="17"/>
      <c r="P123" s="188">
        <v>52</v>
      </c>
      <c r="Q123" s="195"/>
      <c r="R123" s="48"/>
      <c r="S123" s="17"/>
      <c r="T123" s="48"/>
      <c r="U123" s="17"/>
      <c r="V123" s="16"/>
      <c r="W123" s="15"/>
      <c r="X123" s="17"/>
      <c r="Y123" s="16"/>
      <c r="Z123" s="25">
        <f t="shared" si="21"/>
        <v>383</v>
      </c>
      <c r="AA123" s="25" cm="1">
        <f t="array" ref="AA123">SUM(LARGE(C123:W123,_xlfn.SEQUENCE(IF(COUNT(C123:W123)&lt;12,COUNT(C123:W123),12))))</f>
        <v>383</v>
      </c>
      <c r="AB123" s="15">
        <f t="shared" si="22"/>
        <v>0</v>
      </c>
      <c r="AC123" s="17">
        <f t="shared" si="23"/>
        <v>383</v>
      </c>
      <c r="AD123" s="47" t="str">
        <f t="shared" si="24"/>
        <v>KERN, LEAH</v>
      </c>
      <c r="AE123" s="17" t="s">
        <v>265</v>
      </c>
      <c r="AF123" s="59"/>
    </row>
    <row r="124" spans="1:32" s="60" customFormat="1" ht="19.899999999999999" customHeight="1" x14ac:dyDescent="0.25">
      <c r="A124" s="47" t="s">
        <v>273</v>
      </c>
      <c r="B124" s="16"/>
      <c r="C124" s="138">
        <v>0</v>
      </c>
      <c r="D124" s="48"/>
      <c r="E124" s="17"/>
      <c r="F124" s="48"/>
      <c r="G124" s="17"/>
      <c r="H124" s="48"/>
      <c r="I124" s="17"/>
      <c r="J124" s="48"/>
      <c r="K124" s="17"/>
      <c r="L124" s="48"/>
      <c r="M124" s="17"/>
      <c r="N124" s="48"/>
      <c r="O124" s="17"/>
      <c r="P124" s="188"/>
      <c r="Q124" s="195"/>
      <c r="R124" s="48"/>
      <c r="S124" s="17"/>
      <c r="T124" s="48"/>
      <c r="U124" s="17"/>
      <c r="V124" s="16"/>
      <c r="W124" s="15"/>
      <c r="X124" s="17"/>
      <c r="Y124" s="16"/>
      <c r="Z124" s="25">
        <f t="shared" si="21"/>
        <v>0</v>
      </c>
      <c r="AA124" s="25" cm="1">
        <f t="array" ref="AA124">SUM(LARGE(C124:W124,_xlfn.SEQUENCE(IF(COUNT(C124:W124)&lt;12,COUNT(C124:W124),12))))</f>
        <v>0</v>
      </c>
      <c r="AB124" s="15">
        <f t="shared" si="22"/>
        <v>0</v>
      </c>
      <c r="AC124" s="17">
        <f t="shared" si="23"/>
        <v>0</v>
      </c>
      <c r="AD124" s="47" t="str">
        <f t="shared" si="24"/>
        <v>MARANTETTE, ALINA</v>
      </c>
      <c r="AE124" s="17"/>
      <c r="AF124" s="59"/>
    </row>
    <row r="125" spans="1:32" s="60" customFormat="1" ht="19.899999999999999" customHeight="1" x14ac:dyDescent="0.25">
      <c r="A125" s="47" t="s">
        <v>274</v>
      </c>
      <c r="B125" s="16"/>
      <c r="C125" s="138">
        <v>0</v>
      </c>
      <c r="D125" s="48"/>
      <c r="E125" s="17"/>
      <c r="F125" s="48"/>
      <c r="G125" s="17"/>
      <c r="H125" s="48"/>
      <c r="I125" s="17">
        <v>42</v>
      </c>
      <c r="J125" s="48"/>
      <c r="K125" s="17">
        <v>52</v>
      </c>
      <c r="L125" s="48"/>
      <c r="M125" s="17">
        <v>52</v>
      </c>
      <c r="N125" s="48"/>
      <c r="O125" s="17"/>
      <c r="P125" s="188"/>
      <c r="Q125" s="195"/>
      <c r="R125" s="48"/>
      <c r="S125" s="17"/>
      <c r="T125" s="48"/>
      <c r="U125" s="17"/>
      <c r="V125" s="16"/>
      <c r="W125" s="15"/>
      <c r="X125" s="17"/>
      <c r="Y125" s="16"/>
      <c r="Z125" s="25">
        <f t="shared" si="21"/>
        <v>146</v>
      </c>
      <c r="AA125" s="25" cm="1">
        <f t="array" ref="AA125">SUM(LARGE(C125:W125,_xlfn.SEQUENCE(IF(COUNT(C125:W125)&lt;12,COUNT(C125:W125),12))))</f>
        <v>146</v>
      </c>
      <c r="AB125" s="15">
        <f t="shared" si="22"/>
        <v>0</v>
      </c>
      <c r="AC125" s="17">
        <f t="shared" si="23"/>
        <v>146</v>
      </c>
      <c r="AD125" s="47" t="str">
        <f t="shared" si="24"/>
        <v>MATTHEWS, ADDY</v>
      </c>
      <c r="AE125" s="17" t="s">
        <v>265</v>
      </c>
      <c r="AF125" s="59"/>
    </row>
    <row r="126" spans="1:32" ht="19.899999999999999" customHeight="1" x14ac:dyDescent="0.25">
      <c r="A126" s="47" t="s">
        <v>51</v>
      </c>
      <c r="B126" s="16"/>
      <c r="C126" s="138">
        <v>0</v>
      </c>
      <c r="D126" s="48">
        <v>73</v>
      </c>
      <c r="E126" s="17">
        <v>72</v>
      </c>
      <c r="F126" s="48"/>
      <c r="G126" s="17"/>
      <c r="H126" s="48">
        <v>62</v>
      </c>
      <c r="I126" s="17"/>
      <c r="J126" s="48"/>
      <c r="K126" s="17"/>
      <c r="L126" s="48"/>
      <c r="M126" s="17"/>
      <c r="N126" s="48"/>
      <c r="O126" s="17"/>
      <c r="P126" s="188">
        <v>62</v>
      </c>
      <c r="Q126" s="195">
        <v>72</v>
      </c>
      <c r="R126" s="48"/>
      <c r="S126" s="17"/>
      <c r="T126" s="48"/>
      <c r="U126" s="17"/>
      <c r="V126" s="16"/>
      <c r="W126" s="15"/>
      <c r="X126" s="17"/>
      <c r="Y126" s="16"/>
      <c r="Z126" s="25">
        <f t="shared" si="21"/>
        <v>341</v>
      </c>
      <c r="AA126" s="25" cm="1">
        <f t="array" ref="AA126">SUM(LARGE(C126:W126,_xlfn.SEQUENCE(IF(COUNT(C126:W126)&lt;12,COUNT(C126:W126),12))))</f>
        <v>341</v>
      </c>
      <c r="AB126" s="15">
        <f t="shared" si="22"/>
        <v>0</v>
      </c>
      <c r="AC126" s="17">
        <f t="shared" si="23"/>
        <v>341</v>
      </c>
      <c r="AD126" s="47" t="str">
        <f t="shared" si="24"/>
        <v>MCLEOD, PIPER</v>
      </c>
      <c r="AE126" s="17" t="s">
        <v>265</v>
      </c>
    </row>
    <row r="127" spans="1:32" s="60" customFormat="1" ht="19.899999999999999" customHeight="1" x14ac:dyDescent="0.25">
      <c r="A127" s="47" t="s">
        <v>278</v>
      </c>
      <c r="B127" s="16"/>
      <c r="C127" s="138">
        <v>0</v>
      </c>
      <c r="D127" s="48"/>
      <c r="E127" s="17"/>
      <c r="F127" s="48"/>
      <c r="G127" s="17"/>
      <c r="H127" s="48"/>
      <c r="I127" s="17">
        <v>32</v>
      </c>
      <c r="J127" s="48">
        <v>22</v>
      </c>
      <c r="K127" s="17"/>
      <c r="L127" s="48"/>
      <c r="M127" s="17"/>
      <c r="N127" s="48"/>
      <c r="O127" s="17">
        <v>52</v>
      </c>
      <c r="P127" s="188">
        <v>42</v>
      </c>
      <c r="Q127" s="195">
        <v>62</v>
      </c>
      <c r="R127" s="48"/>
      <c r="S127" s="17"/>
      <c r="T127" s="48"/>
      <c r="U127" s="17"/>
      <c r="V127" s="16"/>
      <c r="W127" s="15"/>
      <c r="X127" s="17"/>
      <c r="Y127" s="16"/>
      <c r="Z127" s="25">
        <f t="shared" si="21"/>
        <v>210</v>
      </c>
      <c r="AA127" s="25" cm="1">
        <f t="array" ref="AA127">SUM(LARGE(C127:W127,_xlfn.SEQUENCE(IF(COUNT(C127:W127)&lt;12,COUNT(C127:W127),12))))</f>
        <v>210</v>
      </c>
      <c r="AB127" s="15">
        <f t="shared" si="22"/>
        <v>0</v>
      </c>
      <c r="AC127" s="17">
        <f t="shared" si="23"/>
        <v>210</v>
      </c>
      <c r="AD127" s="47" t="str">
        <f t="shared" si="24"/>
        <v>POWELL, ADELINE</v>
      </c>
      <c r="AE127" s="17" t="s">
        <v>265</v>
      </c>
      <c r="AF127" s="59"/>
    </row>
    <row r="128" spans="1:32" s="60" customFormat="1" ht="19.899999999999999" customHeight="1" x14ac:dyDescent="0.25">
      <c r="A128" s="47" t="s">
        <v>275</v>
      </c>
      <c r="B128" s="16"/>
      <c r="C128" s="138">
        <v>0</v>
      </c>
      <c r="D128" s="48"/>
      <c r="E128" s="17"/>
      <c r="F128" s="48"/>
      <c r="G128" s="17"/>
      <c r="H128" s="48"/>
      <c r="I128" s="17"/>
      <c r="J128" s="48"/>
      <c r="K128" s="17"/>
      <c r="L128" s="48"/>
      <c r="M128" s="17"/>
      <c r="N128" s="48"/>
      <c r="O128" s="17"/>
      <c r="P128" s="188"/>
      <c r="Q128" s="195"/>
      <c r="R128" s="48"/>
      <c r="S128" s="17"/>
      <c r="T128" s="48"/>
      <c r="U128" s="17"/>
      <c r="V128" s="16"/>
      <c r="W128" s="15"/>
      <c r="X128" s="17"/>
      <c r="Y128" s="16"/>
      <c r="Z128" s="25">
        <f t="shared" si="21"/>
        <v>0</v>
      </c>
      <c r="AA128" s="25" cm="1">
        <f t="array" ref="AA128">SUM(LARGE(C128:W128,_xlfn.SEQUENCE(IF(COUNT(C128:W128)&lt;12,COUNT(C128:W128),12))))</f>
        <v>0</v>
      </c>
      <c r="AB128" s="15">
        <f t="shared" si="22"/>
        <v>0</v>
      </c>
      <c r="AC128" s="17">
        <f t="shared" si="23"/>
        <v>0</v>
      </c>
      <c r="AD128" s="47" t="str">
        <f t="shared" si="24"/>
        <v>PAGE, SOPHIA</v>
      </c>
      <c r="AE128" s="17"/>
      <c r="AF128" s="59"/>
    </row>
    <row r="129" spans="1:32" s="60" customFormat="1" ht="19.899999999999999" customHeight="1" x14ac:dyDescent="0.25">
      <c r="A129" s="47" t="s">
        <v>63</v>
      </c>
      <c r="B129" s="16"/>
      <c r="C129" s="138">
        <v>0</v>
      </c>
      <c r="D129" s="48">
        <v>33</v>
      </c>
      <c r="E129" s="17"/>
      <c r="F129" s="48"/>
      <c r="G129" s="17"/>
      <c r="H129" s="48"/>
      <c r="I129" s="17"/>
      <c r="J129" s="48"/>
      <c r="K129" s="17"/>
      <c r="L129" s="48"/>
      <c r="M129" s="17"/>
      <c r="N129" s="48"/>
      <c r="O129" s="17"/>
      <c r="P129" s="188"/>
      <c r="Q129" s="195"/>
      <c r="R129" s="48"/>
      <c r="S129" s="17"/>
      <c r="T129" s="48"/>
      <c r="U129" s="17"/>
      <c r="V129" s="16"/>
      <c r="W129" s="15"/>
      <c r="X129" s="17"/>
      <c r="Y129" s="16"/>
      <c r="Z129" s="25">
        <f t="shared" si="21"/>
        <v>33</v>
      </c>
      <c r="AA129" s="25" cm="1">
        <f t="array" ref="AA129">SUM(LARGE(C129:W129,_xlfn.SEQUENCE(IF(COUNT(C129:W129)&lt;12,COUNT(C129:W129),12))))</f>
        <v>33</v>
      </c>
      <c r="AB129" s="15">
        <f t="shared" si="22"/>
        <v>0</v>
      </c>
      <c r="AC129" s="17">
        <f t="shared" si="23"/>
        <v>33</v>
      </c>
      <c r="AD129" s="47" t="str">
        <f t="shared" si="24"/>
        <v>SHATTUCK, MADISON</v>
      </c>
      <c r="AE129" s="17" t="s">
        <v>266</v>
      </c>
      <c r="AF129" s="59"/>
    </row>
    <row r="130" spans="1:32" s="60" customFormat="1" ht="19.899999999999999" customHeight="1" x14ac:dyDescent="0.25">
      <c r="A130" s="47" t="s">
        <v>142</v>
      </c>
      <c r="B130" s="16"/>
      <c r="C130" s="138">
        <v>0</v>
      </c>
      <c r="D130" s="48">
        <v>33</v>
      </c>
      <c r="E130" s="17"/>
      <c r="F130" s="48">
        <v>52</v>
      </c>
      <c r="G130" s="17"/>
      <c r="H130" s="48"/>
      <c r="I130" s="17"/>
      <c r="J130" s="48">
        <v>52</v>
      </c>
      <c r="K130" s="17">
        <v>72</v>
      </c>
      <c r="L130" s="48"/>
      <c r="M130" s="17">
        <v>72</v>
      </c>
      <c r="N130" s="48"/>
      <c r="O130" s="17"/>
      <c r="P130" s="188"/>
      <c r="Q130" s="195"/>
      <c r="R130" s="48"/>
      <c r="S130" s="17"/>
      <c r="T130" s="48"/>
      <c r="U130" s="17"/>
      <c r="V130" s="16"/>
      <c r="W130" s="15"/>
      <c r="X130" s="17"/>
      <c r="Y130" s="16"/>
      <c r="Z130" s="25">
        <f t="shared" si="21"/>
        <v>281</v>
      </c>
      <c r="AA130" s="25" cm="1">
        <f t="array" ref="AA130">SUM(LARGE(C130:W130,_xlfn.SEQUENCE(IF(COUNT(C130:W130)&lt;12,COUNT(C130:W130),12))))</f>
        <v>281</v>
      </c>
      <c r="AB130" s="15">
        <f t="shared" si="22"/>
        <v>0</v>
      </c>
      <c r="AC130" s="17">
        <f t="shared" si="23"/>
        <v>281</v>
      </c>
      <c r="AD130" s="47" t="str">
        <f t="shared" si="24"/>
        <v xml:space="preserve">SUCHEK, KYLIE </v>
      </c>
      <c r="AE130" s="17" t="s">
        <v>265</v>
      </c>
      <c r="AF130" s="59"/>
    </row>
    <row r="131" spans="1:32" s="60" customFormat="1" ht="19.899999999999999" customHeight="1" x14ac:dyDescent="0.25">
      <c r="A131" s="47" t="s">
        <v>52</v>
      </c>
      <c r="B131" s="16"/>
      <c r="C131" s="138">
        <v>0</v>
      </c>
      <c r="D131" s="48"/>
      <c r="E131" s="17">
        <v>52</v>
      </c>
      <c r="F131" s="48"/>
      <c r="G131" s="17"/>
      <c r="H131" s="48"/>
      <c r="I131" s="17"/>
      <c r="J131" s="48"/>
      <c r="K131" s="17"/>
      <c r="L131" s="48"/>
      <c r="M131" s="17"/>
      <c r="N131" s="48">
        <v>52</v>
      </c>
      <c r="O131" s="17"/>
      <c r="P131" s="188"/>
      <c r="Q131" s="195"/>
      <c r="R131" s="48"/>
      <c r="S131" s="17"/>
      <c r="T131" s="48"/>
      <c r="U131" s="17"/>
      <c r="V131" s="16"/>
      <c r="W131" s="15"/>
      <c r="X131" s="17"/>
      <c r="Y131" s="16"/>
      <c r="Z131" s="25">
        <f t="shared" si="21"/>
        <v>104</v>
      </c>
      <c r="AA131" s="25" cm="1">
        <f t="array" ref="AA131">SUM(LARGE(C131:W131,_xlfn.SEQUENCE(IF(COUNT(C131:W131)&lt;12,COUNT(C131:W131),12))))</f>
        <v>104</v>
      </c>
      <c r="AB131" s="15">
        <f t="shared" si="22"/>
        <v>0</v>
      </c>
      <c r="AC131" s="17">
        <f t="shared" si="23"/>
        <v>104</v>
      </c>
      <c r="AD131" s="47" t="str">
        <f t="shared" si="24"/>
        <v>TIPPMANN, HALLE</v>
      </c>
      <c r="AE131" s="17" t="s">
        <v>265</v>
      </c>
      <c r="AF131" s="59"/>
    </row>
    <row r="132" spans="1:32" s="60" customFormat="1" ht="19.899999999999999" customHeight="1" x14ac:dyDescent="0.25">
      <c r="A132" s="47" t="s">
        <v>53</v>
      </c>
      <c r="B132" s="16"/>
      <c r="C132" s="138">
        <v>0</v>
      </c>
      <c r="D132" s="48">
        <v>23</v>
      </c>
      <c r="E132" s="17"/>
      <c r="F132" s="48"/>
      <c r="G132" s="17">
        <v>52</v>
      </c>
      <c r="H132" s="48">
        <v>52</v>
      </c>
      <c r="I132" s="17"/>
      <c r="J132" s="48">
        <v>42</v>
      </c>
      <c r="K132" s="17"/>
      <c r="L132" s="48"/>
      <c r="M132" s="17">
        <v>62</v>
      </c>
      <c r="N132" s="48">
        <v>42</v>
      </c>
      <c r="O132" s="17">
        <v>72</v>
      </c>
      <c r="P132" s="188"/>
      <c r="Q132" s="195">
        <v>52</v>
      </c>
      <c r="R132" s="48"/>
      <c r="S132" s="17"/>
      <c r="T132" s="48"/>
      <c r="U132" s="17"/>
      <c r="V132" s="16"/>
      <c r="W132" s="15"/>
      <c r="X132" s="17"/>
      <c r="Y132" s="16"/>
      <c r="Z132" s="25">
        <f t="shared" si="21"/>
        <v>397</v>
      </c>
      <c r="AA132" s="25" cm="1">
        <f t="array" ref="AA132">SUM(LARGE(C132:W132,_xlfn.SEQUENCE(IF(COUNT(C132:W132)&lt;12,COUNT(C132:W132),12))))</f>
        <v>397</v>
      </c>
      <c r="AB132" s="15">
        <f t="shared" si="22"/>
        <v>0</v>
      </c>
      <c r="AC132" s="17">
        <f t="shared" si="23"/>
        <v>397</v>
      </c>
      <c r="AD132" s="47" t="str">
        <f t="shared" si="24"/>
        <v>TIPPMANN, HEIDI</v>
      </c>
      <c r="AE132" s="17" t="s">
        <v>265</v>
      </c>
      <c r="AF132" s="59"/>
    </row>
    <row r="133" spans="1:32" s="60" customFormat="1" ht="19.899999999999999" customHeight="1" x14ac:dyDescent="0.25">
      <c r="A133" s="47" t="s">
        <v>127</v>
      </c>
      <c r="B133" s="16"/>
      <c r="C133" s="138">
        <v>0</v>
      </c>
      <c r="D133" s="48"/>
      <c r="E133" s="17"/>
      <c r="F133" s="48"/>
      <c r="G133" s="17"/>
      <c r="H133" s="48"/>
      <c r="I133" s="17"/>
      <c r="J133" s="48"/>
      <c r="K133" s="17"/>
      <c r="L133" s="48"/>
      <c r="M133" s="17"/>
      <c r="N133" s="48"/>
      <c r="O133" s="17"/>
      <c r="P133" s="188"/>
      <c r="Q133" s="195"/>
      <c r="R133" s="48"/>
      <c r="S133" s="17"/>
      <c r="T133" s="48"/>
      <c r="U133" s="17"/>
      <c r="V133" s="16"/>
      <c r="W133" s="15"/>
      <c r="X133" s="17"/>
      <c r="Y133" s="16"/>
      <c r="Z133" s="25">
        <f t="shared" si="21"/>
        <v>0</v>
      </c>
      <c r="AA133" s="25" cm="1">
        <f t="array" ref="AA133">SUM(LARGE(C133:W133,_xlfn.SEQUENCE(IF(COUNT(C133:W133)&lt;12,COUNT(C133:W133),12))))</f>
        <v>0</v>
      </c>
      <c r="AB133" s="15">
        <f t="shared" si="22"/>
        <v>0</v>
      </c>
      <c r="AC133" s="17">
        <f t="shared" si="23"/>
        <v>0</v>
      </c>
      <c r="AD133" s="47" t="str">
        <f t="shared" si="24"/>
        <v>WEBER, ALYSSA</v>
      </c>
      <c r="AE133" s="17"/>
      <c r="AF133" s="59"/>
    </row>
    <row r="134" spans="1:32" s="60" customFormat="1" ht="19.899999999999999" customHeight="1" x14ac:dyDescent="0.25">
      <c r="A134" s="47" t="s">
        <v>132</v>
      </c>
      <c r="B134" s="16"/>
      <c r="C134" s="138">
        <v>0</v>
      </c>
      <c r="D134" s="48"/>
      <c r="E134" s="17"/>
      <c r="F134" s="48">
        <v>32</v>
      </c>
      <c r="G134" s="17"/>
      <c r="H134" s="48"/>
      <c r="I134" s="17"/>
      <c r="J134" s="48"/>
      <c r="K134" s="17"/>
      <c r="L134" s="48"/>
      <c r="M134" s="17"/>
      <c r="N134" s="48"/>
      <c r="O134" s="17"/>
      <c r="P134" s="188"/>
      <c r="Q134" s="195"/>
      <c r="R134" s="48"/>
      <c r="S134" s="17"/>
      <c r="T134" s="48"/>
      <c r="U134" s="17"/>
      <c r="V134" s="16"/>
      <c r="W134" s="15"/>
      <c r="X134" s="17"/>
      <c r="Y134" s="16"/>
      <c r="Z134" s="25">
        <f>SUM(D134:X134)</f>
        <v>32</v>
      </c>
      <c r="AA134" s="25" cm="1">
        <f t="array" ref="AA134">SUM(LARGE(C134:W134,_xlfn.SEQUENCE(IF(COUNT(C134:W134)&lt;12,COUNT(C134:W134),12))))</f>
        <v>32</v>
      </c>
      <c r="AB134" s="15">
        <f>X134*1.5</f>
        <v>0</v>
      </c>
      <c r="AC134" s="17">
        <f>AA134+AB134</f>
        <v>32</v>
      </c>
      <c r="AD134" s="47" t="str">
        <f t="shared" si="24"/>
        <v>WILSON, ADDIE</v>
      </c>
      <c r="AE134" s="17" t="s">
        <v>265</v>
      </c>
      <c r="AF134" s="59"/>
    </row>
    <row r="135" spans="1:32" s="64" customFormat="1" ht="19.899999999999999" customHeight="1" x14ac:dyDescent="0.25">
      <c r="A135" s="47" t="s">
        <v>149</v>
      </c>
      <c r="B135" s="16"/>
      <c r="C135" s="138">
        <v>0</v>
      </c>
      <c r="D135" s="48"/>
      <c r="E135" s="17"/>
      <c r="F135" s="48"/>
      <c r="G135" s="17">
        <v>42</v>
      </c>
      <c r="H135" s="48"/>
      <c r="I135" s="17"/>
      <c r="J135" s="48"/>
      <c r="K135" s="17"/>
      <c r="L135" s="48"/>
      <c r="M135" s="17"/>
      <c r="N135" s="48"/>
      <c r="O135" s="17"/>
      <c r="P135" s="188"/>
      <c r="Q135" s="195"/>
      <c r="R135" s="48"/>
      <c r="S135" s="17"/>
      <c r="T135" s="48"/>
      <c r="U135" s="17"/>
      <c r="V135" s="16"/>
      <c r="W135" s="15"/>
      <c r="X135" s="17"/>
      <c r="Y135" s="16"/>
      <c r="Z135" s="25">
        <f t="shared" ref="Z135:Z144" si="25">SUM(D135:X135)</f>
        <v>42</v>
      </c>
      <c r="AA135" s="25" cm="1">
        <f t="array" ref="AA135">SUM(LARGE(C135:W135,_xlfn.SEQUENCE(IF(COUNT(C135:W135)&lt;12,COUNT(C135:W135),12))))</f>
        <v>42</v>
      </c>
      <c r="AB135" s="15">
        <f t="shared" ref="AB135:AB144" si="26">X135*1.5</f>
        <v>0</v>
      </c>
      <c r="AC135" s="17">
        <f t="shared" ref="AC135:AC144" si="27">AA135+AB135</f>
        <v>42</v>
      </c>
      <c r="AD135" s="47" t="str">
        <f t="shared" si="24"/>
        <v>YARBROUGH, NORA</v>
      </c>
      <c r="AE135" s="17"/>
      <c r="AF135" s="46"/>
    </row>
    <row r="136" spans="1:32" s="60" customFormat="1" ht="19.899999999999999" customHeight="1" x14ac:dyDescent="0.25">
      <c r="A136" s="47" t="s">
        <v>277</v>
      </c>
      <c r="B136" s="16"/>
      <c r="C136" s="138">
        <v>0</v>
      </c>
      <c r="D136" s="48"/>
      <c r="E136" s="17"/>
      <c r="F136" s="48"/>
      <c r="G136" s="17"/>
      <c r="H136" s="48"/>
      <c r="I136" s="17"/>
      <c r="J136" s="48"/>
      <c r="K136" s="17"/>
      <c r="L136" s="48"/>
      <c r="M136" s="17"/>
      <c r="N136" s="48"/>
      <c r="O136" s="17"/>
      <c r="P136" s="188"/>
      <c r="Q136" s="195"/>
      <c r="R136" s="48"/>
      <c r="S136" s="17"/>
      <c r="T136" s="48"/>
      <c r="U136" s="17"/>
      <c r="V136" s="16"/>
      <c r="W136" s="15"/>
      <c r="X136" s="17"/>
      <c r="Y136" s="16"/>
      <c r="Z136" s="25">
        <f t="shared" si="25"/>
        <v>0</v>
      </c>
      <c r="AA136" s="25" cm="1">
        <f t="array" ref="AA136">SUM(LARGE(C136:W136,_xlfn.SEQUENCE(IF(COUNT(C136:W136)&lt;12,COUNT(C136:W136),12))))</f>
        <v>0</v>
      </c>
      <c r="AB136" s="15">
        <f t="shared" si="26"/>
        <v>0</v>
      </c>
      <c r="AC136" s="17">
        <f t="shared" si="27"/>
        <v>0</v>
      </c>
      <c r="AD136" s="47" t="str">
        <f t="shared" si="24"/>
        <v>METZGER,ADDISON</v>
      </c>
      <c r="AE136" s="17"/>
      <c r="AF136" s="59"/>
    </row>
    <row r="137" spans="1:32" s="60" customFormat="1" ht="19.899999999999999" customHeight="1" x14ac:dyDescent="0.25">
      <c r="A137" s="47" t="s">
        <v>280</v>
      </c>
      <c r="B137" s="16"/>
      <c r="C137" s="138">
        <v>0</v>
      </c>
      <c r="D137" s="48"/>
      <c r="E137" s="17"/>
      <c r="F137" s="48"/>
      <c r="G137" s="17"/>
      <c r="H137" s="48"/>
      <c r="I137" s="17"/>
      <c r="J137" s="48"/>
      <c r="K137" s="17"/>
      <c r="L137" s="48"/>
      <c r="M137" s="17"/>
      <c r="N137" s="48"/>
      <c r="O137" s="17"/>
      <c r="P137" s="188"/>
      <c r="Q137" s="195"/>
      <c r="R137" s="48"/>
      <c r="S137" s="17"/>
      <c r="T137" s="48"/>
      <c r="U137" s="17"/>
      <c r="V137" s="16"/>
      <c r="W137" s="15"/>
      <c r="X137" s="17"/>
      <c r="Y137" s="16"/>
      <c r="Z137" s="25">
        <f t="shared" si="25"/>
        <v>0</v>
      </c>
      <c r="AA137" s="25" cm="1">
        <f t="array" ref="AA137">SUM(LARGE(C137:W137,_xlfn.SEQUENCE(IF(COUNT(C137:W137)&lt;12,COUNT(C137:W137),12))))</f>
        <v>0</v>
      </c>
      <c r="AB137" s="15">
        <f t="shared" si="26"/>
        <v>0</v>
      </c>
      <c r="AC137" s="17">
        <f t="shared" si="27"/>
        <v>0</v>
      </c>
      <c r="AD137" s="47" t="str">
        <f t="shared" si="24"/>
        <v>BURGESS,LILY</v>
      </c>
      <c r="AE137" s="17"/>
      <c r="AF137" s="59"/>
    </row>
    <row r="138" spans="1:32" s="60" customFormat="1" ht="19.899999999999999" customHeight="1" x14ac:dyDescent="0.25">
      <c r="A138" s="47" t="s">
        <v>288</v>
      </c>
      <c r="B138" s="16"/>
      <c r="C138" s="138">
        <v>0</v>
      </c>
      <c r="D138" s="48"/>
      <c r="E138" s="17"/>
      <c r="F138" s="48"/>
      <c r="G138" s="17"/>
      <c r="H138" s="48"/>
      <c r="I138" s="17"/>
      <c r="J138" s="48"/>
      <c r="K138" s="17"/>
      <c r="L138" s="48"/>
      <c r="M138" s="17"/>
      <c r="N138" s="48"/>
      <c r="O138" s="17"/>
      <c r="P138" s="188"/>
      <c r="Q138" s="195"/>
      <c r="R138" s="48"/>
      <c r="S138" s="17"/>
      <c r="T138" s="48"/>
      <c r="U138" s="17"/>
      <c r="V138" s="16"/>
      <c r="W138" s="15"/>
      <c r="X138" s="17"/>
      <c r="Y138" s="16"/>
      <c r="Z138" s="25">
        <f t="shared" si="25"/>
        <v>0</v>
      </c>
      <c r="AA138" s="25" cm="1">
        <f t="array" ref="AA138">SUM(LARGE(C138:W138,_xlfn.SEQUENCE(IF(COUNT(C138:W138)&lt;12,COUNT(C138:W138),12))))</f>
        <v>0</v>
      </c>
      <c r="AB138" s="15">
        <f t="shared" si="26"/>
        <v>0</v>
      </c>
      <c r="AC138" s="17">
        <f t="shared" si="27"/>
        <v>0</v>
      </c>
      <c r="AD138" s="47" t="str">
        <f t="shared" si="24"/>
        <v>WILT, KATY</v>
      </c>
      <c r="AE138" s="17"/>
      <c r="AF138" s="59"/>
    </row>
    <row r="139" spans="1:32" s="60" customFormat="1" ht="19.899999999999999" hidden="1" customHeight="1" x14ac:dyDescent="0.25">
      <c r="A139" s="47" t="s">
        <v>254</v>
      </c>
      <c r="B139" s="16"/>
      <c r="C139" s="138">
        <v>0</v>
      </c>
      <c r="D139" s="48"/>
      <c r="E139" s="17"/>
      <c r="F139" s="48"/>
      <c r="G139" s="17"/>
      <c r="H139" s="48"/>
      <c r="I139" s="17"/>
      <c r="J139" s="48"/>
      <c r="K139" s="17"/>
      <c r="L139" s="48"/>
      <c r="M139" s="17"/>
      <c r="N139" s="48"/>
      <c r="O139" s="17"/>
      <c r="P139" s="188"/>
      <c r="Q139" s="195"/>
      <c r="R139" s="48"/>
      <c r="S139" s="17"/>
      <c r="T139" s="48"/>
      <c r="U139" s="17"/>
      <c r="V139" s="16"/>
      <c r="W139" s="15"/>
      <c r="X139" s="17"/>
      <c r="Y139" s="16"/>
      <c r="Z139" s="25">
        <f t="shared" si="25"/>
        <v>0</v>
      </c>
      <c r="AA139" s="25" cm="1">
        <f t="array" ref="AA139">SUM(LARGE(C139:W139,_xlfn.SEQUENCE(IF(COUNT(C139:W139)&lt;12,COUNT(C139:W139),12))))</f>
        <v>0</v>
      </c>
      <c r="AB139" s="15">
        <f t="shared" si="26"/>
        <v>0</v>
      </c>
      <c r="AC139" s="17">
        <f t="shared" si="27"/>
        <v>0</v>
      </c>
      <c r="AD139" s="47" t="str">
        <f t="shared" si="24"/>
        <v>NEW NAME 4</v>
      </c>
      <c r="AE139" s="17"/>
      <c r="AF139" s="59"/>
    </row>
    <row r="140" spans="1:32" s="60" customFormat="1" ht="19.899999999999999" hidden="1" customHeight="1" x14ac:dyDescent="0.25">
      <c r="A140" s="47" t="s">
        <v>255</v>
      </c>
      <c r="B140" s="16"/>
      <c r="C140" s="138">
        <v>0</v>
      </c>
      <c r="D140" s="48"/>
      <c r="E140" s="17"/>
      <c r="F140" s="48"/>
      <c r="G140" s="17"/>
      <c r="H140" s="48"/>
      <c r="I140" s="17"/>
      <c r="J140" s="48"/>
      <c r="K140" s="17"/>
      <c r="L140" s="48"/>
      <c r="M140" s="17"/>
      <c r="N140" s="48"/>
      <c r="O140" s="17"/>
      <c r="P140" s="188"/>
      <c r="Q140" s="195"/>
      <c r="R140" s="48"/>
      <c r="S140" s="17"/>
      <c r="T140" s="48"/>
      <c r="U140" s="17"/>
      <c r="V140" s="16"/>
      <c r="W140" s="15"/>
      <c r="X140" s="17"/>
      <c r="Y140" s="16"/>
      <c r="Z140" s="25">
        <f t="shared" si="25"/>
        <v>0</v>
      </c>
      <c r="AA140" s="25" cm="1">
        <f t="array" ref="AA140">SUM(LARGE(C140:W140,_xlfn.SEQUENCE(IF(COUNT(C140:W140)&lt;12,COUNT(C140:W140),12))))</f>
        <v>0</v>
      </c>
      <c r="AB140" s="15">
        <f t="shared" si="26"/>
        <v>0</v>
      </c>
      <c r="AC140" s="17">
        <f t="shared" si="27"/>
        <v>0</v>
      </c>
      <c r="AD140" s="47" t="str">
        <f t="shared" si="24"/>
        <v>NEW NAME 5</v>
      </c>
      <c r="AE140" s="17"/>
      <c r="AF140" s="59"/>
    </row>
    <row r="141" spans="1:32" s="60" customFormat="1" ht="19.899999999999999" hidden="1" customHeight="1" x14ac:dyDescent="0.25">
      <c r="A141" s="47" t="s">
        <v>258</v>
      </c>
      <c r="B141" s="16"/>
      <c r="C141" s="138">
        <v>0</v>
      </c>
      <c r="D141" s="48"/>
      <c r="E141" s="17"/>
      <c r="F141" s="48"/>
      <c r="G141" s="17"/>
      <c r="H141" s="48"/>
      <c r="I141" s="17"/>
      <c r="J141" s="48"/>
      <c r="K141" s="17"/>
      <c r="L141" s="48"/>
      <c r="M141" s="17"/>
      <c r="N141" s="48"/>
      <c r="O141" s="17"/>
      <c r="P141" s="188"/>
      <c r="Q141" s="195"/>
      <c r="R141" s="48"/>
      <c r="S141" s="17"/>
      <c r="T141" s="48"/>
      <c r="U141" s="17"/>
      <c r="V141" s="16"/>
      <c r="W141" s="15"/>
      <c r="X141" s="17"/>
      <c r="Y141" s="16"/>
      <c r="Z141" s="25">
        <f t="shared" si="25"/>
        <v>0</v>
      </c>
      <c r="AA141" s="25" cm="1">
        <f t="array" ref="AA141">SUM(LARGE(C141:W141,_xlfn.SEQUENCE(IF(COUNT(C141:W141)&lt;12,COUNT(C141:W141),12))))</f>
        <v>0</v>
      </c>
      <c r="AB141" s="15">
        <f t="shared" si="26"/>
        <v>0</v>
      </c>
      <c r="AC141" s="17">
        <f t="shared" si="27"/>
        <v>0</v>
      </c>
      <c r="AD141" s="47" t="str">
        <f t="shared" si="24"/>
        <v>NEW NAME 6</v>
      </c>
      <c r="AE141" s="17"/>
      <c r="AF141" s="59"/>
    </row>
    <row r="142" spans="1:32" s="60" customFormat="1" ht="19.899999999999999" hidden="1" customHeight="1" x14ac:dyDescent="0.25">
      <c r="A142" s="47" t="s">
        <v>259</v>
      </c>
      <c r="B142" s="16"/>
      <c r="C142" s="138">
        <v>0</v>
      </c>
      <c r="D142" s="48"/>
      <c r="E142" s="17"/>
      <c r="F142" s="48"/>
      <c r="G142" s="17"/>
      <c r="H142" s="48"/>
      <c r="I142" s="17"/>
      <c r="J142" s="48"/>
      <c r="K142" s="17"/>
      <c r="L142" s="48"/>
      <c r="M142" s="17"/>
      <c r="N142" s="48"/>
      <c r="O142" s="17"/>
      <c r="P142" s="188"/>
      <c r="Q142" s="195"/>
      <c r="R142" s="48"/>
      <c r="S142" s="17"/>
      <c r="T142" s="48"/>
      <c r="U142" s="17"/>
      <c r="V142" s="16"/>
      <c r="W142" s="15"/>
      <c r="X142" s="17"/>
      <c r="Y142" s="16"/>
      <c r="Z142" s="25">
        <f t="shared" si="25"/>
        <v>0</v>
      </c>
      <c r="AA142" s="25" cm="1">
        <f t="array" ref="AA142">SUM(LARGE(C142:W142,_xlfn.SEQUENCE(IF(COUNT(C142:W142)&lt;12,COUNT(C142:W142),12))))</f>
        <v>0</v>
      </c>
      <c r="AB142" s="15">
        <f t="shared" si="26"/>
        <v>0</v>
      </c>
      <c r="AC142" s="17">
        <f t="shared" si="27"/>
        <v>0</v>
      </c>
      <c r="AD142" s="47" t="str">
        <f t="shared" si="24"/>
        <v>NEW NAME 7</v>
      </c>
      <c r="AE142" s="17"/>
      <c r="AF142" s="59"/>
    </row>
    <row r="143" spans="1:32" s="60" customFormat="1" ht="19.899999999999999" hidden="1" customHeight="1" x14ac:dyDescent="0.25">
      <c r="A143" s="47" t="s">
        <v>260</v>
      </c>
      <c r="B143" s="16"/>
      <c r="C143" s="138">
        <v>0</v>
      </c>
      <c r="D143" s="48"/>
      <c r="E143" s="17"/>
      <c r="F143" s="48"/>
      <c r="G143" s="17"/>
      <c r="H143" s="48"/>
      <c r="I143" s="17"/>
      <c r="J143" s="48"/>
      <c r="K143" s="17"/>
      <c r="L143" s="48"/>
      <c r="M143" s="17"/>
      <c r="N143" s="48"/>
      <c r="O143" s="17"/>
      <c r="P143" s="188"/>
      <c r="Q143" s="195"/>
      <c r="R143" s="48"/>
      <c r="S143" s="17"/>
      <c r="T143" s="48"/>
      <c r="U143" s="17"/>
      <c r="V143" s="16"/>
      <c r="W143" s="15"/>
      <c r="X143" s="17"/>
      <c r="Y143" s="16"/>
      <c r="Z143" s="25">
        <f t="shared" si="25"/>
        <v>0</v>
      </c>
      <c r="AA143" s="25" cm="1">
        <f t="array" ref="AA143">SUM(LARGE(C143:W143,_xlfn.SEQUENCE(IF(COUNT(C143:W143)&lt;12,COUNT(C143:W143),12))))</f>
        <v>0</v>
      </c>
      <c r="AB143" s="15">
        <f t="shared" si="26"/>
        <v>0</v>
      </c>
      <c r="AC143" s="17">
        <f t="shared" si="27"/>
        <v>0</v>
      </c>
      <c r="AD143" s="47" t="str">
        <f t="shared" si="24"/>
        <v>NEW NAME 8</v>
      </c>
      <c r="AE143" s="17"/>
      <c r="AF143" s="59"/>
    </row>
    <row r="144" spans="1:32" s="132" customFormat="1" ht="19.899999999999999" hidden="1" customHeight="1" thickBot="1" x14ac:dyDescent="0.3">
      <c r="A144" s="112" t="s">
        <v>261</v>
      </c>
      <c r="B144" s="114"/>
      <c r="C144" s="140">
        <v>0</v>
      </c>
      <c r="D144" s="115"/>
      <c r="E144" s="113"/>
      <c r="F144" s="115"/>
      <c r="G144" s="113"/>
      <c r="H144" s="115"/>
      <c r="I144" s="113"/>
      <c r="J144" s="115"/>
      <c r="K144" s="113"/>
      <c r="L144" s="115"/>
      <c r="M144" s="113"/>
      <c r="N144" s="115"/>
      <c r="O144" s="113"/>
      <c r="P144" s="189"/>
      <c r="Q144" s="196"/>
      <c r="R144" s="115"/>
      <c r="S144" s="113"/>
      <c r="T144" s="115"/>
      <c r="U144" s="113"/>
      <c r="V144" s="114"/>
      <c r="W144" s="116"/>
      <c r="X144" s="113"/>
      <c r="Y144" s="114"/>
      <c r="Z144" s="116">
        <f t="shared" si="25"/>
        <v>0</v>
      </c>
      <c r="AA144" s="116" cm="1">
        <f t="array" ref="AA144">SUM(LARGE(C144:W144,_xlfn.SEQUENCE(IF(COUNT(C144:W144)&lt;12,COUNT(C144:W144),12))))</f>
        <v>0</v>
      </c>
      <c r="AB144" s="116">
        <f t="shared" si="26"/>
        <v>0</v>
      </c>
      <c r="AC144" s="113">
        <f t="shared" si="27"/>
        <v>0</v>
      </c>
      <c r="AD144" s="112" t="str">
        <f t="shared" si="24"/>
        <v>NEW NAME 9</v>
      </c>
      <c r="AE144" s="113"/>
      <c r="AF144" s="131"/>
    </row>
    <row r="145" spans="1:38" s="60" customFormat="1" ht="19.899999999999999" customHeight="1" x14ac:dyDescent="0.25">
      <c r="A145" s="47" t="s">
        <v>66</v>
      </c>
      <c r="B145" s="50"/>
      <c r="C145" s="138">
        <v>0</v>
      </c>
      <c r="D145" s="48">
        <v>43</v>
      </c>
      <c r="E145" s="17"/>
      <c r="F145" s="48"/>
      <c r="G145" s="17"/>
      <c r="H145" s="48"/>
      <c r="I145" s="17"/>
      <c r="J145" s="48"/>
      <c r="K145" s="17"/>
      <c r="L145" s="48"/>
      <c r="M145" s="17"/>
      <c r="N145" s="48"/>
      <c r="O145" s="17"/>
      <c r="P145" s="188"/>
      <c r="Q145" s="195"/>
      <c r="R145" s="48"/>
      <c r="S145" s="17"/>
      <c r="T145" s="48"/>
      <c r="U145" s="17"/>
      <c r="V145" s="16"/>
      <c r="W145" s="15"/>
      <c r="X145" s="17"/>
      <c r="Y145" s="16"/>
      <c r="Z145" s="15">
        <f t="shared" ref="Z145:Z146" si="28">SUM(D145:X145)</f>
        <v>43</v>
      </c>
      <c r="AA145" s="15" cm="1">
        <f t="array" ref="AA145">SUM(LARGE(C145:W145,_xlfn.SEQUENCE(IF(COUNT(C145:W145)&lt;12,COUNT(C145:W145),12))))</f>
        <v>43</v>
      </c>
      <c r="AB145" s="15">
        <f t="shared" ref="AB145:AB146" si="29">X145*1.5</f>
        <v>0</v>
      </c>
      <c r="AC145" s="17">
        <f t="shared" ref="AC145:AC146" si="30">AA145+AB145</f>
        <v>43</v>
      </c>
      <c r="AD145" s="47" t="str">
        <f t="shared" ref="AD145:AD155" si="31">A145</f>
        <v xml:space="preserve">HAWKINS, JAYDEN </v>
      </c>
      <c r="AE145" s="17" t="s">
        <v>265</v>
      </c>
      <c r="AF145" s="59"/>
    </row>
    <row r="146" spans="1:38" s="60" customFormat="1" ht="19.899999999999999" customHeight="1" x14ac:dyDescent="0.25">
      <c r="A146" s="47" t="s">
        <v>32</v>
      </c>
      <c r="B146" s="50"/>
      <c r="C146" s="138">
        <v>0</v>
      </c>
      <c r="D146" s="48">
        <v>63</v>
      </c>
      <c r="E146" s="17"/>
      <c r="F146" s="48"/>
      <c r="G146" s="17"/>
      <c r="H146" s="48"/>
      <c r="I146" s="17">
        <v>72</v>
      </c>
      <c r="J146" s="48">
        <v>62</v>
      </c>
      <c r="K146" s="17">
        <v>62</v>
      </c>
      <c r="L146" s="48">
        <v>72</v>
      </c>
      <c r="M146" s="17"/>
      <c r="N146" s="48"/>
      <c r="O146" s="17"/>
      <c r="P146" s="188">
        <v>52</v>
      </c>
      <c r="Q146" s="195"/>
      <c r="R146" s="48"/>
      <c r="S146" s="17"/>
      <c r="T146" s="48"/>
      <c r="U146" s="17"/>
      <c r="V146" s="16"/>
      <c r="W146" s="15"/>
      <c r="X146" s="17"/>
      <c r="Y146" s="16"/>
      <c r="Z146" s="15">
        <f t="shared" si="28"/>
        <v>383</v>
      </c>
      <c r="AA146" s="25" cm="1">
        <f t="array" ref="AA146">SUM(LARGE(C146:W146,_xlfn.SEQUENCE(IF(COUNT(C146:W146)&lt;12,COUNT(C146:W146),12))))</f>
        <v>383</v>
      </c>
      <c r="AB146" s="15">
        <f t="shared" si="29"/>
        <v>0</v>
      </c>
      <c r="AC146" s="17">
        <f t="shared" si="30"/>
        <v>383</v>
      </c>
      <c r="AD146" s="47" t="str">
        <f t="shared" si="31"/>
        <v xml:space="preserve">HAWLEY, LANDON </v>
      </c>
      <c r="AE146" s="17" t="s">
        <v>266</v>
      </c>
      <c r="AF146" s="59"/>
    </row>
    <row r="147" spans="1:38" s="60" customFormat="1" ht="19.899999999999999" customHeight="1" x14ac:dyDescent="0.25">
      <c r="A147" s="47" t="s">
        <v>35</v>
      </c>
      <c r="B147" s="50"/>
      <c r="C147" s="138">
        <v>0</v>
      </c>
      <c r="D147" s="48"/>
      <c r="E147" s="17">
        <v>52</v>
      </c>
      <c r="F147" s="48">
        <v>52</v>
      </c>
      <c r="G147" s="17">
        <v>42</v>
      </c>
      <c r="H147" s="48"/>
      <c r="I147" s="17">
        <v>52</v>
      </c>
      <c r="J147" s="48">
        <v>52</v>
      </c>
      <c r="K147" s="17">
        <v>72</v>
      </c>
      <c r="L147" s="48"/>
      <c r="M147" s="17">
        <v>72</v>
      </c>
      <c r="N147" s="48">
        <v>52</v>
      </c>
      <c r="O147" s="17"/>
      <c r="P147" s="188"/>
      <c r="Q147" s="195"/>
      <c r="R147" s="48"/>
      <c r="S147" s="17"/>
      <c r="T147" s="48"/>
      <c r="U147" s="17"/>
      <c r="V147" s="16"/>
      <c r="W147" s="15"/>
      <c r="X147" s="17"/>
      <c r="Y147" s="16"/>
      <c r="Z147" s="15">
        <f>SUM(D147:X147)</f>
        <v>446</v>
      </c>
      <c r="AA147" s="25" cm="1">
        <f t="array" ref="AA147">SUM(LARGE(C147:W147,_xlfn.SEQUENCE(IF(COUNT(C147:W147)&lt;12,COUNT(C147:W147),12))))</f>
        <v>446</v>
      </c>
      <c r="AB147" s="15">
        <f>X147*1.5</f>
        <v>0</v>
      </c>
      <c r="AC147" s="17">
        <f>AA147+AB147</f>
        <v>446</v>
      </c>
      <c r="AD147" s="47" t="str">
        <f t="shared" si="31"/>
        <v>MACIBORSKI, JOHN PAUL</v>
      </c>
      <c r="AE147" s="17" t="s">
        <v>266</v>
      </c>
      <c r="AF147" s="59"/>
    </row>
    <row r="148" spans="1:38" s="60" customFormat="1" ht="19.899999999999999" customHeight="1" x14ac:dyDescent="0.25">
      <c r="A148" s="47" t="s">
        <v>36</v>
      </c>
      <c r="B148" s="50"/>
      <c r="C148" s="138">
        <v>0</v>
      </c>
      <c r="D148" s="48"/>
      <c r="E148" s="17"/>
      <c r="F148" s="48">
        <v>32</v>
      </c>
      <c r="G148" s="17"/>
      <c r="H148" s="48"/>
      <c r="I148" s="17">
        <v>32</v>
      </c>
      <c r="J148" s="48">
        <v>22</v>
      </c>
      <c r="K148" s="17"/>
      <c r="L148" s="48"/>
      <c r="M148" s="17"/>
      <c r="N148" s="48"/>
      <c r="O148" s="17">
        <v>52</v>
      </c>
      <c r="P148" s="188">
        <v>42</v>
      </c>
      <c r="Q148" s="195">
        <v>62</v>
      </c>
      <c r="R148" s="48"/>
      <c r="S148" s="17"/>
      <c r="T148" s="48"/>
      <c r="U148" s="17"/>
      <c r="V148" s="16"/>
      <c r="W148" s="15"/>
      <c r="X148" s="17"/>
      <c r="Y148" s="16"/>
      <c r="Z148" s="15">
        <f t="shared" ref="Z148:Z151" si="32">SUM(D148:X148)</f>
        <v>242</v>
      </c>
      <c r="AA148" s="25" cm="1">
        <f t="array" ref="AA148">SUM(LARGE(C148:W148,_xlfn.SEQUENCE(IF(COUNT(C148:W148)&lt;12,COUNT(C148:W148),12))))</f>
        <v>242</v>
      </c>
      <c r="AB148" s="15">
        <f t="shared" ref="AB148:AB151" si="33">X148*1.5</f>
        <v>0</v>
      </c>
      <c r="AC148" s="17">
        <f t="shared" ref="AC148:AC151" si="34">AA148+AB148</f>
        <v>242</v>
      </c>
      <c r="AD148" s="47" t="str">
        <f t="shared" si="31"/>
        <v>MACIBORSKI, SAM</v>
      </c>
      <c r="AE148" s="17" t="s">
        <v>266</v>
      </c>
    </row>
    <row r="149" spans="1:38" s="60" customFormat="1" ht="19.899999999999999" customHeight="1" x14ac:dyDescent="0.25">
      <c r="A149" s="47" t="s">
        <v>67</v>
      </c>
      <c r="B149" s="50"/>
      <c r="C149" s="138">
        <v>0</v>
      </c>
      <c r="D149" s="48"/>
      <c r="E149" s="17"/>
      <c r="F149" s="48">
        <v>72</v>
      </c>
      <c r="G149" s="17">
        <v>72</v>
      </c>
      <c r="H149" s="48"/>
      <c r="I149" s="17">
        <v>52</v>
      </c>
      <c r="J149" s="48">
        <v>32</v>
      </c>
      <c r="K149" s="17">
        <v>42</v>
      </c>
      <c r="L149" s="48"/>
      <c r="M149" s="17"/>
      <c r="N149" s="48"/>
      <c r="O149" s="17"/>
      <c r="P149" s="188"/>
      <c r="Q149" s="195"/>
      <c r="R149" s="48"/>
      <c r="S149" s="17"/>
      <c r="T149" s="48"/>
      <c r="U149" s="17"/>
      <c r="V149" s="16"/>
      <c r="W149" s="15"/>
      <c r="X149" s="17"/>
      <c r="Y149" s="16"/>
      <c r="Z149" s="15">
        <f t="shared" si="32"/>
        <v>270</v>
      </c>
      <c r="AA149" s="25" cm="1">
        <f t="array" ref="AA149">SUM(LARGE(C149:W149,_xlfn.SEQUENCE(IF(COUNT(C149:W149)&lt;12,COUNT(C149:W149),12))))</f>
        <v>270</v>
      </c>
      <c r="AB149" s="15">
        <f t="shared" si="33"/>
        <v>0</v>
      </c>
      <c r="AC149" s="17">
        <f t="shared" si="34"/>
        <v>270</v>
      </c>
      <c r="AD149" s="47" t="str">
        <f t="shared" si="31"/>
        <v>MACIBORSKI, STEPHEN</v>
      </c>
      <c r="AE149" s="17" t="s">
        <v>266</v>
      </c>
    </row>
    <row r="150" spans="1:38" s="60" customFormat="1" ht="19.899999999999999" customHeight="1" x14ac:dyDescent="0.25">
      <c r="A150" s="47" t="s">
        <v>74</v>
      </c>
      <c r="B150" s="50"/>
      <c r="C150" s="138">
        <v>0</v>
      </c>
      <c r="D150" s="48">
        <v>23</v>
      </c>
      <c r="E150" s="17"/>
      <c r="F150" s="48"/>
      <c r="G150" s="17">
        <v>52</v>
      </c>
      <c r="H150" s="48">
        <v>52</v>
      </c>
      <c r="I150" s="17"/>
      <c r="J150" s="48">
        <v>42</v>
      </c>
      <c r="K150" s="17"/>
      <c r="L150" s="48"/>
      <c r="M150" s="17">
        <v>62</v>
      </c>
      <c r="N150" s="48">
        <v>42</v>
      </c>
      <c r="O150" s="17">
        <v>72</v>
      </c>
      <c r="P150" s="188"/>
      <c r="Q150" s="195">
        <v>52</v>
      </c>
      <c r="R150" s="48"/>
      <c r="S150" s="17"/>
      <c r="T150" s="48"/>
      <c r="U150" s="17"/>
      <c r="V150" s="16"/>
      <c r="W150" s="15"/>
      <c r="X150" s="17"/>
      <c r="Y150" s="16"/>
      <c r="Z150" s="15">
        <f t="shared" si="32"/>
        <v>397</v>
      </c>
      <c r="AA150" s="25" cm="1">
        <f t="array" ref="AA150">SUM(LARGE(C150:W150,_xlfn.SEQUENCE(IF(COUNT(C150:W150)&lt;12,COUNT(C150:W150),12))))</f>
        <v>397</v>
      </c>
      <c r="AB150" s="15">
        <f t="shared" si="33"/>
        <v>0</v>
      </c>
      <c r="AC150" s="17">
        <f t="shared" si="34"/>
        <v>397</v>
      </c>
      <c r="AD150" s="47" t="str">
        <f t="shared" si="31"/>
        <v>RIVERA, JEREMIAH</v>
      </c>
      <c r="AE150" s="17" t="s">
        <v>266</v>
      </c>
      <c r="AF150" s="59"/>
    </row>
    <row r="151" spans="1:38" s="60" customFormat="1" ht="19.899999999999999" customHeight="1" x14ac:dyDescent="0.25">
      <c r="A151" s="47" t="s">
        <v>68</v>
      </c>
      <c r="B151" s="50"/>
      <c r="C151" s="138">
        <v>0</v>
      </c>
      <c r="D151" s="48">
        <v>73</v>
      </c>
      <c r="E151" s="17">
        <v>72</v>
      </c>
      <c r="F151" s="48">
        <v>72</v>
      </c>
      <c r="G151" s="17">
        <v>72</v>
      </c>
      <c r="H151" s="48">
        <v>62</v>
      </c>
      <c r="I151" s="17"/>
      <c r="J151" s="48"/>
      <c r="K151" s="17"/>
      <c r="L151" s="48"/>
      <c r="M151" s="17"/>
      <c r="N151" s="48"/>
      <c r="O151" s="17">
        <v>62</v>
      </c>
      <c r="P151" s="188">
        <v>62</v>
      </c>
      <c r="Q151" s="195">
        <v>72</v>
      </c>
      <c r="R151" s="48"/>
      <c r="S151" s="17"/>
      <c r="T151" s="48"/>
      <c r="U151" s="17"/>
      <c r="V151" s="16"/>
      <c r="W151" s="15"/>
      <c r="X151" s="17"/>
      <c r="Y151" s="16"/>
      <c r="Z151" s="15">
        <f t="shared" si="32"/>
        <v>547</v>
      </c>
      <c r="AA151" s="25" cm="1">
        <f t="array" ref="AA151">SUM(LARGE(C151:W151,_xlfn.SEQUENCE(IF(COUNT(C151:W151)&lt;12,COUNT(C151:W151),12))))</f>
        <v>547</v>
      </c>
      <c r="AB151" s="15">
        <f t="shared" si="33"/>
        <v>0</v>
      </c>
      <c r="AC151" s="17">
        <f t="shared" si="34"/>
        <v>547</v>
      </c>
      <c r="AD151" s="47" t="str">
        <f t="shared" si="31"/>
        <v>TIPPMANN, LUKE</v>
      </c>
      <c r="AE151" s="17" t="s">
        <v>266</v>
      </c>
      <c r="AF151" s="59"/>
    </row>
    <row r="152" spans="1:38" s="60" customFormat="1" ht="19.899999999999999" customHeight="1" x14ac:dyDescent="0.25">
      <c r="A152" s="47" t="s">
        <v>70</v>
      </c>
      <c r="B152" s="50"/>
      <c r="C152" s="138">
        <v>0</v>
      </c>
      <c r="D152" s="48">
        <v>43</v>
      </c>
      <c r="E152" s="17"/>
      <c r="F152" s="48"/>
      <c r="G152" s="17"/>
      <c r="H152" s="48"/>
      <c r="I152" s="17"/>
      <c r="J152" s="48"/>
      <c r="K152" s="17"/>
      <c r="L152" s="48"/>
      <c r="M152" s="17"/>
      <c r="N152" s="48"/>
      <c r="O152" s="17"/>
      <c r="P152" s="188"/>
      <c r="Q152" s="195"/>
      <c r="R152" s="48"/>
      <c r="S152" s="17"/>
      <c r="T152" s="48"/>
      <c r="U152" s="17"/>
      <c r="V152" s="16"/>
      <c r="W152" s="15"/>
      <c r="X152" s="17"/>
      <c r="Y152" s="16"/>
      <c r="Z152" s="15">
        <f>SUM(D152:X152)</f>
        <v>43</v>
      </c>
      <c r="AA152" s="25" cm="1">
        <f t="array" ref="AA152">SUM(LARGE(C152:W152,_xlfn.SEQUENCE(IF(COUNT(C152:W152)&lt;12,COUNT(C152:W152),12))))</f>
        <v>43</v>
      </c>
      <c r="AB152" s="15">
        <f>X152*1.5</f>
        <v>0</v>
      </c>
      <c r="AC152" s="17">
        <f>AA152+AB152</f>
        <v>43</v>
      </c>
      <c r="AD152" s="47" t="str">
        <f t="shared" si="31"/>
        <v>WINDON, SAM</v>
      </c>
      <c r="AE152" s="17" t="s">
        <v>266</v>
      </c>
      <c r="AF152" s="59"/>
    </row>
    <row r="153" spans="1:38" s="60" customFormat="1" ht="19.899999999999999" customHeight="1" x14ac:dyDescent="0.25">
      <c r="A153" s="47" t="s">
        <v>151</v>
      </c>
      <c r="B153" s="50"/>
      <c r="C153" s="138">
        <v>0</v>
      </c>
      <c r="D153" s="48">
        <v>53</v>
      </c>
      <c r="E153" s="17">
        <v>62</v>
      </c>
      <c r="F153" s="48">
        <v>62</v>
      </c>
      <c r="G153" s="17"/>
      <c r="H153" s="48"/>
      <c r="I153" s="17">
        <v>62</v>
      </c>
      <c r="J153" s="48"/>
      <c r="K153" s="17"/>
      <c r="L153" s="48"/>
      <c r="M153" s="17"/>
      <c r="N153" s="48"/>
      <c r="O153" s="17"/>
      <c r="P153" s="188">
        <v>32</v>
      </c>
      <c r="Q153" s="195"/>
      <c r="R153" s="48"/>
      <c r="S153" s="17"/>
      <c r="T153" s="48"/>
      <c r="U153" s="17"/>
      <c r="V153" s="16"/>
      <c r="W153" s="15"/>
      <c r="X153" s="17"/>
      <c r="Y153" s="16"/>
      <c r="Z153" s="15">
        <f t="shared" ref="Z153:Z154" si="35">SUM(D153:X153)</f>
        <v>271</v>
      </c>
      <c r="AA153" s="25" cm="1">
        <f t="array" ref="AA153">SUM(LARGE(C153:W153,_xlfn.SEQUENCE(IF(COUNT(C153:W153)&lt;12,COUNT(C153:W153),12))))</f>
        <v>271</v>
      </c>
      <c r="AB153" s="15">
        <f t="shared" ref="AB153:AB154" si="36">X153*1.5</f>
        <v>0</v>
      </c>
      <c r="AC153" s="17">
        <f t="shared" ref="AC153:AC154" si="37">AA153+AB153</f>
        <v>271</v>
      </c>
      <c r="AD153" s="47" t="str">
        <f t="shared" si="31"/>
        <v>YODER, LANE</v>
      </c>
      <c r="AE153" s="17" t="s">
        <v>266</v>
      </c>
      <c r="AF153" s="59"/>
    </row>
    <row r="154" spans="1:38" x14ac:dyDescent="0.25">
      <c r="A154" s="47" t="s">
        <v>37</v>
      </c>
      <c r="B154" s="50"/>
      <c r="C154" s="138">
        <v>0</v>
      </c>
      <c r="D154" s="48"/>
      <c r="E154" s="17"/>
      <c r="F154" s="48"/>
      <c r="G154" s="17"/>
      <c r="H154" s="48"/>
      <c r="I154" s="17"/>
      <c r="J154" s="48">
        <v>32</v>
      </c>
      <c r="K154" s="17">
        <v>42</v>
      </c>
      <c r="L154" s="48"/>
      <c r="M154" s="17"/>
      <c r="N154" s="48"/>
      <c r="O154" s="17"/>
      <c r="P154" s="188"/>
      <c r="Q154" s="195"/>
      <c r="R154" s="48"/>
      <c r="S154" s="17"/>
      <c r="T154" s="48"/>
      <c r="U154" s="17"/>
      <c r="V154" s="16"/>
      <c r="W154" s="15"/>
      <c r="X154" s="17"/>
      <c r="Y154" s="16"/>
      <c r="Z154" s="15">
        <f t="shared" si="35"/>
        <v>74</v>
      </c>
      <c r="AA154" s="25" cm="1">
        <f t="array" ref="AA154">SUM(LARGE(C154:W154,_xlfn.SEQUENCE(IF(COUNT(C154:W154)&lt;12,COUNT(C154:W154),12))))</f>
        <v>74</v>
      </c>
      <c r="AB154" s="15">
        <f t="shared" si="36"/>
        <v>0</v>
      </c>
      <c r="AC154" s="17">
        <f t="shared" si="37"/>
        <v>74</v>
      </c>
      <c r="AD154" s="47" t="str">
        <f t="shared" si="31"/>
        <v>YOUNG, ELI</v>
      </c>
      <c r="AE154" s="17"/>
      <c r="AF154" s="11"/>
    </row>
    <row r="155" spans="1:38" s="60" customFormat="1" ht="19.899999999999999" customHeight="1" x14ac:dyDescent="0.25">
      <c r="A155" s="47" t="s">
        <v>286</v>
      </c>
      <c r="B155" s="50"/>
      <c r="C155" s="138">
        <v>0</v>
      </c>
      <c r="D155" s="48"/>
      <c r="E155" s="17"/>
      <c r="F155" s="48"/>
      <c r="G155" s="17"/>
      <c r="H155" s="48"/>
      <c r="I155" s="17"/>
      <c r="J155" s="48"/>
      <c r="K155" s="17"/>
      <c r="L155" s="48"/>
      <c r="M155" s="17"/>
      <c r="N155" s="48"/>
      <c r="O155" s="17"/>
      <c r="P155" s="188"/>
      <c r="Q155" s="195"/>
      <c r="R155" s="48"/>
      <c r="S155" s="17"/>
      <c r="T155" s="48"/>
      <c r="U155" s="17"/>
      <c r="V155" s="16"/>
      <c r="W155" s="15"/>
      <c r="X155" s="17"/>
      <c r="Y155" s="16"/>
      <c r="Z155" s="15">
        <f>SUM(D155:X155)</f>
        <v>0</v>
      </c>
      <c r="AA155" s="25" cm="1">
        <f t="array" ref="AA155">SUM(LARGE(C155:W155,_xlfn.SEQUENCE(IF(COUNT(C155:W155)&lt;12,COUNT(C155:W155),12))))</f>
        <v>0</v>
      </c>
      <c r="AB155" s="15">
        <f>X155*1.5</f>
        <v>0</v>
      </c>
      <c r="AC155" s="17">
        <f>AA155+AB155</f>
        <v>0</v>
      </c>
      <c r="AD155" s="47" t="str">
        <f t="shared" si="31"/>
        <v>GUILMETTE, REED</v>
      </c>
      <c r="AE155" s="17"/>
      <c r="AF155" s="59"/>
    </row>
    <row r="156" spans="1:38" s="60" customFormat="1" ht="19.899999999999999" customHeight="1" x14ac:dyDescent="0.25">
      <c r="A156" s="47" t="s">
        <v>289</v>
      </c>
      <c r="B156" s="50"/>
      <c r="C156" s="138">
        <v>0</v>
      </c>
      <c r="D156" s="48"/>
      <c r="E156" s="17"/>
      <c r="F156" s="48"/>
      <c r="G156" s="17"/>
      <c r="H156" s="48"/>
      <c r="I156" s="17"/>
      <c r="J156" s="48"/>
      <c r="K156" s="17"/>
      <c r="L156" s="48"/>
      <c r="M156" s="17"/>
      <c r="N156" s="48">
        <v>72</v>
      </c>
      <c r="O156" s="17"/>
      <c r="P156" s="188"/>
      <c r="Q156" s="195"/>
      <c r="R156" s="48"/>
      <c r="S156" s="17"/>
      <c r="T156" s="48"/>
      <c r="U156" s="17"/>
      <c r="V156" s="16"/>
      <c r="W156" s="15"/>
      <c r="X156" s="17"/>
      <c r="Y156" s="16"/>
      <c r="Z156" s="15">
        <f t="shared" ref="Z156:Z158" si="38">SUM(D156:X156)</f>
        <v>72</v>
      </c>
      <c r="AA156" s="25" cm="1">
        <f t="array" ref="AA156">SUM(LARGE(C156:W156,_xlfn.SEQUENCE(IF(COUNT(C156:W156)&lt;12,COUNT(C156:W156),12))))</f>
        <v>72</v>
      </c>
      <c r="AB156" s="15">
        <f t="shared" ref="AB156:AB158" si="39">X156*1.5</f>
        <v>0</v>
      </c>
      <c r="AC156" s="17">
        <f t="shared" ref="AC156:AC158" si="40">AA156+AB156</f>
        <v>72</v>
      </c>
      <c r="AD156" s="47" t="str">
        <f t="shared" ref="AD156:AD158" si="41">A156</f>
        <v>ZMRZLIK, TUCKER</v>
      </c>
      <c r="AE156" s="17"/>
      <c r="AF156" s="11"/>
      <c r="AG156" s="11"/>
      <c r="AH156" s="11"/>
      <c r="AI156" s="11"/>
      <c r="AJ156" s="11"/>
      <c r="AK156" s="11"/>
      <c r="AL156" s="11"/>
    </row>
    <row r="157" spans="1:38" s="60" customFormat="1" ht="19.899999999999999" hidden="1" customHeight="1" x14ac:dyDescent="0.25">
      <c r="A157" s="47" t="s">
        <v>253</v>
      </c>
      <c r="B157" s="50"/>
      <c r="C157" s="138">
        <v>0</v>
      </c>
      <c r="D157" s="48"/>
      <c r="E157" s="17"/>
      <c r="F157" s="48"/>
      <c r="G157" s="17"/>
      <c r="H157" s="48"/>
      <c r="I157" s="17"/>
      <c r="J157" s="48"/>
      <c r="K157" s="17"/>
      <c r="L157" s="48"/>
      <c r="M157" s="17"/>
      <c r="N157" s="48"/>
      <c r="O157" s="17"/>
      <c r="P157" s="188"/>
      <c r="Q157" s="195"/>
      <c r="R157" s="48"/>
      <c r="S157" s="17"/>
      <c r="T157" s="48"/>
      <c r="U157" s="17"/>
      <c r="V157" s="16"/>
      <c r="W157" s="15"/>
      <c r="X157" s="17"/>
      <c r="Y157" s="16"/>
      <c r="Z157" s="15">
        <f t="shared" si="38"/>
        <v>0</v>
      </c>
      <c r="AA157" s="25" cm="1">
        <f t="array" ref="AA157">SUM(LARGE(C157:W157,_xlfn.SEQUENCE(IF(COUNT(C157:W157)&lt;12,COUNT(C157:W157),12))))</f>
        <v>0</v>
      </c>
      <c r="AB157" s="15">
        <f t="shared" si="39"/>
        <v>0</v>
      </c>
      <c r="AC157" s="17">
        <f t="shared" si="40"/>
        <v>0</v>
      </c>
      <c r="AD157" s="47" t="str">
        <f t="shared" si="41"/>
        <v>NEW NAME 3</v>
      </c>
      <c r="AE157" s="17"/>
      <c r="AF157" s="59"/>
    </row>
    <row r="158" spans="1:38" s="60" customFormat="1" ht="19.899999999999999" hidden="1" customHeight="1" x14ac:dyDescent="0.25">
      <c r="A158" s="47" t="s">
        <v>254</v>
      </c>
      <c r="B158" s="50"/>
      <c r="C158" s="138">
        <v>0</v>
      </c>
      <c r="D158" s="48"/>
      <c r="E158" s="17"/>
      <c r="F158" s="48"/>
      <c r="G158" s="17"/>
      <c r="H158" s="48"/>
      <c r="I158" s="17"/>
      <c r="J158" s="48"/>
      <c r="K158" s="17"/>
      <c r="L158" s="48"/>
      <c r="M158" s="17"/>
      <c r="N158" s="48"/>
      <c r="O158" s="17"/>
      <c r="P158" s="188"/>
      <c r="Q158" s="195"/>
      <c r="R158" s="48"/>
      <c r="S158" s="17"/>
      <c r="T158" s="48"/>
      <c r="U158" s="17"/>
      <c r="V158" s="16"/>
      <c r="W158" s="15"/>
      <c r="X158" s="17"/>
      <c r="Y158" s="16"/>
      <c r="Z158" s="15">
        <f t="shared" si="38"/>
        <v>0</v>
      </c>
      <c r="AA158" s="25" cm="1">
        <f t="array" ref="AA158">SUM(LARGE(C158:W158,_xlfn.SEQUENCE(IF(COUNT(C158:W158)&lt;12,COUNT(C158:W158),12))))</f>
        <v>0</v>
      </c>
      <c r="AB158" s="15">
        <f t="shared" si="39"/>
        <v>0</v>
      </c>
      <c r="AC158" s="17">
        <f t="shared" si="40"/>
        <v>0</v>
      </c>
      <c r="AD158" s="47" t="str">
        <f t="shared" si="41"/>
        <v>NEW NAME 4</v>
      </c>
      <c r="AE158" s="17"/>
      <c r="AF158" s="11"/>
      <c r="AG158" s="11"/>
      <c r="AH158" s="11"/>
      <c r="AI158" s="11"/>
      <c r="AJ158" s="11"/>
      <c r="AK158" s="11"/>
      <c r="AL158" s="11"/>
    </row>
    <row r="159" spans="1:38" ht="19.899999999999999" hidden="1" customHeight="1" x14ac:dyDescent="0.25">
      <c r="A159" s="47" t="s">
        <v>255</v>
      </c>
      <c r="B159" s="50"/>
      <c r="C159" s="138">
        <v>0</v>
      </c>
      <c r="D159" s="48"/>
      <c r="E159" s="17"/>
      <c r="F159" s="48"/>
      <c r="G159" s="17"/>
      <c r="H159" s="48"/>
      <c r="I159" s="17"/>
      <c r="J159" s="48"/>
      <c r="K159" s="17"/>
      <c r="L159" s="48"/>
      <c r="M159" s="17"/>
      <c r="N159" s="48"/>
      <c r="O159" s="17"/>
      <c r="P159" s="188"/>
      <c r="Q159" s="195"/>
      <c r="R159" s="48"/>
      <c r="S159" s="17"/>
      <c r="T159" s="48"/>
      <c r="U159" s="17"/>
      <c r="V159" s="16"/>
      <c r="W159" s="15"/>
      <c r="X159" s="17"/>
      <c r="Y159" s="16"/>
      <c r="Z159" s="15">
        <f>SUM(D159:X159)</f>
        <v>0</v>
      </c>
      <c r="AA159" s="25" cm="1">
        <f t="array" ref="AA159">SUM(LARGE(C159:W159,_xlfn.SEQUENCE(IF(COUNT(C159:W159)&lt;12,COUNT(C159:W159),12))))</f>
        <v>0</v>
      </c>
      <c r="AB159" s="15">
        <f>X159*1.5</f>
        <v>0</v>
      </c>
      <c r="AC159" s="17">
        <f>AA159+AB159</f>
        <v>0</v>
      </c>
      <c r="AD159" s="47" t="s">
        <v>255</v>
      </c>
      <c r="AE159" s="17"/>
      <c r="AF159" s="59"/>
      <c r="AG159" s="60"/>
      <c r="AH159" s="60"/>
      <c r="AI159" s="60"/>
      <c r="AJ159" s="60"/>
      <c r="AK159" s="60"/>
      <c r="AL159" s="60"/>
    </row>
    <row r="160" spans="1:38" ht="19.899999999999999" customHeight="1" x14ac:dyDescent="0.25">
      <c r="A160" s="20" t="s">
        <v>16</v>
      </c>
      <c r="B160" s="21"/>
      <c r="C160" s="15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187"/>
      <c r="Q160" s="194"/>
      <c r="R160" s="21"/>
      <c r="S160" s="21"/>
      <c r="T160" s="21"/>
      <c r="U160" s="21"/>
      <c r="V160" s="21"/>
      <c r="W160" s="21"/>
      <c r="X160" s="21"/>
      <c r="Y160" s="21"/>
      <c r="Z160" s="21"/>
      <c r="AA160" s="20"/>
      <c r="AB160" s="21"/>
      <c r="AC160" s="21"/>
      <c r="AD160" s="21" t="s">
        <v>85</v>
      </c>
      <c r="AE160" s="164"/>
    </row>
    <row r="161" spans="1:32" s="60" customFormat="1" ht="19.899999999999999" customHeight="1" x14ac:dyDescent="0.25">
      <c r="A161" s="47" t="s">
        <v>141</v>
      </c>
      <c r="B161" s="16"/>
      <c r="C161" s="138">
        <v>0</v>
      </c>
      <c r="D161" s="48">
        <v>53</v>
      </c>
      <c r="E161" s="17">
        <v>13</v>
      </c>
      <c r="F161" s="48">
        <v>43</v>
      </c>
      <c r="G161" s="17"/>
      <c r="H161" s="48"/>
      <c r="I161" s="17"/>
      <c r="J161" s="48"/>
      <c r="K161" s="17"/>
      <c r="L161" s="48"/>
      <c r="M161" s="17"/>
      <c r="N161" s="48"/>
      <c r="O161" s="17"/>
      <c r="P161" s="188"/>
      <c r="Q161" s="195"/>
      <c r="R161" s="48"/>
      <c r="S161" s="17"/>
      <c r="T161" s="48"/>
      <c r="U161" s="17"/>
      <c r="V161" s="16"/>
      <c r="W161" s="15"/>
      <c r="X161" s="17"/>
      <c r="Y161" s="16"/>
      <c r="Z161" s="25">
        <f t="shared" ref="Z161:Z183" si="42">SUM(D161:X161)</f>
        <v>109</v>
      </c>
      <c r="AA161" s="25" cm="1">
        <f t="array" ref="AA161">SUM(LARGE(C161:W161,_xlfn.SEQUENCE(IF(COUNT(C161:W161)&lt;12,COUNT(C161:W161),12))))</f>
        <v>109</v>
      </c>
      <c r="AB161" s="15">
        <f>X161*1.5</f>
        <v>0</v>
      </c>
      <c r="AC161" s="17">
        <f>AA161+AB161</f>
        <v>109</v>
      </c>
      <c r="AD161" s="47" t="str">
        <f>A161</f>
        <v>ALCINI, AUBREY</v>
      </c>
      <c r="AE161" s="17"/>
      <c r="AF161" s="59"/>
    </row>
    <row r="162" spans="1:32" s="60" customFormat="1" ht="19.899999999999999" customHeight="1" x14ac:dyDescent="0.25">
      <c r="A162" s="47" t="s">
        <v>54</v>
      </c>
      <c r="B162" s="16"/>
      <c r="C162" s="138">
        <v>0</v>
      </c>
      <c r="D162" s="48"/>
      <c r="E162" s="17"/>
      <c r="F162" s="48"/>
      <c r="G162" s="17"/>
      <c r="H162" s="48"/>
      <c r="I162" s="17"/>
      <c r="J162" s="48"/>
      <c r="K162" s="17"/>
      <c r="L162" s="48"/>
      <c r="M162" s="17"/>
      <c r="N162" s="48"/>
      <c r="O162" s="17"/>
      <c r="P162" s="188"/>
      <c r="Q162" s="195"/>
      <c r="R162" s="48"/>
      <c r="S162" s="17"/>
      <c r="T162" s="48"/>
      <c r="U162" s="17"/>
      <c r="V162" s="16"/>
      <c r="W162" s="15"/>
      <c r="X162" s="17"/>
      <c r="Y162" s="16"/>
      <c r="Z162" s="25">
        <f t="shared" si="42"/>
        <v>0</v>
      </c>
      <c r="AA162" s="25" cm="1">
        <f t="array" ref="AA162">SUM(LARGE(C162:W162,_xlfn.SEQUENCE(IF(COUNT(C162:W162)&lt;12,COUNT(C162:W162),12))))</f>
        <v>0</v>
      </c>
      <c r="AB162" s="15">
        <f t="shared" ref="AB162:AB183" si="43">X162*1.5</f>
        <v>0</v>
      </c>
      <c r="AC162" s="17">
        <f t="shared" ref="AC162:AC183" si="44">AA162+AB162</f>
        <v>0</v>
      </c>
      <c r="AD162" s="47" t="str">
        <f t="shared" ref="AD162:AD194" si="45">A162</f>
        <v>ANDIS, BROOKE</v>
      </c>
      <c r="AE162" s="17"/>
      <c r="AF162" s="59"/>
    </row>
    <row r="163" spans="1:32" s="60" customFormat="1" ht="19.899999999999999" customHeight="1" x14ac:dyDescent="0.25">
      <c r="A163" s="47" t="s">
        <v>39</v>
      </c>
      <c r="B163" s="16"/>
      <c r="C163" s="138">
        <v>0</v>
      </c>
      <c r="D163" s="48"/>
      <c r="E163" s="17"/>
      <c r="F163" s="48"/>
      <c r="G163" s="17"/>
      <c r="H163" s="48"/>
      <c r="I163" s="17"/>
      <c r="J163" s="48"/>
      <c r="K163" s="17"/>
      <c r="L163" s="48"/>
      <c r="M163" s="17"/>
      <c r="N163" s="48"/>
      <c r="O163" s="17"/>
      <c r="P163" s="188"/>
      <c r="Q163" s="195"/>
      <c r="R163" s="48"/>
      <c r="S163" s="17"/>
      <c r="T163" s="48"/>
      <c r="U163" s="17"/>
      <c r="V163" s="16"/>
      <c r="W163" s="15"/>
      <c r="X163" s="17"/>
      <c r="Y163" s="16"/>
      <c r="Z163" s="25">
        <f t="shared" si="42"/>
        <v>0</v>
      </c>
      <c r="AA163" s="25" cm="1">
        <f t="array" ref="AA163">SUM(LARGE(C163:W163,_xlfn.SEQUENCE(IF(COUNT(C163:W163)&lt;12,COUNT(C163:W163),12))))</f>
        <v>0</v>
      </c>
      <c r="AB163" s="15">
        <f t="shared" si="43"/>
        <v>0</v>
      </c>
      <c r="AC163" s="17">
        <f t="shared" si="44"/>
        <v>0</v>
      </c>
      <c r="AD163" s="47" t="str">
        <f t="shared" si="45"/>
        <v>BAHR, LILIA</v>
      </c>
      <c r="AE163" s="17"/>
      <c r="AF163" s="59"/>
    </row>
    <row r="164" spans="1:32" s="60" customFormat="1" ht="19.899999999999999" customHeight="1" x14ac:dyDescent="0.25">
      <c r="A164" s="47" t="s">
        <v>125</v>
      </c>
      <c r="B164" s="16"/>
      <c r="C164" s="138">
        <v>0</v>
      </c>
      <c r="D164" s="48"/>
      <c r="E164" s="17"/>
      <c r="F164" s="48"/>
      <c r="G164" s="17"/>
      <c r="H164" s="48"/>
      <c r="I164" s="17"/>
      <c r="J164" s="48"/>
      <c r="K164" s="17"/>
      <c r="L164" s="48"/>
      <c r="M164" s="17"/>
      <c r="N164" s="48"/>
      <c r="O164" s="17"/>
      <c r="P164" s="188"/>
      <c r="Q164" s="195"/>
      <c r="R164" s="48"/>
      <c r="S164" s="17"/>
      <c r="T164" s="48"/>
      <c r="U164" s="17"/>
      <c r="V164" s="16"/>
      <c r="W164" s="15"/>
      <c r="X164" s="17"/>
      <c r="Y164" s="16"/>
      <c r="Z164" s="25">
        <f t="shared" si="42"/>
        <v>0</v>
      </c>
      <c r="AA164" s="25" cm="1">
        <f t="array" ref="AA164">SUM(LARGE(C164:W164,_xlfn.SEQUENCE(IF(COUNT(C164:W164)&lt;12,COUNT(C164:W164),12))))</f>
        <v>0</v>
      </c>
      <c r="AB164" s="15">
        <f t="shared" si="43"/>
        <v>0</v>
      </c>
      <c r="AC164" s="17">
        <f t="shared" si="44"/>
        <v>0</v>
      </c>
      <c r="AD164" s="47" t="str">
        <f t="shared" si="45"/>
        <v>BRANNING, HOLLY</v>
      </c>
      <c r="AE164" s="17"/>
      <c r="AF164" s="59"/>
    </row>
    <row r="165" spans="1:32" s="60" customFormat="1" ht="19.899999999999999" customHeight="1" x14ac:dyDescent="0.25">
      <c r="A165" s="47" t="s">
        <v>271</v>
      </c>
      <c r="B165" s="16"/>
      <c r="C165" s="138">
        <v>0</v>
      </c>
      <c r="D165" s="48">
        <v>73</v>
      </c>
      <c r="E165" s="17">
        <v>43</v>
      </c>
      <c r="F165" s="48">
        <v>63</v>
      </c>
      <c r="G165" s="17">
        <v>53</v>
      </c>
      <c r="H165" s="48"/>
      <c r="I165" s="17">
        <v>73</v>
      </c>
      <c r="J165" s="48">
        <v>52</v>
      </c>
      <c r="K165" s="17">
        <v>53</v>
      </c>
      <c r="L165" s="48">
        <v>63</v>
      </c>
      <c r="M165" s="17">
        <v>63</v>
      </c>
      <c r="N165" s="48">
        <v>62</v>
      </c>
      <c r="O165" s="17">
        <v>72</v>
      </c>
      <c r="P165" s="188">
        <v>73</v>
      </c>
      <c r="Q165" s="195">
        <v>73</v>
      </c>
      <c r="R165" s="48"/>
      <c r="S165" s="17"/>
      <c r="T165" s="48"/>
      <c r="U165" s="17"/>
      <c r="V165" s="16"/>
      <c r="W165" s="15"/>
      <c r="X165" s="17"/>
      <c r="Y165" s="16"/>
      <c r="Z165" s="25">
        <f t="shared" si="42"/>
        <v>816</v>
      </c>
      <c r="AA165" s="25" cm="1">
        <f t="array" ref="AA165">SUM(LARGE(C165:W165,_xlfn.SEQUENCE(IF(COUNT(C165:W165)&lt;12,COUNT(C165:W165),12))))</f>
        <v>773</v>
      </c>
      <c r="AB165" s="15">
        <f t="shared" si="43"/>
        <v>0</v>
      </c>
      <c r="AC165" s="17">
        <f t="shared" si="44"/>
        <v>773</v>
      </c>
      <c r="AD165" s="47" t="str">
        <f t="shared" si="45"/>
        <v>CAMPER, CASSIDY</v>
      </c>
      <c r="AE165" s="17"/>
      <c r="AF165" s="59"/>
    </row>
    <row r="166" spans="1:32" s="60" customFormat="1" ht="19.899999999999999" customHeight="1" x14ac:dyDescent="0.25">
      <c r="A166" s="47" t="s">
        <v>148</v>
      </c>
      <c r="B166" s="16"/>
      <c r="C166" s="138">
        <v>0</v>
      </c>
      <c r="D166" s="48"/>
      <c r="E166" s="17"/>
      <c r="F166" s="48"/>
      <c r="G166" s="17"/>
      <c r="H166" s="48"/>
      <c r="I166" s="17"/>
      <c r="J166" s="48"/>
      <c r="K166" s="17"/>
      <c r="L166" s="48"/>
      <c r="M166" s="17"/>
      <c r="N166" s="48"/>
      <c r="O166" s="17"/>
      <c r="P166" s="188"/>
      <c r="Q166" s="195"/>
      <c r="R166" s="48"/>
      <c r="S166" s="17"/>
      <c r="T166" s="48"/>
      <c r="U166" s="17"/>
      <c r="V166" s="16"/>
      <c r="W166" s="15"/>
      <c r="X166" s="17"/>
      <c r="Y166" s="16"/>
      <c r="Z166" s="25">
        <f t="shared" si="42"/>
        <v>0</v>
      </c>
      <c r="AA166" s="25" cm="1">
        <f t="array" ref="AA166">SUM(LARGE(C166:W166,_xlfn.SEQUENCE(IF(COUNT(C166:W166)&lt;12,COUNT(C166:W166),12))))</f>
        <v>0</v>
      </c>
      <c r="AB166" s="15">
        <f t="shared" si="43"/>
        <v>0</v>
      </c>
      <c r="AC166" s="17">
        <f t="shared" si="44"/>
        <v>0</v>
      </c>
      <c r="AD166" s="47" t="str">
        <f t="shared" si="45"/>
        <v>CUMMINGS, LILLY</v>
      </c>
      <c r="AE166" s="17"/>
      <c r="AF166" s="59"/>
    </row>
    <row r="167" spans="1:32" s="60" customFormat="1" ht="19.899999999999999" customHeight="1" x14ac:dyDescent="0.25">
      <c r="A167" s="47" t="s">
        <v>219</v>
      </c>
      <c r="B167" s="16"/>
      <c r="C167" s="138">
        <v>0</v>
      </c>
      <c r="D167" s="48"/>
      <c r="E167" s="17"/>
      <c r="F167" s="48"/>
      <c r="G167" s="17"/>
      <c r="H167" s="48"/>
      <c r="I167" s="17"/>
      <c r="J167" s="48"/>
      <c r="K167" s="17"/>
      <c r="L167" s="48"/>
      <c r="M167" s="17"/>
      <c r="N167" s="48"/>
      <c r="O167" s="17"/>
      <c r="P167" s="188"/>
      <c r="Q167" s="195"/>
      <c r="R167" s="48"/>
      <c r="S167" s="17"/>
      <c r="T167" s="48"/>
      <c r="U167" s="17"/>
      <c r="V167" s="16"/>
      <c r="W167" s="15"/>
      <c r="X167" s="17"/>
      <c r="Y167" s="16"/>
      <c r="Z167" s="25">
        <f t="shared" si="42"/>
        <v>0</v>
      </c>
      <c r="AA167" s="25" cm="1">
        <f t="array" ref="AA167">SUM(LARGE(C167:W167,_xlfn.SEQUENCE(IF(COUNT(C167:W167)&lt;12,COUNT(C167:W167),12))))</f>
        <v>0</v>
      </c>
      <c r="AB167" s="15">
        <f t="shared" si="43"/>
        <v>0</v>
      </c>
      <c r="AC167" s="17">
        <f t="shared" si="44"/>
        <v>0</v>
      </c>
      <c r="AD167" s="47" t="str">
        <f t="shared" si="45"/>
        <v>DEVUYST, AVA</v>
      </c>
      <c r="AE167" s="17"/>
      <c r="AF167" s="59"/>
    </row>
    <row r="168" spans="1:32" s="60" customFormat="1" ht="19.899999999999999" customHeight="1" x14ac:dyDescent="0.25">
      <c r="A168" s="47" t="s">
        <v>59</v>
      </c>
      <c r="B168" s="16"/>
      <c r="C168" s="138">
        <v>0</v>
      </c>
      <c r="D168" s="48">
        <v>43</v>
      </c>
      <c r="E168" s="17">
        <v>53</v>
      </c>
      <c r="F168" s="48"/>
      <c r="G168" s="17">
        <v>73</v>
      </c>
      <c r="H168" s="48">
        <v>63</v>
      </c>
      <c r="I168" s="17"/>
      <c r="J168" s="48"/>
      <c r="K168" s="17"/>
      <c r="L168" s="48"/>
      <c r="M168" s="17"/>
      <c r="N168" s="48"/>
      <c r="O168" s="17"/>
      <c r="P168" s="188">
        <v>33</v>
      </c>
      <c r="Q168" s="195"/>
      <c r="R168" s="48"/>
      <c r="S168" s="17"/>
      <c r="T168" s="48"/>
      <c r="U168" s="17"/>
      <c r="V168" s="16"/>
      <c r="W168" s="15"/>
      <c r="X168" s="17"/>
      <c r="Y168" s="16"/>
      <c r="Z168" s="25">
        <f t="shared" si="42"/>
        <v>265</v>
      </c>
      <c r="AA168" s="25" cm="1">
        <f t="array" ref="AA168">SUM(LARGE(C168:W168,_xlfn.SEQUENCE(IF(COUNT(C168:W168)&lt;12,COUNT(C168:W168),12))))</f>
        <v>265</v>
      </c>
      <c r="AB168" s="15">
        <f t="shared" si="43"/>
        <v>0</v>
      </c>
      <c r="AC168" s="17">
        <f t="shared" si="44"/>
        <v>265</v>
      </c>
      <c r="AD168" s="47" t="str">
        <f t="shared" si="45"/>
        <v>FUNK, ADDISON</v>
      </c>
      <c r="AE168" s="17"/>
      <c r="AF168" s="59"/>
    </row>
    <row r="169" spans="1:32" s="60" customFormat="1" ht="19.899999999999999" customHeight="1" x14ac:dyDescent="0.25">
      <c r="A169" s="47" t="s">
        <v>220</v>
      </c>
      <c r="B169" s="16"/>
      <c r="C169" s="138">
        <v>0</v>
      </c>
      <c r="D169" s="48"/>
      <c r="E169" s="17"/>
      <c r="F169" s="48"/>
      <c r="G169" s="17"/>
      <c r="H169" s="48"/>
      <c r="I169" s="17"/>
      <c r="J169" s="48"/>
      <c r="K169" s="17"/>
      <c r="L169" s="48"/>
      <c r="M169" s="17"/>
      <c r="N169" s="48"/>
      <c r="O169" s="17"/>
      <c r="P169" s="188"/>
      <c r="Q169" s="195"/>
      <c r="R169" s="48"/>
      <c r="S169" s="17"/>
      <c r="T169" s="48"/>
      <c r="U169" s="17"/>
      <c r="V169" s="16"/>
      <c r="W169" s="15"/>
      <c r="X169" s="17"/>
      <c r="Y169" s="16"/>
      <c r="Z169" s="25">
        <f t="shared" si="42"/>
        <v>0</v>
      </c>
      <c r="AA169" s="25" cm="1">
        <f t="array" ref="AA169">SUM(LARGE(C169:W169,_xlfn.SEQUENCE(IF(COUNT(C169:W169)&lt;12,COUNT(C169:W169),12))))</f>
        <v>0</v>
      </c>
      <c r="AB169" s="15">
        <f t="shared" si="43"/>
        <v>0</v>
      </c>
      <c r="AC169" s="17">
        <f t="shared" si="44"/>
        <v>0</v>
      </c>
      <c r="AD169" s="47" t="str">
        <f t="shared" si="45"/>
        <v>GOODRICH, ABIGAIL</v>
      </c>
      <c r="AE169" s="17"/>
      <c r="AF169" s="59"/>
    </row>
    <row r="170" spans="1:32" s="60" customFormat="1" ht="19.899999999999999" customHeight="1" x14ac:dyDescent="0.25">
      <c r="A170" s="47" t="s">
        <v>146</v>
      </c>
      <c r="B170" s="16"/>
      <c r="C170" s="138">
        <v>0</v>
      </c>
      <c r="D170" s="48"/>
      <c r="E170" s="17"/>
      <c r="F170" s="48"/>
      <c r="G170" s="17"/>
      <c r="H170" s="48"/>
      <c r="I170" s="17"/>
      <c r="J170" s="48"/>
      <c r="K170" s="17"/>
      <c r="L170" s="48"/>
      <c r="M170" s="17"/>
      <c r="N170" s="48"/>
      <c r="O170" s="17"/>
      <c r="P170" s="188"/>
      <c r="Q170" s="195"/>
      <c r="R170" s="48"/>
      <c r="S170" s="17"/>
      <c r="T170" s="48"/>
      <c r="U170" s="17"/>
      <c r="V170" s="16"/>
      <c r="W170" s="15"/>
      <c r="X170" s="17"/>
      <c r="Y170" s="16"/>
      <c r="Z170" s="25">
        <f t="shared" si="42"/>
        <v>0</v>
      </c>
      <c r="AA170" s="25" cm="1">
        <f t="array" ref="AA170">SUM(LARGE(C170:W170,_xlfn.SEQUENCE(IF(COUNT(C170:W170)&lt;12,COUNT(C170:W170),12))))</f>
        <v>0</v>
      </c>
      <c r="AB170" s="15">
        <f t="shared" si="43"/>
        <v>0</v>
      </c>
      <c r="AC170" s="17">
        <f t="shared" si="44"/>
        <v>0</v>
      </c>
      <c r="AD170" s="47" t="str">
        <f t="shared" si="45"/>
        <v>HALL, ADISON</v>
      </c>
      <c r="AE170" s="17"/>
      <c r="AF170" s="59"/>
    </row>
    <row r="171" spans="1:32" s="60" customFormat="1" ht="19.899999999999999" customHeight="1" x14ac:dyDescent="0.25">
      <c r="A171" s="47" t="s">
        <v>214</v>
      </c>
      <c r="B171" s="16"/>
      <c r="C171" s="138">
        <v>0</v>
      </c>
      <c r="D171" s="48"/>
      <c r="E171" s="17"/>
      <c r="F171" s="48"/>
      <c r="G171" s="17"/>
      <c r="H171" s="48">
        <v>13</v>
      </c>
      <c r="I171" s="17">
        <v>23</v>
      </c>
      <c r="J171" s="48"/>
      <c r="K171" s="17">
        <v>33</v>
      </c>
      <c r="L171" s="48"/>
      <c r="M171" s="17">
        <v>33</v>
      </c>
      <c r="N171" s="48"/>
      <c r="O171" s="17">
        <v>22</v>
      </c>
      <c r="P171" s="188">
        <v>13</v>
      </c>
      <c r="Q171" s="195">
        <v>13</v>
      </c>
      <c r="R171" s="48"/>
      <c r="S171" s="17"/>
      <c r="T171" s="48"/>
      <c r="U171" s="17"/>
      <c r="V171" s="16"/>
      <c r="W171" s="15"/>
      <c r="X171" s="17"/>
      <c r="Y171" s="16"/>
      <c r="Z171" s="25">
        <f t="shared" si="42"/>
        <v>150</v>
      </c>
      <c r="AA171" s="25" cm="1">
        <f t="array" ref="AA171">SUM(LARGE(C171:W171,_xlfn.SEQUENCE(IF(COUNT(C171:W171)&lt;12,COUNT(C171:W171),12))))</f>
        <v>150</v>
      </c>
      <c r="AB171" s="15">
        <f t="shared" si="43"/>
        <v>0</v>
      </c>
      <c r="AC171" s="17">
        <f t="shared" si="44"/>
        <v>150</v>
      </c>
      <c r="AD171" s="47" t="str">
        <f t="shared" si="45"/>
        <v>HARDEN, SARAH</v>
      </c>
      <c r="AE171" s="17"/>
      <c r="AF171" s="59"/>
    </row>
    <row r="172" spans="1:32" s="60" customFormat="1" ht="19.899999999999999" customHeight="1" x14ac:dyDescent="0.25">
      <c r="A172" s="47" t="s">
        <v>44</v>
      </c>
      <c r="B172" s="16"/>
      <c r="C172" s="138">
        <v>0</v>
      </c>
      <c r="D172" s="48"/>
      <c r="E172" s="17">
        <v>63</v>
      </c>
      <c r="F172" s="48">
        <v>73</v>
      </c>
      <c r="G172" s="17">
        <v>23</v>
      </c>
      <c r="H172" s="48">
        <v>73</v>
      </c>
      <c r="I172" s="17">
        <v>63</v>
      </c>
      <c r="J172" s="48">
        <v>42</v>
      </c>
      <c r="K172" s="17">
        <v>73</v>
      </c>
      <c r="L172" s="48">
        <v>23</v>
      </c>
      <c r="M172" s="17">
        <v>73</v>
      </c>
      <c r="N172" s="48">
        <v>72</v>
      </c>
      <c r="O172" s="17">
        <v>42</v>
      </c>
      <c r="P172" s="188">
        <v>63</v>
      </c>
      <c r="Q172" s="195">
        <v>63</v>
      </c>
      <c r="R172" s="48"/>
      <c r="S172" s="17"/>
      <c r="T172" s="48"/>
      <c r="U172" s="17"/>
      <c r="V172" s="16"/>
      <c r="W172" s="15"/>
      <c r="X172" s="17"/>
      <c r="Y172" s="16"/>
      <c r="Z172" s="25">
        <f t="shared" si="42"/>
        <v>746</v>
      </c>
      <c r="AA172" s="25" cm="1">
        <f t="array" ref="AA172">SUM(LARGE(C172:W172,_xlfn.SEQUENCE(IF(COUNT(C172:W172)&lt;12,COUNT(C172:W172),12))))</f>
        <v>723</v>
      </c>
      <c r="AB172" s="15">
        <f t="shared" si="43"/>
        <v>0</v>
      </c>
      <c r="AC172" s="17">
        <f t="shared" si="44"/>
        <v>723</v>
      </c>
      <c r="AD172" s="47" t="str">
        <f t="shared" si="45"/>
        <v>HOEKWATER, MESA</v>
      </c>
      <c r="AE172" s="17"/>
      <c r="AF172" s="59"/>
    </row>
    <row r="173" spans="1:32" s="60" customFormat="1" ht="19.899999999999999" customHeight="1" x14ac:dyDescent="0.25">
      <c r="A173" s="47" t="s">
        <v>272</v>
      </c>
      <c r="B173" s="16"/>
      <c r="C173" s="138">
        <v>0</v>
      </c>
      <c r="D173" s="48"/>
      <c r="E173" s="17"/>
      <c r="F173" s="48"/>
      <c r="G173" s="17"/>
      <c r="H173" s="48"/>
      <c r="I173" s="17"/>
      <c r="J173" s="48"/>
      <c r="K173" s="17"/>
      <c r="L173" s="48"/>
      <c r="M173" s="17"/>
      <c r="N173" s="48">
        <v>22</v>
      </c>
      <c r="O173" s="17"/>
      <c r="P173" s="188"/>
      <c r="Q173" s="195"/>
      <c r="R173" s="48"/>
      <c r="S173" s="17"/>
      <c r="T173" s="48"/>
      <c r="U173" s="17"/>
      <c r="V173" s="16"/>
      <c r="W173" s="15"/>
      <c r="X173" s="17"/>
      <c r="Y173" s="16"/>
      <c r="Z173" s="25">
        <f t="shared" si="42"/>
        <v>22</v>
      </c>
      <c r="AA173" s="25" cm="1">
        <f t="array" ref="AA173">SUM(LARGE(C173:W173,_xlfn.SEQUENCE(IF(COUNT(C173:W173)&lt;12,COUNT(C173:W173),12))))</f>
        <v>22</v>
      </c>
      <c r="AB173" s="15">
        <f t="shared" si="43"/>
        <v>0</v>
      </c>
      <c r="AC173" s="17">
        <f t="shared" si="44"/>
        <v>22</v>
      </c>
      <c r="AD173" s="47" t="str">
        <f t="shared" si="45"/>
        <v>KERN, LEAH</v>
      </c>
      <c r="AE173" s="17"/>
      <c r="AF173" s="59"/>
    </row>
    <row r="174" spans="1:32" s="60" customFormat="1" ht="19.899999999999999" customHeight="1" x14ac:dyDescent="0.25">
      <c r="A174" s="47" t="s">
        <v>273</v>
      </c>
      <c r="B174" s="16"/>
      <c r="C174" s="138">
        <v>0</v>
      </c>
      <c r="D174" s="48">
        <v>33</v>
      </c>
      <c r="E174" s="17"/>
      <c r="F174" s="48">
        <v>13</v>
      </c>
      <c r="G174" s="17">
        <v>33</v>
      </c>
      <c r="H174" s="48">
        <v>33</v>
      </c>
      <c r="I174" s="17">
        <v>33</v>
      </c>
      <c r="J174" s="48">
        <v>22</v>
      </c>
      <c r="K174" s="17">
        <v>23</v>
      </c>
      <c r="L174" s="48"/>
      <c r="M174" s="17"/>
      <c r="N174" s="48">
        <v>42</v>
      </c>
      <c r="O174" s="17">
        <v>52</v>
      </c>
      <c r="P174" s="188"/>
      <c r="Q174" s="195"/>
      <c r="R174" s="48"/>
      <c r="S174" s="17"/>
      <c r="T174" s="48"/>
      <c r="U174" s="17"/>
      <c r="V174" s="16"/>
      <c r="W174" s="15"/>
      <c r="X174" s="17"/>
      <c r="Y174" s="16"/>
      <c r="Z174" s="25">
        <f t="shared" si="42"/>
        <v>284</v>
      </c>
      <c r="AA174" s="25" cm="1">
        <f t="array" ref="AA174">SUM(LARGE(C174:W174,_xlfn.SEQUENCE(IF(COUNT(C174:W174)&lt;12,COUNT(C174:W174),12))))</f>
        <v>284</v>
      </c>
      <c r="AB174" s="15">
        <f t="shared" si="43"/>
        <v>0</v>
      </c>
      <c r="AC174" s="17">
        <f t="shared" si="44"/>
        <v>284</v>
      </c>
      <c r="AD174" s="47" t="str">
        <f t="shared" si="45"/>
        <v>MARANTETTE, ALINA</v>
      </c>
      <c r="AE174" s="17"/>
      <c r="AF174" s="59"/>
    </row>
    <row r="175" spans="1:32" s="60" customFormat="1" ht="19.899999999999999" customHeight="1" x14ac:dyDescent="0.25">
      <c r="A175" s="47" t="s">
        <v>274</v>
      </c>
      <c r="B175" s="16"/>
      <c r="C175" s="138">
        <v>0</v>
      </c>
      <c r="D175" s="48"/>
      <c r="E175" s="17">
        <v>23</v>
      </c>
      <c r="F175" s="48">
        <v>53</v>
      </c>
      <c r="G175" s="17">
        <v>63</v>
      </c>
      <c r="H175" s="48">
        <v>53</v>
      </c>
      <c r="I175" s="17"/>
      <c r="J175" s="48">
        <v>62</v>
      </c>
      <c r="K175" s="17"/>
      <c r="L175" s="48">
        <v>53</v>
      </c>
      <c r="M175" s="17">
        <v>23</v>
      </c>
      <c r="N175" s="48"/>
      <c r="O175" s="17"/>
      <c r="P175" s="188">
        <v>43</v>
      </c>
      <c r="Q175" s="195">
        <v>43</v>
      </c>
      <c r="R175" s="48"/>
      <c r="S175" s="17"/>
      <c r="T175" s="48"/>
      <c r="U175" s="17"/>
      <c r="V175" s="16"/>
      <c r="W175" s="15"/>
      <c r="X175" s="17"/>
      <c r="Y175" s="16"/>
      <c r="Z175" s="25">
        <f t="shared" si="42"/>
        <v>416</v>
      </c>
      <c r="AA175" s="25" cm="1">
        <f t="array" ref="AA175">SUM(LARGE(C175:W175,_xlfn.SEQUENCE(IF(COUNT(C175:W175)&lt;12,COUNT(C175:W175),12))))</f>
        <v>416</v>
      </c>
      <c r="AB175" s="15">
        <f t="shared" si="43"/>
        <v>0</v>
      </c>
      <c r="AC175" s="17">
        <f t="shared" si="44"/>
        <v>416</v>
      </c>
      <c r="AD175" s="47" t="str">
        <f t="shared" si="45"/>
        <v>MATTHEWS, ADDY</v>
      </c>
      <c r="AE175" s="17"/>
      <c r="AF175" s="59"/>
    </row>
    <row r="176" spans="1:32" ht="19.899999999999999" customHeight="1" x14ac:dyDescent="0.25">
      <c r="A176" s="47" t="s">
        <v>51</v>
      </c>
      <c r="B176" s="16"/>
      <c r="C176" s="138">
        <v>0</v>
      </c>
      <c r="D176" s="48">
        <v>63</v>
      </c>
      <c r="E176" s="17">
        <v>73</v>
      </c>
      <c r="F176" s="48"/>
      <c r="G176" s="17"/>
      <c r="H176" s="48"/>
      <c r="I176" s="17">
        <v>53</v>
      </c>
      <c r="J176" s="48">
        <v>72</v>
      </c>
      <c r="K176" s="17">
        <v>63</v>
      </c>
      <c r="L176" s="48">
        <v>73</v>
      </c>
      <c r="M176" s="17">
        <v>53</v>
      </c>
      <c r="N176" s="48"/>
      <c r="O176" s="17"/>
      <c r="P176" s="188">
        <v>53</v>
      </c>
      <c r="Q176" s="195">
        <v>53</v>
      </c>
      <c r="R176" s="48"/>
      <c r="S176" s="17"/>
      <c r="T176" s="48"/>
      <c r="U176" s="17"/>
      <c r="V176" s="16"/>
      <c r="W176" s="15"/>
      <c r="X176" s="17"/>
      <c r="Y176" s="16"/>
      <c r="Z176" s="25">
        <f t="shared" si="42"/>
        <v>556</v>
      </c>
      <c r="AA176" s="25" cm="1">
        <f t="array" ref="AA176">SUM(LARGE(C176:W176,_xlfn.SEQUENCE(IF(COUNT(C176:W176)&lt;12,COUNT(C176:W176),12))))</f>
        <v>556</v>
      </c>
      <c r="AB176" s="15">
        <f t="shared" si="43"/>
        <v>0</v>
      </c>
      <c r="AC176" s="17">
        <f t="shared" si="44"/>
        <v>556</v>
      </c>
      <c r="AD176" s="47" t="str">
        <f t="shared" si="45"/>
        <v>MCLEOD, PIPER</v>
      </c>
      <c r="AE176" s="17"/>
    </row>
    <row r="177" spans="1:32" s="60" customFormat="1" ht="19.899999999999999" customHeight="1" x14ac:dyDescent="0.25">
      <c r="A177" s="47" t="s">
        <v>278</v>
      </c>
      <c r="B177" s="16"/>
      <c r="C177" s="138">
        <v>0</v>
      </c>
      <c r="D177" s="48"/>
      <c r="E177" s="17"/>
      <c r="F177" s="48"/>
      <c r="G177" s="17"/>
      <c r="H177" s="48">
        <v>23</v>
      </c>
      <c r="I177" s="17">
        <v>13</v>
      </c>
      <c r="J177" s="48"/>
      <c r="K177" s="17">
        <v>13</v>
      </c>
      <c r="L177" s="48">
        <v>43</v>
      </c>
      <c r="M177" s="17">
        <v>13</v>
      </c>
      <c r="N177" s="48">
        <v>12</v>
      </c>
      <c r="O177" s="17">
        <v>32</v>
      </c>
      <c r="P177" s="188"/>
      <c r="Q177" s="195"/>
      <c r="R177" s="48"/>
      <c r="S177" s="17"/>
      <c r="T177" s="48"/>
      <c r="U177" s="17"/>
      <c r="V177" s="16"/>
      <c r="W177" s="15"/>
      <c r="X177" s="17"/>
      <c r="Y177" s="16"/>
      <c r="Z177" s="25">
        <f t="shared" si="42"/>
        <v>149</v>
      </c>
      <c r="AA177" s="25" cm="1">
        <f t="array" ref="AA177">SUM(LARGE(C177:W177,_xlfn.SEQUENCE(IF(COUNT(C177:W177)&lt;12,COUNT(C177:W177),12))))</f>
        <v>149</v>
      </c>
      <c r="AB177" s="15">
        <f t="shared" si="43"/>
        <v>0</v>
      </c>
      <c r="AC177" s="17">
        <f t="shared" si="44"/>
        <v>149</v>
      </c>
      <c r="AD177" s="47" t="str">
        <f t="shared" si="45"/>
        <v>POWELL, ADELINE</v>
      </c>
      <c r="AE177" s="17"/>
      <c r="AF177" s="59"/>
    </row>
    <row r="178" spans="1:32" s="60" customFormat="1" ht="19.899999999999999" customHeight="1" x14ac:dyDescent="0.25">
      <c r="A178" s="47" t="s">
        <v>275</v>
      </c>
      <c r="B178" s="16"/>
      <c r="C178" s="138">
        <v>0</v>
      </c>
      <c r="D178" s="48"/>
      <c r="E178" s="17"/>
      <c r="F178" s="48"/>
      <c r="G178" s="17"/>
      <c r="H178" s="48"/>
      <c r="I178" s="17"/>
      <c r="J178" s="48"/>
      <c r="K178" s="17"/>
      <c r="L178" s="48"/>
      <c r="M178" s="17"/>
      <c r="N178" s="48"/>
      <c r="O178" s="17"/>
      <c r="P178" s="188"/>
      <c r="Q178" s="195"/>
      <c r="R178" s="48"/>
      <c r="S178" s="17"/>
      <c r="T178" s="48"/>
      <c r="U178" s="17"/>
      <c r="V178" s="16"/>
      <c r="W178" s="15"/>
      <c r="X178" s="17"/>
      <c r="Y178" s="16"/>
      <c r="Z178" s="25">
        <f t="shared" si="42"/>
        <v>0</v>
      </c>
      <c r="AA178" s="25" cm="1">
        <f t="array" ref="AA178">SUM(LARGE(C178:W178,_xlfn.SEQUENCE(IF(COUNT(C178:W178)&lt;12,COUNT(C178:W178),12))))</f>
        <v>0</v>
      </c>
      <c r="AB178" s="15">
        <f t="shared" si="43"/>
        <v>0</v>
      </c>
      <c r="AC178" s="17">
        <f t="shared" si="44"/>
        <v>0</v>
      </c>
      <c r="AD178" s="47" t="str">
        <f t="shared" si="45"/>
        <v>PAGE, SOPHIA</v>
      </c>
      <c r="AE178" s="17"/>
      <c r="AF178" s="59"/>
    </row>
    <row r="179" spans="1:32" s="60" customFormat="1" ht="19.899999999999999" customHeight="1" x14ac:dyDescent="0.25">
      <c r="A179" s="47" t="s">
        <v>63</v>
      </c>
      <c r="B179" s="16"/>
      <c r="C179" s="138">
        <v>0</v>
      </c>
      <c r="D179" s="48"/>
      <c r="E179" s="17"/>
      <c r="F179" s="48"/>
      <c r="G179" s="17"/>
      <c r="H179" s="48"/>
      <c r="I179" s="17"/>
      <c r="J179" s="48"/>
      <c r="K179" s="17"/>
      <c r="L179" s="48"/>
      <c r="M179" s="17"/>
      <c r="N179" s="48"/>
      <c r="O179" s="17"/>
      <c r="P179" s="188"/>
      <c r="Q179" s="195"/>
      <c r="R179" s="48"/>
      <c r="S179" s="17"/>
      <c r="T179" s="48"/>
      <c r="U179" s="17"/>
      <c r="V179" s="16"/>
      <c r="W179" s="15"/>
      <c r="X179" s="17"/>
      <c r="Y179" s="16"/>
      <c r="Z179" s="25">
        <f t="shared" si="42"/>
        <v>0</v>
      </c>
      <c r="AA179" s="25" cm="1">
        <f t="array" ref="AA179">SUM(LARGE(C179:W179,_xlfn.SEQUENCE(IF(COUNT(C179:W179)&lt;12,COUNT(C179:W179),12))))</f>
        <v>0</v>
      </c>
      <c r="AB179" s="15">
        <f t="shared" si="43"/>
        <v>0</v>
      </c>
      <c r="AC179" s="17">
        <f t="shared" si="44"/>
        <v>0</v>
      </c>
      <c r="AD179" s="47" t="str">
        <f t="shared" si="45"/>
        <v>SHATTUCK, MADISON</v>
      </c>
      <c r="AE179" s="17"/>
      <c r="AF179" s="59"/>
    </row>
    <row r="180" spans="1:32" s="60" customFormat="1" ht="19.899999999999999" customHeight="1" x14ac:dyDescent="0.25">
      <c r="A180" s="47" t="s">
        <v>142</v>
      </c>
      <c r="B180" s="16"/>
      <c r="C180" s="138">
        <v>0</v>
      </c>
      <c r="D180" s="48"/>
      <c r="E180" s="17"/>
      <c r="F180" s="48"/>
      <c r="G180" s="17"/>
      <c r="H180" s="48"/>
      <c r="I180" s="17"/>
      <c r="J180" s="48"/>
      <c r="K180" s="17"/>
      <c r="L180" s="48"/>
      <c r="M180" s="17"/>
      <c r="N180" s="48"/>
      <c r="O180" s="17"/>
      <c r="P180" s="188"/>
      <c r="Q180" s="195"/>
      <c r="R180" s="48"/>
      <c r="S180" s="17"/>
      <c r="T180" s="48"/>
      <c r="U180" s="17"/>
      <c r="V180" s="16"/>
      <c r="W180" s="15"/>
      <c r="X180" s="17"/>
      <c r="Y180" s="16"/>
      <c r="Z180" s="25">
        <f t="shared" si="42"/>
        <v>0</v>
      </c>
      <c r="AA180" s="25" cm="1">
        <f t="array" ref="AA180">SUM(LARGE(C180:W180,_xlfn.SEQUENCE(IF(COUNT(C180:W180)&lt;12,COUNT(C180:W180),12))))</f>
        <v>0</v>
      </c>
      <c r="AB180" s="15">
        <f t="shared" si="43"/>
        <v>0</v>
      </c>
      <c r="AC180" s="17">
        <f t="shared" si="44"/>
        <v>0</v>
      </c>
      <c r="AD180" s="47" t="str">
        <f t="shared" si="45"/>
        <v xml:space="preserve">SUCHEK, KYLIE </v>
      </c>
      <c r="AE180" s="17"/>
      <c r="AF180" s="59"/>
    </row>
    <row r="181" spans="1:32" s="60" customFormat="1" ht="19.899999999999999" customHeight="1" x14ac:dyDescent="0.25">
      <c r="A181" s="47" t="s">
        <v>52</v>
      </c>
      <c r="B181" s="16"/>
      <c r="C181" s="138">
        <v>0</v>
      </c>
      <c r="D181" s="48">
        <v>23</v>
      </c>
      <c r="E181" s="17"/>
      <c r="F181" s="48"/>
      <c r="G181" s="17"/>
      <c r="H181" s="48"/>
      <c r="I181" s="17"/>
      <c r="J181" s="48"/>
      <c r="K181" s="17"/>
      <c r="L181" s="48"/>
      <c r="M181" s="17"/>
      <c r="N181" s="48">
        <v>32</v>
      </c>
      <c r="O181" s="17">
        <v>62</v>
      </c>
      <c r="P181" s="188">
        <v>23</v>
      </c>
      <c r="Q181" s="195">
        <v>33</v>
      </c>
      <c r="R181" s="48"/>
      <c r="S181" s="17"/>
      <c r="T181" s="48"/>
      <c r="U181" s="17"/>
      <c r="V181" s="16"/>
      <c r="W181" s="15"/>
      <c r="X181" s="17"/>
      <c r="Y181" s="16"/>
      <c r="Z181" s="25">
        <f t="shared" si="42"/>
        <v>173</v>
      </c>
      <c r="AA181" s="25" cm="1">
        <f t="array" ref="AA181">SUM(LARGE(C181:W181,_xlfn.SEQUENCE(IF(COUNT(C181:W181)&lt;12,COUNT(C181:W181),12))))</f>
        <v>173</v>
      </c>
      <c r="AB181" s="15">
        <f t="shared" si="43"/>
        <v>0</v>
      </c>
      <c r="AC181" s="17">
        <f t="shared" si="44"/>
        <v>173</v>
      </c>
      <c r="AD181" s="47" t="str">
        <f t="shared" si="45"/>
        <v>TIPPMANN, HALLE</v>
      </c>
      <c r="AE181" s="17"/>
      <c r="AF181" s="59"/>
    </row>
    <row r="182" spans="1:32" s="60" customFormat="1" ht="19.899999999999999" customHeight="1" x14ac:dyDescent="0.25">
      <c r="A182" s="47" t="s">
        <v>53</v>
      </c>
      <c r="B182" s="16"/>
      <c r="C182" s="138">
        <v>0</v>
      </c>
      <c r="D182" s="48">
        <v>13</v>
      </c>
      <c r="E182" s="17">
        <v>33</v>
      </c>
      <c r="F182" s="48">
        <v>23</v>
      </c>
      <c r="G182" s="17"/>
      <c r="H182" s="48">
        <v>43</v>
      </c>
      <c r="I182" s="17">
        <v>43</v>
      </c>
      <c r="J182" s="48">
        <v>32</v>
      </c>
      <c r="K182" s="17"/>
      <c r="L182" s="48">
        <v>13</v>
      </c>
      <c r="M182" s="17"/>
      <c r="N182" s="48">
        <v>52</v>
      </c>
      <c r="O182" s="17"/>
      <c r="P182" s="188"/>
      <c r="Q182" s="195">
        <v>23</v>
      </c>
      <c r="R182" s="48"/>
      <c r="S182" s="17"/>
      <c r="T182" s="48"/>
      <c r="U182" s="17"/>
      <c r="V182" s="16"/>
      <c r="W182" s="15"/>
      <c r="X182" s="17"/>
      <c r="Y182" s="16"/>
      <c r="Z182" s="25">
        <f t="shared" si="42"/>
        <v>275</v>
      </c>
      <c r="AA182" s="25" cm="1">
        <f t="array" ref="AA182">SUM(LARGE(C182:W182,_xlfn.SEQUENCE(IF(COUNT(C182:W182)&lt;12,COUNT(C182:W182),12))))</f>
        <v>275</v>
      </c>
      <c r="AB182" s="15">
        <f t="shared" si="43"/>
        <v>0</v>
      </c>
      <c r="AC182" s="17">
        <f t="shared" si="44"/>
        <v>275</v>
      </c>
      <c r="AD182" s="47" t="str">
        <f t="shared" si="45"/>
        <v>TIPPMANN, HEIDI</v>
      </c>
      <c r="AE182" s="17"/>
      <c r="AF182" s="59"/>
    </row>
    <row r="183" spans="1:32" s="60" customFormat="1" ht="19.899999999999999" customHeight="1" x14ac:dyDescent="0.25">
      <c r="A183" s="47" t="s">
        <v>127</v>
      </c>
      <c r="B183" s="16"/>
      <c r="C183" s="138">
        <v>0</v>
      </c>
      <c r="D183" s="48"/>
      <c r="E183" s="17"/>
      <c r="F183" s="48">
        <v>33</v>
      </c>
      <c r="G183" s="17"/>
      <c r="H183" s="48"/>
      <c r="I183" s="17"/>
      <c r="J183" s="48"/>
      <c r="K183" s="17"/>
      <c r="L183" s="48"/>
      <c r="M183" s="17"/>
      <c r="N183" s="48"/>
      <c r="O183" s="17"/>
      <c r="P183" s="188"/>
      <c r="Q183" s="195"/>
      <c r="R183" s="48"/>
      <c r="S183" s="17"/>
      <c r="T183" s="48"/>
      <c r="U183" s="17"/>
      <c r="V183" s="16"/>
      <c r="W183" s="15"/>
      <c r="X183" s="17"/>
      <c r="Y183" s="16"/>
      <c r="Z183" s="25">
        <f t="shared" si="42"/>
        <v>33</v>
      </c>
      <c r="AA183" s="25" cm="1">
        <f t="array" ref="AA183">SUM(LARGE(C183:W183,_xlfn.SEQUENCE(IF(COUNT(C183:W183)&lt;12,COUNT(C183:W183),12))))</f>
        <v>33</v>
      </c>
      <c r="AB183" s="15">
        <f t="shared" si="43"/>
        <v>0</v>
      </c>
      <c r="AC183" s="17">
        <f t="shared" si="44"/>
        <v>33</v>
      </c>
      <c r="AD183" s="47" t="str">
        <f t="shared" si="45"/>
        <v>WEBER, ALYSSA</v>
      </c>
      <c r="AE183" s="17"/>
      <c r="AF183" s="59"/>
    </row>
    <row r="184" spans="1:32" s="60" customFormat="1" ht="19.899999999999999" customHeight="1" x14ac:dyDescent="0.25">
      <c r="A184" s="47" t="s">
        <v>132</v>
      </c>
      <c r="B184" s="16"/>
      <c r="C184" s="138">
        <v>0</v>
      </c>
      <c r="D184" s="48"/>
      <c r="E184" s="17"/>
      <c r="F184" s="48"/>
      <c r="G184" s="17">
        <v>13</v>
      </c>
      <c r="H184" s="48"/>
      <c r="I184" s="17"/>
      <c r="J184" s="48"/>
      <c r="K184" s="17"/>
      <c r="L184" s="48"/>
      <c r="M184" s="17"/>
      <c r="N184" s="48"/>
      <c r="O184" s="17"/>
      <c r="P184" s="188"/>
      <c r="Q184" s="195"/>
      <c r="R184" s="48"/>
      <c r="S184" s="17"/>
      <c r="T184" s="48"/>
      <c r="U184" s="17"/>
      <c r="V184" s="16"/>
      <c r="W184" s="15"/>
      <c r="X184" s="17"/>
      <c r="Y184" s="16"/>
      <c r="Z184" s="25">
        <f>SUM(D184:X184)</f>
        <v>13</v>
      </c>
      <c r="AA184" s="25" cm="1">
        <f t="array" ref="AA184">SUM(LARGE(C184:W184,_xlfn.SEQUENCE(IF(COUNT(C184:W184)&lt;12,COUNT(C184:W184),12))))</f>
        <v>13</v>
      </c>
      <c r="AB184" s="15">
        <f>X184*1.5</f>
        <v>0</v>
      </c>
      <c r="AC184" s="17">
        <f>AA184+AB184</f>
        <v>13</v>
      </c>
      <c r="AD184" s="47" t="str">
        <f t="shared" si="45"/>
        <v>WILSON, ADDIE</v>
      </c>
      <c r="AE184" s="17"/>
      <c r="AF184" s="59"/>
    </row>
    <row r="185" spans="1:32" s="64" customFormat="1" ht="19.899999999999999" customHeight="1" x14ac:dyDescent="0.25">
      <c r="A185" s="47" t="s">
        <v>149</v>
      </c>
      <c r="B185" s="16"/>
      <c r="C185" s="138">
        <v>0</v>
      </c>
      <c r="D185" s="48"/>
      <c r="E185" s="17"/>
      <c r="F185" s="48"/>
      <c r="G185" s="17">
        <v>43</v>
      </c>
      <c r="H185" s="48"/>
      <c r="I185" s="17"/>
      <c r="J185" s="48">
        <v>12</v>
      </c>
      <c r="K185" s="17">
        <v>43</v>
      </c>
      <c r="L185" s="48">
        <v>33</v>
      </c>
      <c r="M185" s="17">
        <v>43</v>
      </c>
      <c r="N185" s="48"/>
      <c r="O185" s="17"/>
      <c r="P185" s="188"/>
      <c r="Q185" s="195"/>
      <c r="R185" s="48"/>
      <c r="S185" s="17"/>
      <c r="T185" s="48"/>
      <c r="U185" s="17"/>
      <c r="V185" s="16"/>
      <c r="W185" s="15"/>
      <c r="X185" s="17"/>
      <c r="Y185" s="16"/>
      <c r="Z185" s="25">
        <f t="shared" ref="Z185:Z194" si="46">SUM(D185:X185)</f>
        <v>174</v>
      </c>
      <c r="AA185" s="25" cm="1">
        <f t="array" ref="AA185">SUM(LARGE(C185:W185,_xlfn.SEQUENCE(IF(COUNT(C185:W185)&lt;12,COUNT(C185:W185),12))))</f>
        <v>174</v>
      </c>
      <c r="AB185" s="15">
        <f t="shared" ref="AB185:AB194" si="47">X185*1.5</f>
        <v>0</v>
      </c>
      <c r="AC185" s="17">
        <f t="shared" ref="AC185:AC194" si="48">AA185+AB185</f>
        <v>174</v>
      </c>
      <c r="AD185" s="47" t="str">
        <f t="shared" si="45"/>
        <v>YARBROUGH, NORA</v>
      </c>
      <c r="AE185" s="17"/>
      <c r="AF185" s="46"/>
    </row>
    <row r="186" spans="1:32" s="60" customFormat="1" ht="19.899999999999999" customHeight="1" x14ac:dyDescent="0.25">
      <c r="A186" s="47" t="s">
        <v>277</v>
      </c>
      <c r="B186" s="16"/>
      <c r="C186" s="138">
        <v>0</v>
      </c>
      <c r="D186" s="48"/>
      <c r="E186" s="17"/>
      <c r="F186" s="48"/>
      <c r="G186" s="17"/>
      <c r="H186" s="48"/>
      <c r="I186" s="17"/>
      <c r="J186" s="48"/>
      <c r="K186" s="17"/>
      <c r="L186" s="48"/>
      <c r="M186" s="17"/>
      <c r="N186" s="48"/>
      <c r="O186" s="17"/>
      <c r="P186" s="188"/>
      <c r="Q186" s="195"/>
      <c r="R186" s="48"/>
      <c r="S186" s="17"/>
      <c r="T186" s="48"/>
      <c r="U186" s="17"/>
      <c r="V186" s="16"/>
      <c r="W186" s="15"/>
      <c r="X186" s="17"/>
      <c r="Y186" s="16"/>
      <c r="Z186" s="25">
        <f t="shared" si="46"/>
        <v>0</v>
      </c>
      <c r="AA186" s="25" cm="1">
        <f t="array" ref="AA186">SUM(LARGE(C186:W186,_xlfn.SEQUENCE(IF(COUNT(C186:W186)&lt;12,COUNT(C186:W186),12))))</f>
        <v>0</v>
      </c>
      <c r="AB186" s="15">
        <f t="shared" si="47"/>
        <v>0</v>
      </c>
      <c r="AC186" s="17">
        <f t="shared" si="48"/>
        <v>0</v>
      </c>
      <c r="AD186" s="47" t="str">
        <f t="shared" si="45"/>
        <v>METZGER,ADDISON</v>
      </c>
      <c r="AE186" s="17"/>
      <c r="AF186" s="59"/>
    </row>
    <row r="187" spans="1:32" s="60" customFormat="1" ht="19.899999999999999" customHeight="1" x14ac:dyDescent="0.25">
      <c r="A187" s="47" t="s">
        <v>280</v>
      </c>
      <c r="B187" s="16"/>
      <c r="C187" s="138">
        <v>0</v>
      </c>
      <c r="D187" s="48"/>
      <c r="E187" s="17"/>
      <c r="F187" s="48"/>
      <c r="G187" s="17"/>
      <c r="H187" s="48"/>
      <c r="I187" s="17"/>
      <c r="J187" s="48"/>
      <c r="K187" s="17"/>
      <c r="L187" s="48"/>
      <c r="M187" s="17"/>
      <c r="N187" s="48"/>
      <c r="O187" s="17"/>
      <c r="P187" s="188"/>
      <c r="Q187" s="195"/>
      <c r="R187" s="48"/>
      <c r="S187" s="17"/>
      <c r="T187" s="48"/>
      <c r="U187" s="17"/>
      <c r="V187" s="16"/>
      <c r="W187" s="15"/>
      <c r="X187" s="17"/>
      <c r="Y187" s="16"/>
      <c r="Z187" s="25">
        <f t="shared" si="46"/>
        <v>0</v>
      </c>
      <c r="AA187" s="25" cm="1">
        <f t="array" ref="AA187">SUM(LARGE(C187:W187,_xlfn.SEQUENCE(IF(COUNT(C187:W187)&lt;12,COUNT(C187:W187),12))))</f>
        <v>0</v>
      </c>
      <c r="AB187" s="15">
        <f t="shared" si="47"/>
        <v>0</v>
      </c>
      <c r="AC187" s="17">
        <f t="shared" si="48"/>
        <v>0</v>
      </c>
      <c r="AD187" s="47" t="str">
        <f t="shared" si="45"/>
        <v>BURGESS,LILY</v>
      </c>
      <c r="AE187" s="17"/>
      <c r="AF187" s="59"/>
    </row>
    <row r="188" spans="1:32" s="60" customFormat="1" ht="19.899999999999999" customHeight="1" x14ac:dyDescent="0.25">
      <c r="A188" s="47" t="s">
        <v>288</v>
      </c>
      <c r="B188" s="16"/>
      <c r="C188" s="138">
        <v>0</v>
      </c>
      <c r="D188" s="48"/>
      <c r="E188" s="17"/>
      <c r="F188" s="48"/>
      <c r="G188" s="17"/>
      <c r="H188" s="48"/>
      <c r="I188" s="17"/>
      <c r="J188" s="48"/>
      <c r="K188" s="17"/>
      <c r="L188" s="48"/>
      <c r="M188" s="17"/>
      <c r="N188" s="48"/>
      <c r="O188" s="17"/>
      <c r="P188" s="188"/>
      <c r="Q188" s="195"/>
      <c r="R188" s="48"/>
      <c r="S188" s="17"/>
      <c r="T188" s="48"/>
      <c r="U188" s="17"/>
      <c r="V188" s="16"/>
      <c r="W188" s="15"/>
      <c r="X188" s="17"/>
      <c r="Y188" s="16"/>
      <c r="Z188" s="25">
        <f t="shared" si="46"/>
        <v>0</v>
      </c>
      <c r="AA188" s="25" cm="1">
        <f t="array" ref="AA188">SUM(LARGE(C188:W188,_xlfn.SEQUENCE(IF(COUNT(C188:W188)&lt;12,COUNT(C188:W188),12))))</f>
        <v>0</v>
      </c>
      <c r="AB188" s="15">
        <f t="shared" si="47"/>
        <v>0</v>
      </c>
      <c r="AC188" s="17">
        <f t="shared" si="48"/>
        <v>0</v>
      </c>
      <c r="AD188" s="47" t="str">
        <f t="shared" si="45"/>
        <v>WILT, KATY</v>
      </c>
      <c r="AE188" s="17"/>
      <c r="AF188" s="59"/>
    </row>
    <row r="189" spans="1:32" s="60" customFormat="1" ht="19.899999999999999" hidden="1" customHeight="1" x14ac:dyDescent="0.25">
      <c r="A189" s="47" t="s">
        <v>254</v>
      </c>
      <c r="B189" s="16"/>
      <c r="C189" s="138">
        <v>0</v>
      </c>
      <c r="D189" s="48"/>
      <c r="E189" s="17"/>
      <c r="F189" s="48"/>
      <c r="G189" s="17"/>
      <c r="H189" s="48"/>
      <c r="I189" s="17"/>
      <c r="J189" s="48"/>
      <c r="K189" s="17"/>
      <c r="L189" s="48"/>
      <c r="M189" s="17"/>
      <c r="N189" s="48"/>
      <c r="O189" s="17"/>
      <c r="P189" s="188"/>
      <c r="Q189" s="195"/>
      <c r="R189" s="48"/>
      <c r="S189" s="17"/>
      <c r="T189" s="48"/>
      <c r="U189" s="17"/>
      <c r="V189" s="16"/>
      <c r="W189" s="15"/>
      <c r="X189" s="17"/>
      <c r="Y189" s="16"/>
      <c r="Z189" s="25">
        <f t="shared" si="46"/>
        <v>0</v>
      </c>
      <c r="AA189" s="25" cm="1">
        <f t="array" ref="AA189">SUM(LARGE(C189:W189,_xlfn.SEQUENCE(IF(COUNT(C189:W189)&lt;12,COUNT(C189:W189),12))))</f>
        <v>0</v>
      </c>
      <c r="AB189" s="15">
        <f t="shared" si="47"/>
        <v>0</v>
      </c>
      <c r="AC189" s="17">
        <f t="shared" si="48"/>
        <v>0</v>
      </c>
      <c r="AD189" s="47" t="str">
        <f t="shared" si="45"/>
        <v>NEW NAME 4</v>
      </c>
      <c r="AE189" s="17"/>
      <c r="AF189" s="59"/>
    </row>
    <row r="190" spans="1:32" s="60" customFormat="1" ht="19.899999999999999" hidden="1" customHeight="1" x14ac:dyDescent="0.25">
      <c r="A190" s="47" t="s">
        <v>255</v>
      </c>
      <c r="B190" s="16"/>
      <c r="C190" s="138">
        <v>0</v>
      </c>
      <c r="D190" s="48"/>
      <c r="E190" s="17"/>
      <c r="F190" s="48"/>
      <c r="G190" s="17"/>
      <c r="H190" s="48"/>
      <c r="I190" s="17"/>
      <c r="J190" s="48"/>
      <c r="K190" s="17"/>
      <c r="L190" s="48"/>
      <c r="M190" s="17"/>
      <c r="N190" s="48"/>
      <c r="O190" s="17"/>
      <c r="P190" s="188"/>
      <c r="Q190" s="195"/>
      <c r="R190" s="48"/>
      <c r="S190" s="17"/>
      <c r="T190" s="48"/>
      <c r="U190" s="17"/>
      <c r="V190" s="16"/>
      <c r="W190" s="15"/>
      <c r="X190" s="17"/>
      <c r="Y190" s="16"/>
      <c r="Z190" s="25">
        <f t="shared" si="46"/>
        <v>0</v>
      </c>
      <c r="AA190" s="25" cm="1">
        <f t="array" ref="AA190">SUM(LARGE(C190:W190,_xlfn.SEQUENCE(IF(COUNT(C190:W190)&lt;12,COUNT(C190:W190),12))))</f>
        <v>0</v>
      </c>
      <c r="AB190" s="15">
        <f t="shared" si="47"/>
        <v>0</v>
      </c>
      <c r="AC190" s="17">
        <f t="shared" si="48"/>
        <v>0</v>
      </c>
      <c r="AD190" s="47" t="str">
        <f t="shared" si="45"/>
        <v>NEW NAME 5</v>
      </c>
      <c r="AE190" s="17"/>
      <c r="AF190" s="59"/>
    </row>
    <row r="191" spans="1:32" s="60" customFormat="1" ht="19.899999999999999" hidden="1" customHeight="1" x14ac:dyDescent="0.25">
      <c r="A191" s="47" t="s">
        <v>258</v>
      </c>
      <c r="B191" s="16"/>
      <c r="C191" s="138">
        <v>0</v>
      </c>
      <c r="D191" s="48"/>
      <c r="E191" s="17"/>
      <c r="F191" s="48"/>
      <c r="G191" s="17"/>
      <c r="H191" s="48"/>
      <c r="I191" s="17"/>
      <c r="J191" s="48"/>
      <c r="K191" s="17"/>
      <c r="L191" s="48"/>
      <c r="M191" s="17"/>
      <c r="N191" s="48"/>
      <c r="O191" s="17"/>
      <c r="P191" s="188"/>
      <c r="Q191" s="195"/>
      <c r="R191" s="48"/>
      <c r="S191" s="17"/>
      <c r="T191" s="48"/>
      <c r="U191" s="17"/>
      <c r="V191" s="16"/>
      <c r="W191" s="15"/>
      <c r="X191" s="17"/>
      <c r="Y191" s="16"/>
      <c r="Z191" s="25">
        <f t="shared" si="46"/>
        <v>0</v>
      </c>
      <c r="AA191" s="25" cm="1">
        <f t="array" ref="AA191">SUM(LARGE(C191:W191,_xlfn.SEQUENCE(IF(COUNT(C191:W191)&lt;12,COUNT(C191:W191),12))))</f>
        <v>0</v>
      </c>
      <c r="AB191" s="15">
        <f t="shared" si="47"/>
        <v>0</v>
      </c>
      <c r="AC191" s="17">
        <f t="shared" si="48"/>
        <v>0</v>
      </c>
      <c r="AD191" s="47" t="str">
        <f t="shared" si="45"/>
        <v>NEW NAME 6</v>
      </c>
      <c r="AE191" s="17"/>
      <c r="AF191" s="59"/>
    </row>
    <row r="192" spans="1:32" s="60" customFormat="1" ht="19.899999999999999" hidden="1" customHeight="1" x14ac:dyDescent="0.25">
      <c r="A192" s="47" t="s">
        <v>259</v>
      </c>
      <c r="B192" s="16"/>
      <c r="C192" s="138">
        <v>0</v>
      </c>
      <c r="D192" s="48"/>
      <c r="E192" s="17"/>
      <c r="F192" s="48"/>
      <c r="G192" s="17"/>
      <c r="H192" s="48"/>
      <c r="I192" s="17"/>
      <c r="J192" s="48"/>
      <c r="K192" s="17"/>
      <c r="L192" s="48"/>
      <c r="M192" s="17"/>
      <c r="N192" s="48"/>
      <c r="O192" s="17"/>
      <c r="P192" s="188"/>
      <c r="Q192" s="195"/>
      <c r="R192" s="48"/>
      <c r="S192" s="17"/>
      <c r="T192" s="48"/>
      <c r="U192" s="17"/>
      <c r="V192" s="16"/>
      <c r="W192" s="15"/>
      <c r="X192" s="17"/>
      <c r="Y192" s="16"/>
      <c r="Z192" s="25">
        <f t="shared" si="46"/>
        <v>0</v>
      </c>
      <c r="AA192" s="25" cm="1">
        <f t="array" ref="AA192">SUM(LARGE(C192:W192,_xlfn.SEQUENCE(IF(COUNT(C192:W192)&lt;12,COUNT(C192:W192),12))))</f>
        <v>0</v>
      </c>
      <c r="AB192" s="15">
        <f t="shared" si="47"/>
        <v>0</v>
      </c>
      <c r="AC192" s="17">
        <f t="shared" si="48"/>
        <v>0</v>
      </c>
      <c r="AD192" s="47" t="str">
        <f t="shared" si="45"/>
        <v>NEW NAME 7</v>
      </c>
      <c r="AE192" s="17"/>
      <c r="AF192" s="59"/>
    </row>
    <row r="193" spans="1:38" s="60" customFormat="1" ht="19.899999999999999" hidden="1" customHeight="1" x14ac:dyDescent="0.25">
      <c r="A193" s="47" t="s">
        <v>260</v>
      </c>
      <c r="B193" s="16"/>
      <c r="C193" s="138">
        <v>0</v>
      </c>
      <c r="D193" s="48"/>
      <c r="E193" s="17"/>
      <c r="F193" s="48"/>
      <c r="G193" s="17"/>
      <c r="H193" s="48"/>
      <c r="I193" s="17"/>
      <c r="J193" s="48"/>
      <c r="K193" s="17"/>
      <c r="L193" s="48"/>
      <c r="M193" s="17"/>
      <c r="N193" s="48"/>
      <c r="O193" s="17"/>
      <c r="P193" s="188"/>
      <c r="Q193" s="195"/>
      <c r="R193" s="48"/>
      <c r="S193" s="17"/>
      <c r="T193" s="48"/>
      <c r="U193" s="17"/>
      <c r="V193" s="16"/>
      <c r="W193" s="15"/>
      <c r="X193" s="17"/>
      <c r="Y193" s="16"/>
      <c r="Z193" s="25">
        <f t="shared" si="46"/>
        <v>0</v>
      </c>
      <c r="AA193" s="25" cm="1">
        <f t="array" ref="AA193">SUM(LARGE(C193:W193,_xlfn.SEQUENCE(IF(COUNT(C193:W193)&lt;12,COUNT(C193:W193),12))))</f>
        <v>0</v>
      </c>
      <c r="AB193" s="15">
        <f t="shared" si="47"/>
        <v>0</v>
      </c>
      <c r="AC193" s="17">
        <f t="shared" si="48"/>
        <v>0</v>
      </c>
      <c r="AD193" s="47" t="str">
        <f t="shared" si="45"/>
        <v>NEW NAME 8</v>
      </c>
      <c r="AE193" s="17"/>
      <c r="AF193" s="59"/>
    </row>
    <row r="194" spans="1:38" s="60" customFormat="1" ht="19.899999999999999" hidden="1" customHeight="1" x14ac:dyDescent="0.25">
      <c r="A194" s="47" t="s">
        <v>261</v>
      </c>
      <c r="B194" s="16"/>
      <c r="C194" s="138">
        <v>0</v>
      </c>
      <c r="D194" s="48"/>
      <c r="E194" s="17"/>
      <c r="F194" s="48"/>
      <c r="G194" s="17"/>
      <c r="H194" s="48"/>
      <c r="I194" s="17"/>
      <c r="J194" s="48"/>
      <c r="K194" s="17"/>
      <c r="L194" s="48"/>
      <c r="M194" s="17"/>
      <c r="N194" s="48"/>
      <c r="O194" s="17"/>
      <c r="P194" s="188"/>
      <c r="Q194" s="195"/>
      <c r="R194" s="48"/>
      <c r="S194" s="17"/>
      <c r="T194" s="48"/>
      <c r="U194" s="17"/>
      <c r="V194" s="16"/>
      <c r="W194" s="15"/>
      <c r="X194" s="17"/>
      <c r="Y194" s="16"/>
      <c r="Z194" s="25">
        <f t="shared" si="46"/>
        <v>0</v>
      </c>
      <c r="AA194" s="25" cm="1">
        <f t="array" ref="AA194">SUM(LARGE(C194:W194,_xlfn.SEQUENCE(IF(COUNT(C194:W194)&lt;12,COUNT(C194:W194),12))))</f>
        <v>0</v>
      </c>
      <c r="AB194" s="15">
        <f t="shared" si="47"/>
        <v>0</v>
      </c>
      <c r="AC194" s="17">
        <f t="shared" si="48"/>
        <v>0</v>
      </c>
      <c r="AD194" s="47" t="str">
        <f t="shared" si="45"/>
        <v>NEW NAME 9</v>
      </c>
      <c r="AE194" s="17"/>
      <c r="AF194" s="59"/>
    </row>
    <row r="195" spans="1:38" s="60" customFormat="1" ht="19.899999999999999" customHeight="1" thickBot="1" x14ac:dyDescent="0.3">
      <c r="A195" s="20" t="s">
        <v>15</v>
      </c>
      <c r="B195" s="21"/>
      <c r="C195" s="169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187"/>
      <c r="Q195" s="194"/>
      <c r="R195" s="21"/>
      <c r="S195" s="21"/>
      <c r="T195" s="21"/>
      <c r="U195" s="21"/>
      <c r="V195" s="21"/>
      <c r="W195" s="21"/>
      <c r="X195" s="21"/>
      <c r="Y195" s="21"/>
      <c r="Z195" s="20"/>
      <c r="AA195" s="20"/>
      <c r="AB195" s="21"/>
      <c r="AC195" s="21"/>
      <c r="AD195" s="20" t="s">
        <v>86</v>
      </c>
      <c r="AE195" s="164"/>
      <c r="AG195" s="60" t="s">
        <v>269</v>
      </c>
    </row>
    <row r="196" spans="1:38" s="60" customFormat="1" ht="19.899999999999999" customHeight="1" x14ac:dyDescent="0.25">
      <c r="A196" s="47" t="s">
        <v>141</v>
      </c>
      <c r="B196" s="16"/>
      <c r="C196" s="138">
        <v>0</v>
      </c>
      <c r="D196" s="48"/>
      <c r="E196" s="17"/>
      <c r="F196" s="48"/>
      <c r="G196" s="17"/>
      <c r="H196" s="48"/>
      <c r="I196" s="17"/>
      <c r="J196" s="48"/>
      <c r="K196" s="17"/>
      <c r="L196" s="48"/>
      <c r="M196" s="17"/>
      <c r="N196" s="48"/>
      <c r="O196" s="17"/>
      <c r="P196" s="188"/>
      <c r="Q196" s="195"/>
      <c r="R196" s="48"/>
      <c r="S196" s="17"/>
      <c r="T196" s="48"/>
      <c r="U196" s="17"/>
      <c r="V196" s="16"/>
      <c r="W196" s="15"/>
      <c r="X196" s="17"/>
      <c r="Y196" s="16"/>
      <c r="Z196" s="25">
        <f t="shared" ref="Z196:Z218" si="49">SUM(D196:X196)</f>
        <v>0</v>
      </c>
      <c r="AA196" s="25" cm="1">
        <f t="array" ref="AA196">SUM(LARGE(C196:W196,_xlfn.SEQUENCE(IF(COUNT(C196:W196)&lt;12,COUNT(C196:W196),12))))</f>
        <v>0</v>
      </c>
      <c r="AB196" s="15">
        <f>X196*1.5</f>
        <v>0</v>
      </c>
      <c r="AC196" s="17">
        <f>AA196+AB196</f>
        <v>0</v>
      </c>
      <c r="AD196" s="47" t="str">
        <f>A196</f>
        <v>ALCINI, AUBREY</v>
      </c>
      <c r="AE196" s="17"/>
      <c r="AF196" s="157"/>
      <c r="AG196" s="119" t="s">
        <v>129</v>
      </c>
      <c r="AH196" s="158"/>
      <c r="AI196" s="158"/>
      <c r="AJ196" s="159"/>
      <c r="AK196" s="121">
        <f>SUM(D196:X244)</f>
        <v>4706</v>
      </c>
      <c r="AL196" s="122">
        <f>SUM('Sr Boys'!D88:X136)</f>
        <v>4974</v>
      </c>
    </row>
    <row r="197" spans="1:38" s="60" customFormat="1" ht="19.899999999999999" customHeight="1" thickBot="1" x14ac:dyDescent="0.3">
      <c r="A197" s="47" t="s">
        <v>54</v>
      </c>
      <c r="B197" s="16"/>
      <c r="C197" s="138">
        <v>0</v>
      </c>
      <c r="D197" s="48"/>
      <c r="E197" s="17"/>
      <c r="F197" s="48"/>
      <c r="G197" s="17"/>
      <c r="H197" s="48"/>
      <c r="I197" s="17"/>
      <c r="J197" s="48"/>
      <c r="K197" s="17"/>
      <c r="L197" s="48"/>
      <c r="M197" s="17"/>
      <c r="N197" s="48"/>
      <c r="O197" s="17"/>
      <c r="P197" s="188"/>
      <c r="Q197" s="195"/>
      <c r="R197" s="48"/>
      <c r="S197" s="17"/>
      <c r="T197" s="48"/>
      <c r="U197" s="17"/>
      <c r="V197" s="16"/>
      <c r="W197" s="15"/>
      <c r="X197" s="17"/>
      <c r="Y197" s="16"/>
      <c r="Z197" s="25">
        <f t="shared" si="49"/>
        <v>0</v>
      </c>
      <c r="AA197" s="25" cm="1">
        <f t="array" ref="AA197">SUM(LARGE(C197:W197,_xlfn.SEQUENCE(IF(COUNT(C197:W197)&lt;12,COUNT(C197:W197),12))))</f>
        <v>0</v>
      </c>
      <c r="AB197" s="15">
        <f t="shared" ref="AB197:AB218" si="50">X197*1.5</f>
        <v>0</v>
      </c>
      <c r="AC197" s="17">
        <f t="shared" ref="AC197:AC218" si="51">AA197+AB197</f>
        <v>0</v>
      </c>
      <c r="AD197" s="47" t="str">
        <f t="shared" ref="AD197:AD243" si="52">A197</f>
        <v>ANDIS, BROOKE</v>
      </c>
      <c r="AE197" s="17"/>
      <c r="AF197" s="160"/>
      <c r="AG197" s="120" t="s">
        <v>268</v>
      </c>
      <c r="AH197" s="161"/>
      <c r="AI197" s="161"/>
      <c r="AJ197" s="162"/>
      <c r="AK197" s="165" t="s">
        <v>136</v>
      </c>
      <c r="AL197" s="166" t="s">
        <v>135</v>
      </c>
    </row>
    <row r="198" spans="1:38" s="60" customFormat="1" ht="19.899999999999999" customHeight="1" x14ac:dyDescent="0.25">
      <c r="A198" s="47" t="s">
        <v>39</v>
      </c>
      <c r="B198" s="16"/>
      <c r="C198" s="138">
        <v>0</v>
      </c>
      <c r="D198" s="48"/>
      <c r="E198" s="17"/>
      <c r="F198" s="48"/>
      <c r="G198" s="17"/>
      <c r="H198" s="48"/>
      <c r="I198" s="17"/>
      <c r="J198" s="48"/>
      <c r="K198" s="17"/>
      <c r="L198" s="48"/>
      <c r="M198" s="17"/>
      <c r="N198" s="48"/>
      <c r="O198" s="17"/>
      <c r="P198" s="188"/>
      <c r="Q198" s="195"/>
      <c r="R198" s="48"/>
      <c r="S198" s="17"/>
      <c r="T198" s="48"/>
      <c r="U198" s="17"/>
      <c r="V198" s="16"/>
      <c r="W198" s="15"/>
      <c r="X198" s="17"/>
      <c r="Y198" s="16"/>
      <c r="Z198" s="25">
        <f t="shared" si="49"/>
        <v>0</v>
      </c>
      <c r="AA198" s="25" cm="1">
        <f t="array" ref="AA198">SUM(LARGE(C198:W198,_xlfn.SEQUENCE(IF(COUNT(C198:W198)&lt;12,COUNT(C198:W198),12))))</f>
        <v>0</v>
      </c>
      <c r="AB198" s="15">
        <f t="shared" si="50"/>
        <v>0</v>
      </c>
      <c r="AC198" s="17">
        <f t="shared" si="51"/>
        <v>0</v>
      </c>
      <c r="AD198" s="47" t="str">
        <f t="shared" si="52"/>
        <v>BAHR, LILIA</v>
      </c>
      <c r="AE198" s="17"/>
      <c r="AF198" s="59"/>
    </row>
    <row r="199" spans="1:38" s="60" customFormat="1" ht="19.899999999999999" customHeight="1" x14ac:dyDescent="0.25">
      <c r="A199" s="47" t="s">
        <v>125</v>
      </c>
      <c r="B199" s="16"/>
      <c r="C199" s="138">
        <v>0</v>
      </c>
      <c r="D199" s="48"/>
      <c r="E199" s="17"/>
      <c r="F199" s="48"/>
      <c r="G199" s="17"/>
      <c r="H199" s="48"/>
      <c r="I199" s="17">
        <v>62</v>
      </c>
      <c r="J199" s="48"/>
      <c r="K199" s="17"/>
      <c r="L199" s="48"/>
      <c r="M199" s="17"/>
      <c r="N199" s="48"/>
      <c r="O199" s="17">
        <v>61</v>
      </c>
      <c r="P199" s="188">
        <v>42</v>
      </c>
      <c r="Q199" s="195"/>
      <c r="R199" s="48"/>
      <c r="S199" s="17"/>
      <c r="T199" s="48"/>
      <c r="U199" s="17"/>
      <c r="V199" s="16"/>
      <c r="W199" s="15"/>
      <c r="X199" s="17"/>
      <c r="Y199" s="16"/>
      <c r="Z199" s="25">
        <f t="shared" si="49"/>
        <v>165</v>
      </c>
      <c r="AA199" s="25" cm="1">
        <f t="array" ref="AA199">SUM(LARGE(C199:W199,_xlfn.SEQUENCE(IF(COUNT(C199:W199)&lt;12,COUNT(C199:W199),12))))</f>
        <v>165</v>
      </c>
      <c r="AB199" s="15">
        <f t="shared" si="50"/>
        <v>0</v>
      </c>
      <c r="AC199" s="17">
        <f t="shared" si="51"/>
        <v>165</v>
      </c>
      <c r="AD199" s="47" t="str">
        <f t="shared" si="52"/>
        <v>BRANNING, HOLLY</v>
      </c>
      <c r="AE199" s="17" t="s">
        <v>264</v>
      </c>
      <c r="AF199" s="59"/>
    </row>
    <row r="200" spans="1:38" s="60" customFormat="1" ht="19.899999999999999" customHeight="1" x14ac:dyDescent="0.25">
      <c r="A200" s="47" t="s">
        <v>271</v>
      </c>
      <c r="B200" s="16"/>
      <c r="C200" s="138">
        <v>0</v>
      </c>
      <c r="D200" s="48">
        <v>62</v>
      </c>
      <c r="E200" s="17"/>
      <c r="F200" s="48">
        <v>42</v>
      </c>
      <c r="G200" s="17"/>
      <c r="H200" s="48">
        <v>62</v>
      </c>
      <c r="I200" s="17">
        <v>42</v>
      </c>
      <c r="J200" s="48">
        <v>52</v>
      </c>
      <c r="K200" s="17">
        <v>72</v>
      </c>
      <c r="L200" s="48"/>
      <c r="M200" s="17">
        <v>62</v>
      </c>
      <c r="N200" s="48">
        <v>61</v>
      </c>
      <c r="O200" s="17">
        <v>51</v>
      </c>
      <c r="P200" s="188">
        <v>72</v>
      </c>
      <c r="Q200" s="195">
        <v>52</v>
      </c>
      <c r="R200" s="48"/>
      <c r="S200" s="17"/>
      <c r="T200" s="48"/>
      <c r="U200" s="17"/>
      <c r="V200" s="16"/>
      <c r="W200" s="15"/>
      <c r="X200" s="17"/>
      <c r="Y200" s="16"/>
      <c r="Z200" s="25">
        <f t="shared" si="49"/>
        <v>630</v>
      </c>
      <c r="AA200" s="25" cm="1">
        <f t="array" ref="AA200">SUM(LARGE(C200:W200,_xlfn.SEQUENCE(IF(COUNT(C200:W200)&lt;12,COUNT(C200:W200),12))))</f>
        <v>630</v>
      </c>
      <c r="AB200" s="15">
        <f t="shared" si="50"/>
        <v>0</v>
      </c>
      <c r="AC200" s="17">
        <f t="shared" si="51"/>
        <v>630</v>
      </c>
      <c r="AD200" s="47" t="str">
        <f t="shared" si="52"/>
        <v>CAMPER, CASSIDY</v>
      </c>
      <c r="AE200" s="17" t="s">
        <v>267</v>
      </c>
      <c r="AF200" s="59"/>
    </row>
    <row r="201" spans="1:38" s="60" customFormat="1" ht="19.899999999999999" customHeight="1" x14ac:dyDescent="0.25">
      <c r="A201" s="47" t="s">
        <v>148</v>
      </c>
      <c r="B201" s="16"/>
      <c r="C201" s="138">
        <v>0</v>
      </c>
      <c r="D201" s="48"/>
      <c r="E201" s="17"/>
      <c r="F201" s="48"/>
      <c r="G201" s="17"/>
      <c r="H201" s="48"/>
      <c r="I201" s="17"/>
      <c r="J201" s="48"/>
      <c r="K201" s="17"/>
      <c r="L201" s="48"/>
      <c r="M201" s="17"/>
      <c r="N201" s="48"/>
      <c r="O201" s="17"/>
      <c r="P201" s="188"/>
      <c r="Q201" s="195"/>
      <c r="R201" s="48"/>
      <c r="S201" s="17"/>
      <c r="T201" s="48"/>
      <c r="U201" s="17"/>
      <c r="V201" s="16"/>
      <c r="W201" s="15"/>
      <c r="X201" s="17"/>
      <c r="Y201" s="16"/>
      <c r="Z201" s="25">
        <f t="shared" si="49"/>
        <v>0</v>
      </c>
      <c r="AA201" s="25" cm="1">
        <f t="array" ref="AA201">SUM(LARGE(C201:W201,_xlfn.SEQUENCE(IF(COUNT(C201:W201)&lt;12,COUNT(C201:W201),12))))</f>
        <v>0</v>
      </c>
      <c r="AB201" s="15">
        <f t="shared" si="50"/>
        <v>0</v>
      </c>
      <c r="AC201" s="17">
        <f t="shared" si="51"/>
        <v>0</v>
      </c>
      <c r="AD201" s="47" t="str">
        <f t="shared" si="52"/>
        <v>CUMMINGS, LILLY</v>
      </c>
      <c r="AE201" s="17"/>
      <c r="AF201" s="59"/>
    </row>
    <row r="202" spans="1:38" s="60" customFormat="1" ht="19.899999999999999" customHeight="1" x14ac:dyDescent="0.25">
      <c r="A202" s="47" t="s">
        <v>219</v>
      </c>
      <c r="B202" s="16"/>
      <c r="C202" s="138">
        <v>0</v>
      </c>
      <c r="D202" s="48"/>
      <c r="E202" s="17"/>
      <c r="F202" s="48"/>
      <c r="G202" s="17"/>
      <c r="H202" s="48"/>
      <c r="I202" s="17"/>
      <c r="J202" s="48"/>
      <c r="K202" s="17"/>
      <c r="L202" s="48"/>
      <c r="M202" s="17"/>
      <c r="N202" s="48"/>
      <c r="O202" s="17"/>
      <c r="P202" s="188"/>
      <c r="Q202" s="195"/>
      <c r="R202" s="48"/>
      <c r="S202" s="17"/>
      <c r="T202" s="48"/>
      <c r="U202" s="17"/>
      <c r="V202" s="16"/>
      <c r="W202" s="15"/>
      <c r="X202" s="17"/>
      <c r="Y202" s="16"/>
      <c r="Z202" s="25">
        <f t="shared" si="49"/>
        <v>0</v>
      </c>
      <c r="AA202" s="25" cm="1">
        <f t="array" ref="AA202">SUM(LARGE(C202:W202,_xlfn.SEQUENCE(IF(COUNT(C202:W202)&lt;12,COUNT(C202:W202),12))))</f>
        <v>0</v>
      </c>
      <c r="AB202" s="15">
        <f t="shared" si="50"/>
        <v>0</v>
      </c>
      <c r="AC202" s="17">
        <f t="shared" si="51"/>
        <v>0</v>
      </c>
      <c r="AD202" s="47" t="str">
        <f t="shared" si="52"/>
        <v>DEVUYST, AVA</v>
      </c>
      <c r="AE202" s="17"/>
      <c r="AF202" s="59"/>
    </row>
    <row r="203" spans="1:38" s="60" customFormat="1" ht="19.899999999999999" customHeight="1" x14ac:dyDescent="0.25">
      <c r="A203" s="47" t="s">
        <v>59</v>
      </c>
      <c r="B203" s="16"/>
      <c r="C203" s="138">
        <v>0</v>
      </c>
      <c r="D203" s="48"/>
      <c r="E203" s="17"/>
      <c r="F203" s="48"/>
      <c r="G203" s="17"/>
      <c r="H203" s="48"/>
      <c r="I203" s="17">
        <v>62</v>
      </c>
      <c r="J203" s="48"/>
      <c r="K203" s="17"/>
      <c r="L203" s="48"/>
      <c r="M203" s="17"/>
      <c r="N203" s="48"/>
      <c r="O203" s="17">
        <v>61</v>
      </c>
      <c r="P203" s="188">
        <v>42</v>
      </c>
      <c r="Q203" s="195"/>
      <c r="R203" s="48"/>
      <c r="S203" s="17"/>
      <c r="T203" s="48"/>
      <c r="U203" s="17"/>
      <c r="V203" s="16"/>
      <c r="W203" s="15"/>
      <c r="X203" s="17"/>
      <c r="Y203" s="16"/>
      <c r="Z203" s="25">
        <f t="shared" si="49"/>
        <v>165</v>
      </c>
      <c r="AA203" s="25" cm="1">
        <f t="array" ref="AA203">SUM(LARGE(C203:W203,_xlfn.SEQUENCE(IF(COUNT(C203:W203)&lt;12,COUNT(C203:W203),12))))</f>
        <v>165</v>
      </c>
      <c r="AB203" s="15">
        <f t="shared" si="50"/>
        <v>0</v>
      </c>
      <c r="AC203" s="17">
        <f t="shared" si="51"/>
        <v>165</v>
      </c>
      <c r="AD203" s="47" t="str">
        <f t="shared" si="52"/>
        <v>FUNK, ADDISON</v>
      </c>
      <c r="AE203" s="17" t="s">
        <v>267</v>
      </c>
      <c r="AF203" s="59"/>
    </row>
    <row r="204" spans="1:38" s="60" customFormat="1" ht="19.899999999999999" customHeight="1" x14ac:dyDescent="0.25">
      <c r="A204" s="47" t="s">
        <v>220</v>
      </c>
      <c r="B204" s="16"/>
      <c r="C204" s="138">
        <v>0</v>
      </c>
      <c r="D204" s="48"/>
      <c r="E204" s="17"/>
      <c r="F204" s="48"/>
      <c r="G204" s="17"/>
      <c r="H204" s="48"/>
      <c r="I204" s="17"/>
      <c r="J204" s="48"/>
      <c r="K204" s="17"/>
      <c r="L204" s="48"/>
      <c r="M204" s="17"/>
      <c r="N204" s="48"/>
      <c r="O204" s="17"/>
      <c r="P204" s="188"/>
      <c r="Q204" s="195"/>
      <c r="R204" s="48"/>
      <c r="S204" s="17"/>
      <c r="T204" s="48"/>
      <c r="U204" s="17"/>
      <c r="V204" s="16"/>
      <c r="W204" s="15"/>
      <c r="X204" s="17"/>
      <c r="Y204" s="16"/>
      <c r="Z204" s="25">
        <f t="shared" si="49"/>
        <v>0</v>
      </c>
      <c r="AA204" s="25" cm="1">
        <f t="array" ref="AA204">SUM(LARGE(C204:W204,_xlfn.SEQUENCE(IF(COUNT(C204:W204)&lt;12,COUNT(C204:W204),12))))</f>
        <v>0</v>
      </c>
      <c r="AB204" s="15">
        <f t="shared" si="50"/>
        <v>0</v>
      </c>
      <c r="AC204" s="17">
        <f t="shared" si="51"/>
        <v>0</v>
      </c>
      <c r="AD204" s="47" t="str">
        <f t="shared" si="52"/>
        <v>GOODRICH, ABIGAIL</v>
      </c>
      <c r="AE204" s="17"/>
      <c r="AF204" s="59"/>
    </row>
    <row r="205" spans="1:38" s="60" customFormat="1" ht="19.899999999999999" customHeight="1" x14ac:dyDescent="0.25">
      <c r="A205" s="47" t="s">
        <v>146</v>
      </c>
      <c r="B205" s="16"/>
      <c r="C205" s="138">
        <v>0</v>
      </c>
      <c r="D205" s="48"/>
      <c r="E205" s="17"/>
      <c r="F205" s="48"/>
      <c r="G205" s="17"/>
      <c r="H205" s="48"/>
      <c r="I205" s="17"/>
      <c r="J205" s="48"/>
      <c r="K205" s="17"/>
      <c r="L205" s="48"/>
      <c r="M205" s="17"/>
      <c r="N205" s="48"/>
      <c r="O205" s="17"/>
      <c r="P205" s="188"/>
      <c r="Q205" s="195"/>
      <c r="R205" s="48"/>
      <c r="S205" s="17"/>
      <c r="T205" s="48"/>
      <c r="U205" s="17"/>
      <c r="V205" s="16"/>
      <c r="W205" s="15"/>
      <c r="X205" s="17"/>
      <c r="Y205" s="16"/>
      <c r="Z205" s="25">
        <f t="shared" si="49"/>
        <v>0</v>
      </c>
      <c r="AA205" s="25" cm="1">
        <f t="array" ref="AA205">SUM(LARGE(C205:W205,_xlfn.SEQUENCE(IF(COUNT(C205:W205)&lt;12,COUNT(C205:W205),12))))</f>
        <v>0</v>
      </c>
      <c r="AB205" s="15">
        <f t="shared" si="50"/>
        <v>0</v>
      </c>
      <c r="AC205" s="17">
        <f t="shared" si="51"/>
        <v>0</v>
      </c>
      <c r="AD205" s="47" t="str">
        <f t="shared" si="52"/>
        <v>HALL, ADISON</v>
      </c>
      <c r="AE205" s="17"/>
      <c r="AF205" s="59"/>
    </row>
    <row r="206" spans="1:38" s="60" customFormat="1" ht="19.899999999999999" customHeight="1" x14ac:dyDescent="0.25">
      <c r="A206" s="47" t="s">
        <v>214</v>
      </c>
      <c r="B206" s="16"/>
      <c r="C206" s="138">
        <v>0</v>
      </c>
      <c r="D206" s="48"/>
      <c r="E206" s="17"/>
      <c r="F206" s="48"/>
      <c r="G206" s="17"/>
      <c r="H206" s="48"/>
      <c r="I206" s="17"/>
      <c r="J206" s="48"/>
      <c r="K206" s="17"/>
      <c r="L206" s="48"/>
      <c r="M206" s="17"/>
      <c r="N206" s="48"/>
      <c r="O206" s="17"/>
      <c r="P206" s="188"/>
      <c r="Q206" s="195"/>
      <c r="R206" s="48"/>
      <c r="S206" s="17"/>
      <c r="T206" s="48"/>
      <c r="U206" s="17"/>
      <c r="V206" s="16"/>
      <c r="W206" s="15"/>
      <c r="X206" s="17"/>
      <c r="Y206" s="16"/>
      <c r="Z206" s="25">
        <f t="shared" si="49"/>
        <v>0</v>
      </c>
      <c r="AA206" s="25" cm="1">
        <f t="array" ref="AA206">SUM(LARGE(C206:W206,_xlfn.SEQUENCE(IF(COUNT(C206:W206)&lt;12,COUNT(C206:W206),12))))</f>
        <v>0</v>
      </c>
      <c r="AB206" s="15">
        <f t="shared" si="50"/>
        <v>0</v>
      </c>
      <c r="AC206" s="17">
        <f t="shared" si="51"/>
        <v>0</v>
      </c>
      <c r="AD206" s="47" t="str">
        <f t="shared" si="52"/>
        <v>HARDEN, SARAH</v>
      </c>
      <c r="AE206" s="17"/>
      <c r="AF206" s="59"/>
    </row>
    <row r="207" spans="1:38" s="60" customFormat="1" ht="19.899999999999999" customHeight="1" x14ac:dyDescent="0.25">
      <c r="A207" s="47" t="s">
        <v>44</v>
      </c>
      <c r="B207" s="16"/>
      <c r="C207" s="138">
        <v>0</v>
      </c>
      <c r="D207" s="48">
        <v>62</v>
      </c>
      <c r="E207" s="17"/>
      <c r="F207" s="48">
        <v>42</v>
      </c>
      <c r="G207" s="17"/>
      <c r="H207" s="48">
        <v>62</v>
      </c>
      <c r="I207" s="17">
        <v>42</v>
      </c>
      <c r="J207" s="48">
        <v>52</v>
      </c>
      <c r="K207" s="17">
        <v>72</v>
      </c>
      <c r="L207" s="48"/>
      <c r="M207" s="17">
        <v>62</v>
      </c>
      <c r="N207" s="48">
        <v>61</v>
      </c>
      <c r="O207" s="17">
        <v>51</v>
      </c>
      <c r="P207" s="188">
        <v>72</v>
      </c>
      <c r="Q207" s="195">
        <v>52</v>
      </c>
      <c r="R207" s="48"/>
      <c r="S207" s="17"/>
      <c r="T207" s="48"/>
      <c r="U207" s="17"/>
      <c r="V207" s="16"/>
      <c r="W207" s="15"/>
      <c r="X207" s="17"/>
      <c r="Y207" s="16"/>
      <c r="Z207" s="25">
        <f t="shared" si="49"/>
        <v>630</v>
      </c>
      <c r="AA207" s="25" cm="1">
        <f t="array" ref="AA207">SUM(LARGE(C207:W207,_xlfn.SEQUENCE(IF(COUNT(C207:W207)&lt;12,COUNT(C207:W207),12))))</f>
        <v>630</v>
      </c>
      <c r="AB207" s="15">
        <f t="shared" si="50"/>
        <v>0</v>
      </c>
      <c r="AC207" s="17">
        <f t="shared" si="51"/>
        <v>630</v>
      </c>
      <c r="AD207" s="47" t="str">
        <f t="shared" si="52"/>
        <v>HOEKWATER, MESA</v>
      </c>
      <c r="AE207" s="17" t="s">
        <v>264</v>
      </c>
      <c r="AF207" s="59"/>
    </row>
    <row r="208" spans="1:38" s="60" customFormat="1" ht="19.899999999999999" customHeight="1" x14ac:dyDescent="0.25">
      <c r="A208" s="47" t="s">
        <v>272</v>
      </c>
      <c r="B208" s="16"/>
      <c r="C208" s="138">
        <v>0</v>
      </c>
      <c r="D208" s="48"/>
      <c r="E208" s="17"/>
      <c r="F208" s="48"/>
      <c r="G208" s="17"/>
      <c r="H208" s="48"/>
      <c r="I208" s="17"/>
      <c r="J208" s="48"/>
      <c r="K208" s="17"/>
      <c r="L208" s="48"/>
      <c r="M208" s="17"/>
      <c r="N208" s="48"/>
      <c r="O208" s="17"/>
      <c r="P208" s="188"/>
      <c r="Q208" s="195"/>
      <c r="R208" s="48"/>
      <c r="S208" s="17"/>
      <c r="T208" s="48"/>
      <c r="U208" s="17"/>
      <c r="V208" s="16"/>
      <c r="W208" s="15"/>
      <c r="X208" s="17"/>
      <c r="Y208" s="16"/>
      <c r="Z208" s="25">
        <f t="shared" si="49"/>
        <v>0</v>
      </c>
      <c r="AA208" s="25" cm="1">
        <f t="array" ref="AA208">SUM(LARGE(C208:W208,_xlfn.SEQUENCE(IF(COUNT(C208:W208)&lt;12,COUNT(C208:W208),12))))</f>
        <v>0</v>
      </c>
      <c r="AB208" s="15">
        <f t="shared" si="50"/>
        <v>0</v>
      </c>
      <c r="AC208" s="17">
        <f t="shared" si="51"/>
        <v>0</v>
      </c>
      <c r="AD208" s="47" t="str">
        <f t="shared" si="52"/>
        <v>KERN, LEAH</v>
      </c>
      <c r="AE208" s="17"/>
      <c r="AF208" s="59"/>
    </row>
    <row r="209" spans="1:32" s="60" customFormat="1" ht="19.899999999999999" customHeight="1" x14ac:dyDescent="0.25">
      <c r="A209" s="47" t="s">
        <v>273</v>
      </c>
      <c r="B209" s="16"/>
      <c r="C209" s="138">
        <v>0</v>
      </c>
      <c r="D209" s="48"/>
      <c r="E209" s="17"/>
      <c r="F209" s="48"/>
      <c r="G209" s="17"/>
      <c r="H209" s="48"/>
      <c r="I209" s="17"/>
      <c r="J209" s="48"/>
      <c r="K209" s="17"/>
      <c r="L209" s="48"/>
      <c r="M209" s="17"/>
      <c r="N209" s="48"/>
      <c r="O209" s="17"/>
      <c r="P209" s="188"/>
      <c r="Q209" s="195"/>
      <c r="R209" s="48"/>
      <c r="S209" s="17"/>
      <c r="T209" s="48"/>
      <c r="U209" s="17"/>
      <c r="V209" s="16"/>
      <c r="W209" s="15"/>
      <c r="X209" s="17"/>
      <c r="Y209" s="16"/>
      <c r="Z209" s="25">
        <f t="shared" si="49"/>
        <v>0</v>
      </c>
      <c r="AA209" s="25" cm="1">
        <f t="array" ref="AA209">SUM(LARGE(C209:W209,_xlfn.SEQUENCE(IF(COUNT(C209:W209)&lt;12,COUNT(C209:W209),12))))</f>
        <v>0</v>
      </c>
      <c r="AB209" s="15">
        <f t="shared" si="50"/>
        <v>0</v>
      </c>
      <c r="AC209" s="17">
        <f t="shared" si="51"/>
        <v>0</v>
      </c>
      <c r="AD209" s="47" t="str">
        <f t="shared" si="52"/>
        <v>MARANTETTE, ALINA</v>
      </c>
      <c r="AE209" s="17"/>
      <c r="AF209" s="59"/>
    </row>
    <row r="210" spans="1:32" s="60" customFormat="1" ht="19.899999999999999" customHeight="1" x14ac:dyDescent="0.25">
      <c r="A210" s="47" t="s">
        <v>274</v>
      </c>
      <c r="B210" s="16"/>
      <c r="C210" s="138">
        <v>0</v>
      </c>
      <c r="D210" s="48"/>
      <c r="E210" s="17"/>
      <c r="F210" s="48">
        <v>62</v>
      </c>
      <c r="G210" s="17"/>
      <c r="H210" s="48">
        <v>42</v>
      </c>
      <c r="I210" s="17"/>
      <c r="J210" s="48"/>
      <c r="K210" s="17"/>
      <c r="L210" s="48"/>
      <c r="M210" s="17"/>
      <c r="N210" s="48"/>
      <c r="O210" s="17"/>
      <c r="P210" s="188"/>
      <c r="Q210" s="195"/>
      <c r="R210" s="48"/>
      <c r="S210" s="17"/>
      <c r="T210" s="48"/>
      <c r="U210" s="17"/>
      <c r="V210" s="16"/>
      <c r="W210" s="15"/>
      <c r="X210" s="17"/>
      <c r="Y210" s="16"/>
      <c r="Z210" s="25">
        <f t="shared" si="49"/>
        <v>104</v>
      </c>
      <c r="AA210" s="25" cm="1">
        <f t="array" ref="AA210">SUM(LARGE(C210:W210,_xlfn.SEQUENCE(IF(COUNT(C210:W210)&lt;12,COUNT(C210:W210),12))))</f>
        <v>104</v>
      </c>
      <c r="AB210" s="15">
        <f t="shared" si="50"/>
        <v>0</v>
      </c>
      <c r="AC210" s="17">
        <f t="shared" si="51"/>
        <v>104</v>
      </c>
      <c r="AD210" s="47" t="str">
        <f t="shared" si="52"/>
        <v>MATTHEWS, ADDY</v>
      </c>
      <c r="AE210" s="17"/>
      <c r="AF210" s="59"/>
    </row>
    <row r="211" spans="1:32" ht="19.899999999999999" customHeight="1" x14ac:dyDescent="0.25">
      <c r="A211" s="47" t="s">
        <v>51</v>
      </c>
      <c r="B211" s="16"/>
      <c r="C211" s="138">
        <v>0</v>
      </c>
      <c r="D211" s="48"/>
      <c r="E211" s="17"/>
      <c r="F211" s="48"/>
      <c r="G211" s="17"/>
      <c r="H211" s="48"/>
      <c r="I211" s="17"/>
      <c r="J211" s="48"/>
      <c r="K211" s="17"/>
      <c r="L211" s="48"/>
      <c r="M211" s="17"/>
      <c r="N211" s="48"/>
      <c r="O211" s="17"/>
      <c r="P211" s="188"/>
      <c r="Q211" s="195"/>
      <c r="R211" s="48"/>
      <c r="S211" s="17"/>
      <c r="T211" s="48"/>
      <c r="U211" s="17"/>
      <c r="V211" s="16"/>
      <c r="W211" s="15"/>
      <c r="X211" s="17"/>
      <c r="Y211" s="16"/>
      <c r="Z211" s="25">
        <f t="shared" si="49"/>
        <v>0</v>
      </c>
      <c r="AA211" s="25" cm="1">
        <f t="array" ref="AA211">SUM(LARGE(C211:W211,_xlfn.SEQUENCE(IF(COUNT(C211:W211)&lt;12,COUNT(C211:W211),12))))</f>
        <v>0</v>
      </c>
      <c r="AB211" s="15">
        <f t="shared" si="50"/>
        <v>0</v>
      </c>
      <c r="AC211" s="17">
        <f t="shared" si="51"/>
        <v>0</v>
      </c>
      <c r="AD211" s="47" t="str">
        <f t="shared" si="52"/>
        <v>MCLEOD, PIPER</v>
      </c>
      <c r="AE211" s="17"/>
    </row>
    <row r="212" spans="1:32" s="60" customFormat="1" ht="19.899999999999999" customHeight="1" x14ac:dyDescent="0.25">
      <c r="A212" s="47" t="s">
        <v>215</v>
      </c>
      <c r="B212" s="16"/>
      <c r="C212" s="138">
        <v>0</v>
      </c>
      <c r="D212" s="48"/>
      <c r="E212" s="17"/>
      <c r="F212" s="48"/>
      <c r="G212" s="17"/>
      <c r="H212" s="48"/>
      <c r="I212" s="17"/>
      <c r="J212" s="48"/>
      <c r="K212" s="17"/>
      <c r="L212" s="48"/>
      <c r="M212" s="17"/>
      <c r="N212" s="48"/>
      <c r="O212" s="17"/>
      <c r="P212" s="188"/>
      <c r="Q212" s="195"/>
      <c r="R212" s="48"/>
      <c r="S212" s="17"/>
      <c r="T212" s="48"/>
      <c r="U212" s="17"/>
      <c r="V212" s="16"/>
      <c r="W212" s="15"/>
      <c r="X212" s="17"/>
      <c r="Y212" s="16"/>
      <c r="Z212" s="25">
        <f t="shared" si="49"/>
        <v>0</v>
      </c>
      <c r="AA212" s="25" cm="1">
        <f t="array" ref="AA212">SUM(LARGE(C212:W212,_xlfn.SEQUENCE(IF(COUNT(C212:W212)&lt;12,COUNT(C212:W212),12))))</f>
        <v>0</v>
      </c>
      <c r="AB212" s="15">
        <f t="shared" si="50"/>
        <v>0</v>
      </c>
      <c r="AC212" s="17">
        <f t="shared" si="51"/>
        <v>0</v>
      </c>
      <c r="AD212" s="47" t="str">
        <f t="shared" si="52"/>
        <v>POWELL, ALAINA</v>
      </c>
      <c r="AE212" s="17"/>
      <c r="AF212" s="59"/>
    </row>
    <row r="213" spans="1:32" s="60" customFormat="1" ht="19.899999999999999" customHeight="1" x14ac:dyDescent="0.25">
      <c r="A213" s="47" t="s">
        <v>275</v>
      </c>
      <c r="B213" s="16"/>
      <c r="C213" s="138">
        <v>0</v>
      </c>
      <c r="D213" s="48"/>
      <c r="E213" s="17"/>
      <c r="F213" s="48"/>
      <c r="G213" s="17"/>
      <c r="H213" s="48"/>
      <c r="I213" s="17"/>
      <c r="J213" s="48"/>
      <c r="K213" s="17"/>
      <c r="L213" s="48"/>
      <c r="M213" s="17"/>
      <c r="N213" s="48"/>
      <c r="O213" s="17"/>
      <c r="P213" s="188"/>
      <c r="Q213" s="195"/>
      <c r="R213" s="48"/>
      <c r="S213" s="17"/>
      <c r="T213" s="48"/>
      <c r="U213" s="17"/>
      <c r="V213" s="16"/>
      <c r="W213" s="15"/>
      <c r="X213" s="17"/>
      <c r="Y213" s="16"/>
      <c r="Z213" s="25">
        <f t="shared" si="49"/>
        <v>0</v>
      </c>
      <c r="AA213" s="25" cm="1">
        <f t="array" ref="AA213">SUM(LARGE(C213:W213,_xlfn.SEQUENCE(IF(COUNT(C213:W213)&lt;12,COUNT(C213:W213),12))))</f>
        <v>0</v>
      </c>
      <c r="AB213" s="15">
        <f t="shared" si="50"/>
        <v>0</v>
      </c>
      <c r="AC213" s="17">
        <f t="shared" si="51"/>
        <v>0</v>
      </c>
      <c r="AD213" s="47" t="str">
        <f t="shared" si="52"/>
        <v>PAGE, SOPHIA</v>
      </c>
      <c r="AE213" s="17"/>
      <c r="AF213" s="59"/>
    </row>
    <row r="214" spans="1:32" s="60" customFormat="1" ht="23.25" customHeight="1" x14ac:dyDescent="0.25">
      <c r="A214" s="47" t="s">
        <v>63</v>
      </c>
      <c r="B214" s="16"/>
      <c r="C214" s="138">
        <v>0</v>
      </c>
      <c r="D214" s="48"/>
      <c r="E214" s="17"/>
      <c r="F214" s="48"/>
      <c r="G214" s="17"/>
      <c r="H214" s="48"/>
      <c r="I214" s="17"/>
      <c r="J214" s="48"/>
      <c r="K214" s="17"/>
      <c r="L214" s="48"/>
      <c r="M214" s="17"/>
      <c r="N214" s="48"/>
      <c r="O214" s="17"/>
      <c r="P214" s="188"/>
      <c r="Q214" s="195"/>
      <c r="R214" s="48"/>
      <c r="S214" s="17"/>
      <c r="T214" s="48"/>
      <c r="U214" s="17"/>
      <c r="V214" s="16"/>
      <c r="W214" s="15"/>
      <c r="X214" s="17"/>
      <c r="Y214" s="16"/>
      <c r="Z214" s="25">
        <f t="shared" si="49"/>
        <v>0</v>
      </c>
      <c r="AA214" s="25" cm="1">
        <f t="array" ref="AA214">SUM(LARGE(C214:W214,_xlfn.SEQUENCE(IF(COUNT(C214:W214)&lt;12,COUNT(C214:W214),12))))</f>
        <v>0</v>
      </c>
      <c r="AB214" s="15">
        <f t="shared" si="50"/>
        <v>0</v>
      </c>
      <c r="AC214" s="17">
        <f t="shared" si="51"/>
        <v>0</v>
      </c>
      <c r="AD214" s="47" t="str">
        <f t="shared" si="52"/>
        <v>SHATTUCK, MADISON</v>
      </c>
      <c r="AE214" s="17" t="s">
        <v>267</v>
      </c>
      <c r="AF214" s="59"/>
    </row>
    <row r="215" spans="1:32" s="60" customFormat="1" ht="19.899999999999999" customHeight="1" x14ac:dyDescent="0.25">
      <c r="A215" s="47" t="s">
        <v>142</v>
      </c>
      <c r="B215" s="16"/>
      <c r="C215" s="138">
        <v>0</v>
      </c>
      <c r="D215" s="48"/>
      <c r="E215" s="17"/>
      <c r="F215" s="48"/>
      <c r="G215" s="17"/>
      <c r="H215" s="48"/>
      <c r="I215" s="17"/>
      <c r="J215" s="48"/>
      <c r="K215" s="17"/>
      <c r="L215" s="48"/>
      <c r="M215" s="17"/>
      <c r="N215" s="48"/>
      <c r="O215" s="17"/>
      <c r="P215" s="188"/>
      <c r="Q215" s="195"/>
      <c r="R215" s="48"/>
      <c r="S215" s="17"/>
      <c r="T215" s="48"/>
      <c r="U215" s="17"/>
      <c r="V215" s="16"/>
      <c r="W215" s="15"/>
      <c r="X215" s="17"/>
      <c r="Y215" s="16"/>
      <c r="Z215" s="25">
        <f t="shared" si="49"/>
        <v>0</v>
      </c>
      <c r="AA215" s="25" cm="1">
        <f t="array" ref="AA215">SUM(LARGE(C215:W215,_xlfn.SEQUENCE(IF(COUNT(C215:W215)&lt;12,COUNT(C215:W215),12))))</f>
        <v>0</v>
      </c>
      <c r="AB215" s="15">
        <f t="shared" si="50"/>
        <v>0</v>
      </c>
      <c r="AC215" s="17">
        <f t="shared" si="51"/>
        <v>0</v>
      </c>
      <c r="AD215" s="47" t="str">
        <f t="shared" si="52"/>
        <v xml:space="preserve">SUCHEK, KYLIE </v>
      </c>
      <c r="AE215" s="17"/>
      <c r="AF215" s="59"/>
    </row>
    <row r="216" spans="1:32" s="60" customFormat="1" ht="19.899999999999999" customHeight="1" x14ac:dyDescent="0.25">
      <c r="A216" s="47" t="s">
        <v>52</v>
      </c>
      <c r="B216" s="16"/>
      <c r="C216" s="138">
        <v>0</v>
      </c>
      <c r="D216" s="48"/>
      <c r="E216" s="17"/>
      <c r="F216" s="48"/>
      <c r="G216" s="17"/>
      <c r="H216" s="48"/>
      <c r="I216" s="17"/>
      <c r="J216" s="48"/>
      <c r="K216" s="17"/>
      <c r="L216" s="48"/>
      <c r="M216" s="17"/>
      <c r="N216" s="48"/>
      <c r="O216" s="17"/>
      <c r="P216" s="188"/>
      <c r="Q216" s="195"/>
      <c r="R216" s="48"/>
      <c r="S216" s="17"/>
      <c r="T216" s="48"/>
      <c r="U216" s="17"/>
      <c r="V216" s="16"/>
      <c r="W216" s="15"/>
      <c r="X216" s="17"/>
      <c r="Y216" s="16"/>
      <c r="Z216" s="25">
        <f t="shared" si="49"/>
        <v>0</v>
      </c>
      <c r="AA216" s="25" cm="1">
        <f t="array" ref="AA216">SUM(LARGE(C216:W216,_xlfn.SEQUENCE(IF(COUNT(C216:W216)&lt;12,COUNT(C216:W216),12))))</f>
        <v>0</v>
      </c>
      <c r="AB216" s="15">
        <f t="shared" si="50"/>
        <v>0</v>
      </c>
      <c r="AC216" s="17">
        <f t="shared" si="51"/>
        <v>0</v>
      </c>
      <c r="AD216" s="47" t="str">
        <f t="shared" si="52"/>
        <v>TIPPMANN, HALLE</v>
      </c>
      <c r="AE216" s="17"/>
      <c r="AF216" s="59"/>
    </row>
    <row r="217" spans="1:32" s="60" customFormat="1" ht="19.899999999999999" customHeight="1" x14ac:dyDescent="0.25">
      <c r="A217" s="47" t="s">
        <v>53</v>
      </c>
      <c r="B217" s="16"/>
      <c r="C217" s="138">
        <v>0</v>
      </c>
      <c r="D217" s="48"/>
      <c r="E217" s="17"/>
      <c r="F217" s="48"/>
      <c r="G217" s="17"/>
      <c r="H217" s="48"/>
      <c r="I217" s="17"/>
      <c r="J217" s="48"/>
      <c r="K217" s="17"/>
      <c r="L217" s="48"/>
      <c r="M217" s="17"/>
      <c r="N217" s="48"/>
      <c r="O217" s="17"/>
      <c r="P217" s="188"/>
      <c r="Q217" s="195"/>
      <c r="R217" s="48"/>
      <c r="S217" s="17"/>
      <c r="T217" s="48"/>
      <c r="U217" s="17"/>
      <c r="V217" s="16"/>
      <c r="W217" s="15"/>
      <c r="X217" s="17"/>
      <c r="Y217" s="16"/>
      <c r="Z217" s="25">
        <f t="shared" si="49"/>
        <v>0</v>
      </c>
      <c r="AA217" s="25" cm="1">
        <f t="array" ref="AA217">SUM(LARGE(C217:W217,_xlfn.SEQUENCE(IF(COUNT(C217:W217)&lt;12,COUNT(C217:W217),12))))</f>
        <v>0</v>
      </c>
      <c r="AB217" s="15">
        <f t="shared" si="50"/>
        <v>0</v>
      </c>
      <c r="AC217" s="17">
        <f t="shared" si="51"/>
        <v>0</v>
      </c>
      <c r="AD217" s="47" t="str">
        <f t="shared" si="52"/>
        <v>TIPPMANN, HEIDI</v>
      </c>
      <c r="AE217" s="17"/>
      <c r="AF217" s="59"/>
    </row>
    <row r="218" spans="1:32" s="60" customFormat="1" ht="19.899999999999999" customHeight="1" x14ac:dyDescent="0.25">
      <c r="A218" s="47" t="s">
        <v>127</v>
      </c>
      <c r="B218" s="16"/>
      <c r="C218" s="138">
        <v>0</v>
      </c>
      <c r="D218" s="48"/>
      <c r="E218" s="17"/>
      <c r="F218" s="48"/>
      <c r="G218" s="17"/>
      <c r="H218" s="48"/>
      <c r="I218" s="17"/>
      <c r="J218" s="48"/>
      <c r="K218" s="17"/>
      <c r="L218" s="48"/>
      <c r="M218" s="17"/>
      <c r="N218" s="48"/>
      <c r="O218" s="17"/>
      <c r="P218" s="188"/>
      <c r="Q218" s="195"/>
      <c r="R218" s="48"/>
      <c r="S218" s="17"/>
      <c r="T218" s="48"/>
      <c r="U218" s="17"/>
      <c r="V218" s="16"/>
      <c r="W218" s="15"/>
      <c r="X218" s="17"/>
      <c r="Y218" s="16"/>
      <c r="Z218" s="25">
        <f t="shared" si="49"/>
        <v>0</v>
      </c>
      <c r="AA218" s="25" cm="1">
        <f t="array" ref="AA218">SUM(LARGE(C218:W218,_xlfn.SEQUENCE(IF(COUNT(C218:W218)&lt;12,COUNT(C218:W218),12))))</f>
        <v>0</v>
      </c>
      <c r="AB218" s="15">
        <f t="shared" si="50"/>
        <v>0</v>
      </c>
      <c r="AC218" s="17">
        <f t="shared" si="51"/>
        <v>0</v>
      </c>
      <c r="AD218" s="47" t="str">
        <f t="shared" si="52"/>
        <v>WEBER, ALYSSA</v>
      </c>
      <c r="AE218" s="17"/>
      <c r="AF218" s="59"/>
    </row>
    <row r="219" spans="1:32" s="60" customFormat="1" ht="19.899999999999999" customHeight="1" x14ac:dyDescent="0.25">
      <c r="A219" s="47" t="s">
        <v>132</v>
      </c>
      <c r="B219" s="16"/>
      <c r="C219" s="138">
        <v>0</v>
      </c>
      <c r="D219" s="48"/>
      <c r="E219" s="17"/>
      <c r="F219" s="48"/>
      <c r="G219" s="17"/>
      <c r="H219" s="48"/>
      <c r="I219" s="17"/>
      <c r="J219" s="48"/>
      <c r="K219" s="17"/>
      <c r="L219" s="48"/>
      <c r="M219" s="17"/>
      <c r="N219" s="48"/>
      <c r="O219" s="17"/>
      <c r="P219" s="188"/>
      <c r="Q219" s="195"/>
      <c r="R219" s="48"/>
      <c r="S219" s="17"/>
      <c r="T219" s="48"/>
      <c r="U219" s="17"/>
      <c r="V219" s="16"/>
      <c r="W219" s="15"/>
      <c r="X219" s="17"/>
      <c r="Y219" s="16"/>
      <c r="Z219" s="25">
        <f>SUM(D219:X219)</f>
        <v>0</v>
      </c>
      <c r="AA219" s="25" cm="1">
        <f t="array" ref="AA219">SUM(LARGE(C219:W219,_xlfn.SEQUENCE(IF(COUNT(C219:W219)&lt;12,COUNT(C219:W219),12))))</f>
        <v>0</v>
      </c>
      <c r="AB219" s="15">
        <f>X219*1.5</f>
        <v>0</v>
      </c>
      <c r="AC219" s="17">
        <f>AA219+AB219</f>
        <v>0</v>
      </c>
      <c r="AD219" s="47" t="str">
        <f t="shared" si="52"/>
        <v>WILSON, ADDIE</v>
      </c>
      <c r="AE219" s="17"/>
      <c r="AF219" s="59"/>
    </row>
    <row r="220" spans="1:32" s="64" customFormat="1" ht="19.899999999999999" customHeight="1" x14ac:dyDescent="0.25">
      <c r="A220" s="47" t="s">
        <v>149</v>
      </c>
      <c r="B220" s="16"/>
      <c r="C220" s="138">
        <v>0</v>
      </c>
      <c r="D220" s="48"/>
      <c r="E220" s="17"/>
      <c r="F220" s="48"/>
      <c r="G220" s="17"/>
      <c r="H220" s="48"/>
      <c r="I220" s="17"/>
      <c r="J220" s="48"/>
      <c r="K220" s="17"/>
      <c r="L220" s="48"/>
      <c r="M220" s="17"/>
      <c r="N220" s="48"/>
      <c r="O220" s="17"/>
      <c r="P220" s="188"/>
      <c r="Q220" s="195"/>
      <c r="R220" s="48"/>
      <c r="S220" s="17"/>
      <c r="T220" s="48"/>
      <c r="U220" s="17"/>
      <c r="V220" s="16"/>
      <c r="W220" s="15"/>
      <c r="X220" s="17"/>
      <c r="Y220" s="16"/>
      <c r="Z220" s="25">
        <f t="shared" ref="Z220:Z231" si="53">SUM(D220:X220)</f>
        <v>0</v>
      </c>
      <c r="AA220" s="25" cm="1">
        <f t="array" ref="AA220">SUM(LARGE(C220:W220,_xlfn.SEQUENCE(IF(COUNT(C220:W220)&lt;12,COUNT(C220:W220),12))))</f>
        <v>0</v>
      </c>
      <c r="AB220" s="15">
        <f t="shared" ref="AB220:AB231" si="54">X220*1.5</f>
        <v>0</v>
      </c>
      <c r="AC220" s="17">
        <f t="shared" ref="AC220:AC231" si="55">AA220+AB220</f>
        <v>0</v>
      </c>
      <c r="AD220" s="47" t="str">
        <f t="shared" si="52"/>
        <v>YARBROUGH, NORA</v>
      </c>
      <c r="AE220" s="17"/>
      <c r="AF220" s="46"/>
    </row>
    <row r="221" spans="1:32" s="60" customFormat="1" ht="19.899999999999999" customHeight="1" x14ac:dyDescent="0.25">
      <c r="A221" s="47" t="s">
        <v>277</v>
      </c>
      <c r="B221" s="16"/>
      <c r="C221" s="138">
        <v>0</v>
      </c>
      <c r="D221" s="48"/>
      <c r="E221" s="17"/>
      <c r="F221" s="48"/>
      <c r="G221" s="17"/>
      <c r="H221" s="48"/>
      <c r="I221" s="17"/>
      <c r="J221" s="48"/>
      <c r="K221" s="17"/>
      <c r="L221" s="48"/>
      <c r="M221" s="17"/>
      <c r="N221" s="48"/>
      <c r="O221" s="17"/>
      <c r="P221" s="188"/>
      <c r="Q221" s="195"/>
      <c r="R221" s="48"/>
      <c r="S221" s="17"/>
      <c r="T221" s="48"/>
      <c r="U221" s="17"/>
      <c r="V221" s="16"/>
      <c r="W221" s="15"/>
      <c r="X221" s="17"/>
      <c r="Y221" s="16"/>
      <c r="Z221" s="25">
        <f t="shared" si="53"/>
        <v>0</v>
      </c>
      <c r="AA221" s="25" cm="1">
        <f t="array" ref="AA221">SUM(LARGE(C221:W221,_xlfn.SEQUENCE(IF(COUNT(C221:W221)&lt;12,COUNT(C221:W221),12))))</f>
        <v>0</v>
      </c>
      <c r="AB221" s="15">
        <f t="shared" si="54"/>
        <v>0</v>
      </c>
      <c r="AC221" s="17">
        <f t="shared" si="55"/>
        <v>0</v>
      </c>
      <c r="AD221" s="47" t="str">
        <f t="shared" si="52"/>
        <v>METZGER,ADDISON</v>
      </c>
      <c r="AE221" s="17"/>
      <c r="AF221" s="59"/>
    </row>
    <row r="222" spans="1:32" s="60" customFormat="1" ht="19.899999999999999" customHeight="1" x14ac:dyDescent="0.25">
      <c r="A222" s="47" t="s">
        <v>280</v>
      </c>
      <c r="B222" s="16"/>
      <c r="C222" s="138">
        <v>0</v>
      </c>
      <c r="D222" s="48"/>
      <c r="E222" s="17"/>
      <c r="F222" s="48"/>
      <c r="G222" s="17"/>
      <c r="H222" s="48"/>
      <c r="I222" s="17"/>
      <c r="J222" s="48"/>
      <c r="K222" s="17"/>
      <c r="L222" s="48"/>
      <c r="M222" s="17"/>
      <c r="N222" s="48"/>
      <c r="O222" s="17"/>
      <c r="P222" s="188"/>
      <c r="Q222" s="195"/>
      <c r="R222" s="48"/>
      <c r="S222" s="17"/>
      <c r="T222" s="48"/>
      <c r="U222" s="17"/>
      <c r="V222" s="16"/>
      <c r="W222" s="15"/>
      <c r="X222" s="17"/>
      <c r="Y222" s="16"/>
      <c r="Z222" s="25">
        <f t="shared" si="53"/>
        <v>0</v>
      </c>
      <c r="AA222" s="25" cm="1">
        <f t="array" ref="AA222">SUM(LARGE(C222:W222,_xlfn.SEQUENCE(IF(COUNT(C222:W222)&lt;12,COUNT(C222:W222),12))))</f>
        <v>0</v>
      </c>
      <c r="AB222" s="15">
        <f t="shared" si="54"/>
        <v>0</v>
      </c>
      <c r="AC222" s="17">
        <f t="shared" si="55"/>
        <v>0</v>
      </c>
      <c r="AD222" s="47" t="str">
        <f t="shared" si="52"/>
        <v>BURGESS,LILY</v>
      </c>
      <c r="AE222" s="17"/>
      <c r="AF222" s="59"/>
    </row>
    <row r="223" spans="1:32" s="60" customFormat="1" ht="19.899999999999999" customHeight="1" x14ac:dyDescent="0.25">
      <c r="A223" s="47" t="s">
        <v>288</v>
      </c>
      <c r="B223" s="16"/>
      <c r="C223" s="138">
        <v>0</v>
      </c>
      <c r="D223" s="48"/>
      <c r="E223" s="17"/>
      <c r="F223" s="48"/>
      <c r="G223" s="17"/>
      <c r="H223" s="48"/>
      <c r="I223" s="17"/>
      <c r="J223" s="48"/>
      <c r="K223" s="17"/>
      <c r="L223" s="48"/>
      <c r="M223" s="17"/>
      <c r="N223" s="48"/>
      <c r="O223" s="17"/>
      <c r="P223" s="188"/>
      <c r="Q223" s="195"/>
      <c r="R223" s="48"/>
      <c r="S223" s="17"/>
      <c r="T223" s="48"/>
      <c r="U223" s="17"/>
      <c r="V223" s="16"/>
      <c r="W223" s="15"/>
      <c r="X223" s="17"/>
      <c r="Y223" s="16"/>
      <c r="Z223" s="25">
        <f t="shared" si="53"/>
        <v>0</v>
      </c>
      <c r="AA223" s="25" cm="1">
        <f t="array" ref="AA223">SUM(LARGE(C223:W223,_xlfn.SEQUENCE(IF(COUNT(C223:W223)&lt;12,COUNT(C223:W223),12))))</f>
        <v>0</v>
      </c>
      <c r="AB223" s="15">
        <f t="shared" si="54"/>
        <v>0</v>
      </c>
      <c r="AC223" s="17">
        <f t="shared" si="55"/>
        <v>0</v>
      </c>
      <c r="AD223" s="47" t="str">
        <f t="shared" si="52"/>
        <v>WILT, KATY</v>
      </c>
      <c r="AE223" s="17"/>
      <c r="AF223" s="59"/>
    </row>
    <row r="224" spans="1:32" s="60" customFormat="1" ht="19.899999999999999" hidden="1" customHeight="1" x14ac:dyDescent="0.25">
      <c r="A224" s="47" t="s">
        <v>254</v>
      </c>
      <c r="B224" s="16"/>
      <c r="C224" s="138">
        <v>0</v>
      </c>
      <c r="D224" s="48"/>
      <c r="E224" s="17"/>
      <c r="F224" s="48"/>
      <c r="G224" s="17"/>
      <c r="H224" s="48"/>
      <c r="I224" s="17"/>
      <c r="J224" s="48"/>
      <c r="K224" s="17"/>
      <c r="L224" s="48"/>
      <c r="M224" s="17"/>
      <c r="N224" s="48"/>
      <c r="O224" s="17"/>
      <c r="P224" s="188"/>
      <c r="Q224" s="195"/>
      <c r="R224" s="48"/>
      <c r="S224" s="17"/>
      <c r="T224" s="48"/>
      <c r="U224" s="17"/>
      <c r="V224" s="16"/>
      <c r="W224" s="15"/>
      <c r="X224" s="17"/>
      <c r="Y224" s="16"/>
      <c r="Z224" s="25">
        <f t="shared" si="53"/>
        <v>0</v>
      </c>
      <c r="AA224" s="25" cm="1">
        <f t="array" ref="AA224">SUM(LARGE(C224:W224,_xlfn.SEQUENCE(IF(COUNT(C224:W224)&lt;12,COUNT(C224:W224),12))))</f>
        <v>0</v>
      </c>
      <c r="AB224" s="15">
        <f t="shared" si="54"/>
        <v>0</v>
      </c>
      <c r="AC224" s="17">
        <f t="shared" si="55"/>
        <v>0</v>
      </c>
      <c r="AD224" s="47" t="str">
        <f t="shared" si="52"/>
        <v>NEW NAME 4</v>
      </c>
      <c r="AE224" s="17"/>
      <c r="AF224" s="59"/>
    </row>
    <row r="225" spans="1:37" s="60" customFormat="1" ht="19.899999999999999" hidden="1" customHeight="1" x14ac:dyDescent="0.25">
      <c r="A225" s="47" t="s">
        <v>255</v>
      </c>
      <c r="B225" s="16"/>
      <c r="C225" s="138">
        <v>0</v>
      </c>
      <c r="D225" s="48"/>
      <c r="E225" s="17"/>
      <c r="F225" s="48"/>
      <c r="G225" s="17"/>
      <c r="H225" s="48"/>
      <c r="I225" s="17"/>
      <c r="J225" s="48"/>
      <c r="K225" s="17"/>
      <c r="L225" s="48"/>
      <c r="M225" s="17"/>
      <c r="N225" s="48"/>
      <c r="O225" s="17"/>
      <c r="P225" s="188"/>
      <c r="Q225" s="195"/>
      <c r="R225" s="48"/>
      <c r="S225" s="17"/>
      <c r="T225" s="48"/>
      <c r="U225" s="17"/>
      <c r="V225" s="16"/>
      <c r="W225" s="15"/>
      <c r="X225" s="17"/>
      <c r="Y225" s="16"/>
      <c r="Z225" s="25">
        <f t="shared" si="53"/>
        <v>0</v>
      </c>
      <c r="AA225" s="25" cm="1">
        <f t="array" ref="AA225">SUM(LARGE(C225:W225,_xlfn.SEQUENCE(IF(COUNT(C225:W225)&lt;12,COUNT(C225:W225),12))))</f>
        <v>0</v>
      </c>
      <c r="AB225" s="15">
        <f t="shared" si="54"/>
        <v>0</v>
      </c>
      <c r="AC225" s="17">
        <f t="shared" si="55"/>
        <v>0</v>
      </c>
      <c r="AD225" s="47" t="str">
        <f t="shared" si="52"/>
        <v>NEW NAME 5</v>
      </c>
      <c r="AE225" s="17"/>
      <c r="AF225" s="59"/>
    </row>
    <row r="226" spans="1:37" s="60" customFormat="1" ht="19.899999999999999" hidden="1" customHeight="1" x14ac:dyDescent="0.25">
      <c r="A226" s="47" t="s">
        <v>258</v>
      </c>
      <c r="B226" s="16"/>
      <c r="C226" s="138">
        <v>0</v>
      </c>
      <c r="D226" s="48"/>
      <c r="E226" s="17"/>
      <c r="F226" s="48"/>
      <c r="G226" s="17"/>
      <c r="H226" s="48"/>
      <c r="I226" s="17"/>
      <c r="J226" s="48"/>
      <c r="K226" s="17"/>
      <c r="L226" s="48"/>
      <c r="M226" s="17"/>
      <c r="N226" s="48"/>
      <c r="O226" s="17"/>
      <c r="P226" s="188"/>
      <c r="Q226" s="195"/>
      <c r="R226" s="48"/>
      <c r="S226" s="17"/>
      <c r="T226" s="48"/>
      <c r="U226" s="17"/>
      <c r="V226" s="16"/>
      <c r="W226" s="15"/>
      <c r="X226" s="17"/>
      <c r="Y226" s="16"/>
      <c r="Z226" s="25">
        <f t="shared" si="53"/>
        <v>0</v>
      </c>
      <c r="AA226" s="25" cm="1">
        <f t="array" ref="AA226">SUM(LARGE(C226:W226,_xlfn.SEQUENCE(IF(COUNT(C226:W226)&lt;12,COUNT(C226:W226),12))))</f>
        <v>0</v>
      </c>
      <c r="AB226" s="15">
        <f t="shared" si="54"/>
        <v>0</v>
      </c>
      <c r="AC226" s="17">
        <f t="shared" si="55"/>
        <v>0</v>
      </c>
      <c r="AD226" s="47" t="str">
        <f t="shared" si="52"/>
        <v>NEW NAME 6</v>
      </c>
      <c r="AE226" s="17"/>
      <c r="AF226" s="59"/>
    </row>
    <row r="227" spans="1:37" s="60" customFormat="1" ht="19.899999999999999" hidden="1" customHeight="1" x14ac:dyDescent="0.25">
      <c r="A227" s="47" t="s">
        <v>259</v>
      </c>
      <c r="B227" s="16"/>
      <c r="C227" s="138">
        <v>0</v>
      </c>
      <c r="D227" s="48"/>
      <c r="E227" s="17"/>
      <c r="F227" s="48"/>
      <c r="G227" s="17"/>
      <c r="H227" s="48"/>
      <c r="I227" s="17"/>
      <c r="J227" s="48"/>
      <c r="K227" s="17"/>
      <c r="L227" s="48"/>
      <c r="M227" s="17"/>
      <c r="N227" s="48"/>
      <c r="O227" s="17"/>
      <c r="P227" s="188"/>
      <c r="Q227" s="195"/>
      <c r="R227" s="48"/>
      <c r="S227" s="17"/>
      <c r="T227" s="48"/>
      <c r="U227" s="17"/>
      <c r="V227" s="16"/>
      <c r="W227" s="15"/>
      <c r="X227" s="17"/>
      <c r="Y227" s="16"/>
      <c r="Z227" s="25">
        <f t="shared" si="53"/>
        <v>0</v>
      </c>
      <c r="AA227" s="25" cm="1">
        <f t="array" ref="AA227">SUM(LARGE(C227:W227,_xlfn.SEQUENCE(IF(COUNT(C227:W227)&lt;12,COUNT(C227:W227),12))))</f>
        <v>0</v>
      </c>
      <c r="AB227" s="15">
        <f t="shared" si="54"/>
        <v>0</v>
      </c>
      <c r="AC227" s="17">
        <f t="shared" si="55"/>
        <v>0</v>
      </c>
      <c r="AD227" s="47" t="str">
        <f t="shared" si="52"/>
        <v>NEW NAME 7</v>
      </c>
      <c r="AE227" s="17"/>
      <c r="AF227" s="59"/>
    </row>
    <row r="228" spans="1:37" s="60" customFormat="1" ht="19.899999999999999" hidden="1" customHeight="1" x14ac:dyDescent="0.25">
      <c r="A228" s="47" t="s">
        <v>260</v>
      </c>
      <c r="B228" s="16"/>
      <c r="C228" s="138">
        <v>0</v>
      </c>
      <c r="D228" s="48"/>
      <c r="E228" s="17"/>
      <c r="F228" s="48"/>
      <c r="G228" s="17"/>
      <c r="H228" s="48"/>
      <c r="I228" s="17"/>
      <c r="J228" s="48"/>
      <c r="K228" s="17"/>
      <c r="L228" s="48"/>
      <c r="M228" s="17"/>
      <c r="N228" s="48"/>
      <c r="O228" s="17"/>
      <c r="P228" s="188"/>
      <c r="Q228" s="195"/>
      <c r="R228" s="48"/>
      <c r="S228" s="17"/>
      <c r="T228" s="48"/>
      <c r="U228" s="17"/>
      <c r="V228" s="16"/>
      <c r="W228" s="15"/>
      <c r="X228" s="17"/>
      <c r="Y228" s="16"/>
      <c r="Z228" s="25">
        <f t="shared" si="53"/>
        <v>0</v>
      </c>
      <c r="AA228" s="25" cm="1">
        <f t="array" ref="AA228">SUM(LARGE(C228:W228,_xlfn.SEQUENCE(IF(COUNT(C228:W228)&lt;12,COUNT(C228:W228),12))))</f>
        <v>0</v>
      </c>
      <c r="AB228" s="15">
        <f t="shared" si="54"/>
        <v>0</v>
      </c>
      <c r="AC228" s="17">
        <f t="shared" si="55"/>
        <v>0</v>
      </c>
      <c r="AD228" s="47" t="str">
        <f t="shared" si="52"/>
        <v>NEW NAME 8</v>
      </c>
      <c r="AE228" s="17"/>
      <c r="AF228" s="59"/>
    </row>
    <row r="229" spans="1:37" s="132" customFormat="1" ht="19.899999999999999" hidden="1" customHeight="1" thickBot="1" x14ac:dyDescent="0.3">
      <c r="A229" s="112" t="s">
        <v>261</v>
      </c>
      <c r="B229" s="114"/>
      <c r="C229" s="140">
        <v>0</v>
      </c>
      <c r="D229" s="115"/>
      <c r="E229" s="113"/>
      <c r="F229" s="115"/>
      <c r="G229" s="113"/>
      <c r="H229" s="115"/>
      <c r="I229" s="113"/>
      <c r="J229" s="115"/>
      <c r="K229" s="113"/>
      <c r="L229" s="115"/>
      <c r="M229" s="113"/>
      <c r="N229" s="115"/>
      <c r="O229" s="113"/>
      <c r="P229" s="189"/>
      <c r="Q229" s="196"/>
      <c r="R229" s="115"/>
      <c r="S229" s="113"/>
      <c r="T229" s="115"/>
      <c r="U229" s="113"/>
      <c r="V229" s="114"/>
      <c r="W229" s="116"/>
      <c r="X229" s="113"/>
      <c r="Y229" s="114"/>
      <c r="Z229" s="116">
        <f t="shared" si="53"/>
        <v>0</v>
      </c>
      <c r="AA229" s="116" cm="1">
        <f t="array" ref="AA229">SUM(LARGE(C229:W229,_xlfn.SEQUENCE(IF(COUNT(C229:W229)&lt;12,COUNT(C229:W229),12))))</f>
        <v>0</v>
      </c>
      <c r="AB229" s="116">
        <f t="shared" si="54"/>
        <v>0</v>
      </c>
      <c r="AC229" s="113">
        <f t="shared" si="55"/>
        <v>0</v>
      </c>
      <c r="AD229" s="112" t="str">
        <f t="shared" si="52"/>
        <v>NEW NAME 9</v>
      </c>
      <c r="AE229" s="113"/>
      <c r="AF229" s="131"/>
    </row>
    <row r="230" spans="1:37" s="60" customFormat="1" ht="19.899999999999999" customHeight="1" x14ac:dyDescent="0.25">
      <c r="A230" s="47" t="s">
        <v>66</v>
      </c>
      <c r="B230" s="50"/>
      <c r="C230" s="138">
        <v>0</v>
      </c>
      <c r="D230" s="48"/>
      <c r="E230" s="17"/>
      <c r="F230" s="48"/>
      <c r="G230" s="17"/>
      <c r="H230" s="48"/>
      <c r="I230" s="17"/>
      <c r="J230" s="48"/>
      <c r="K230" s="17"/>
      <c r="L230" s="48"/>
      <c r="M230" s="17"/>
      <c r="N230" s="48"/>
      <c r="O230" s="17"/>
      <c r="P230" s="188"/>
      <c r="Q230" s="195"/>
      <c r="R230" s="48"/>
      <c r="S230" s="17"/>
      <c r="T230" s="48"/>
      <c r="U230" s="17"/>
      <c r="V230" s="16"/>
      <c r="W230" s="15"/>
      <c r="X230" s="17"/>
      <c r="Y230" s="16"/>
      <c r="Z230" s="15">
        <f t="shared" si="53"/>
        <v>0</v>
      </c>
      <c r="AA230" s="15" cm="1">
        <f t="array" ref="AA230">SUM(LARGE(C230:W230,_xlfn.SEQUENCE(IF(COUNT(C230:W230)&lt;12,COUNT(C230:W230),12))))</f>
        <v>0</v>
      </c>
      <c r="AB230" s="15">
        <f t="shared" si="54"/>
        <v>0</v>
      </c>
      <c r="AC230" s="17">
        <f t="shared" si="55"/>
        <v>0</v>
      </c>
      <c r="AD230" s="47" t="str">
        <f t="shared" si="52"/>
        <v xml:space="preserve">HAWKINS, JAYDEN </v>
      </c>
      <c r="AE230" s="17" t="s">
        <v>267</v>
      </c>
      <c r="AF230" s="59"/>
    </row>
    <row r="231" spans="1:37" s="60" customFormat="1" ht="19.899999999999999" customHeight="1" x14ac:dyDescent="0.25">
      <c r="A231" s="47" t="s">
        <v>32</v>
      </c>
      <c r="B231" s="50"/>
      <c r="C231" s="138">
        <v>0</v>
      </c>
      <c r="D231" s="48"/>
      <c r="E231" s="17"/>
      <c r="F231" s="48"/>
      <c r="G231" s="17"/>
      <c r="H231" s="48">
        <v>52</v>
      </c>
      <c r="I231" s="17"/>
      <c r="J231" s="48">
        <v>72</v>
      </c>
      <c r="K231" s="17"/>
      <c r="L231" s="48">
        <v>72</v>
      </c>
      <c r="M231" s="17"/>
      <c r="N231" s="48"/>
      <c r="O231" s="17">
        <v>71</v>
      </c>
      <c r="P231" s="188">
        <v>62</v>
      </c>
      <c r="Q231" s="195">
        <v>72</v>
      </c>
      <c r="R231" s="48"/>
      <c r="S231" s="17"/>
      <c r="T231" s="48"/>
      <c r="U231" s="17"/>
      <c r="V231" s="16"/>
      <c r="W231" s="15"/>
      <c r="X231" s="17"/>
      <c r="Y231" s="16"/>
      <c r="Z231" s="15">
        <f t="shared" si="53"/>
        <v>401</v>
      </c>
      <c r="AA231" s="25" cm="1">
        <f t="array" ref="AA231">SUM(LARGE(C231:W231,_xlfn.SEQUENCE(IF(COUNT(C231:W231)&lt;12,COUNT(C231:W231),12))))</f>
        <v>401</v>
      </c>
      <c r="AB231" s="15">
        <f t="shared" si="54"/>
        <v>0</v>
      </c>
      <c r="AC231" s="17">
        <f t="shared" si="55"/>
        <v>401</v>
      </c>
      <c r="AD231" s="47" t="str">
        <f t="shared" si="52"/>
        <v xml:space="preserve">HAWLEY, LANDON </v>
      </c>
      <c r="AE231" s="17" t="s">
        <v>264</v>
      </c>
      <c r="AF231" s="59"/>
    </row>
    <row r="232" spans="1:37" s="60" customFormat="1" ht="19.899999999999999" customHeight="1" x14ac:dyDescent="0.25">
      <c r="A232" s="47" t="s">
        <v>35</v>
      </c>
      <c r="B232" s="50"/>
      <c r="C232" s="138">
        <v>0</v>
      </c>
      <c r="D232" s="48"/>
      <c r="E232" s="17"/>
      <c r="F232" s="48"/>
      <c r="G232" s="17"/>
      <c r="H232" s="48">
        <v>52</v>
      </c>
      <c r="I232" s="17"/>
      <c r="J232" s="48">
        <v>72</v>
      </c>
      <c r="K232" s="17"/>
      <c r="L232" s="48">
        <v>72</v>
      </c>
      <c r="M232" s="17"/>
      <c r="N232" s="48"/>
      <c r="O232" s="17">
        <v>71</v>
      </c>
      <c r="P232" s="188">
        <v>62</v>
      </c>
      <c r="Q232" s="195">
        <v>72</v>
      </c>
      <c r="R232" s="48"/>
      <c r="S232" s="17"/>
      <c r="T232" s="48"/>
      <c r="U232" s="17"/>
      <c r="V232" s="16"/>
      <c r="W232" s="15"/>
      <c r="X232" s="17"/>
      <c r="Y232" s="16"/>
      <c r="Z232" s="15">
        <f>SUM(D232:X232)</f>
        <v>401</v>
      </c>
      <c r="AA232" s="25" cm="1">
        <f t="array" ref="AA232">SUM(LARGE(C232:W232,_xlfn.SEQUENCE(IF(COUNT(C232:W232)&lt;12,COUNT(C232:W232),12))))</f>
        <v>401</v>
      </c>
      <c r="AB232" s="15">
        <f>X232*1.5</f>
        <v>0</v>
      </c>
      <c r="AC232" s="17">
        <f>AA232+AB232</f>
        <v>401</v>
      </c>
      <c r="AD232" s="47" t="str">
        <f t="shared" si="52"/>
        <v>MACIBORSKI, JOHN PAUL</v>
      </c>
      <c r="AE232" s="17" t="s">
        <v>267</v>
      </c>
      <c r="AF232" s="59"/>
    </row>
    <row r="233" spans="1:37" s="60" customFormat="1" ht="19.899999999999999" customHeight="1" x14ac:dyDescent="0.25">
      <c r="A233" s="47" t="s">
        <v>36</v>
      </c>
      <c r="B233" s="50"/>
      <c r="C233" s="138">
        <v>0</v>
      </c>
      <c r="D233" s="48">
        <v>52</v>
      </c>
      <c r="E233" s="17"/>
      <c r="F233" s="48">
        <v>52</v>
      </c>
      <c r="G233" s="17"/>
      <c r="H233" s="48"/>
      <c r="I233" s="17">
        <v>72</v>
      </c>
      <c r="J233" s="48"/>
      <c r="K233" s="17">
        <v>62</v>
      </c>
      <c r="L233" s="48"/>
      <c r="M233" s="17">
        <v>52</v>
      </c>
      <c r="N233" s="48"/>
      <c r="O233" s="17"/>
      <c r="P233" s="188"/>
      <c r="Q233" s="195"/>
      <c r="R233" s="48"/>
      <c r="S233" s="17"/>
      <c r="T233" s="48"/>
      <c r="U233" s="17"/>
      <c r="V233" s="16"/>
      <c r="W233" s="15"/>
      <c r="X233" s="17"/>
      <c r="Y233" s="16"/>
      <c r="Z233" s="15">
        <f t="shared" ref="Z233:Z236" si="56">SUM(D233:X233)</f>
        <v>290</v>
      </c>
      <c r="AA233" s="25" cm="1">
        <f t="array" ref="AA233">SUM(LARGE(C233:W233,_xlfn.SEQUENCE(IF(COUNT(C233:W233)&lt;12,COUNT(C233:W233),12))))</f>
        <v>290</v>
      </c>
      <c r="AB233" s="15">
        <f t="shared" ref="AB233:AB236" si="57">X233*1.5</f>
        <v>0</v>
      </c>
      <c r="AC233" s="17">
        <f t="shared" ref="AC233:AC236" si="58">AA233+AB233</f>
        <v>290</v>
      </c>
      <c r="AD233" s="47" t="str">
        <f t="shared" si="52"/>
        <v>MACIBORSKI, SAM</v>
      </c>
      <c r="AE233" s="17" t="s">
        <v>267</v>
      </c>
    </row>
    <row r="234" spans="1:37" s="60" customFormat="1" ht="19.899999999999999" customHeight="1" x14ac:dyDescent="0.25">
      <c r="A234" s="47" t="s">
        <v>67</v>
      </c>
      <c r="B234" s="50"/>
      <c r="C234" s="138">
        <v>0</v>
      </c>
      <c r="D234" s="48"/>
      <c r="E234" s="17"/>
      <c r="F234" s="48">
        <v>62</v>
      </c>
      <c r="G234" s="17"/>
      <c r="H234" s="48">
        <v>42</v>
      </c>
      <c r="I234" s="17"/>
      <c r="J234" s="48">
        <v>62</v>
      </c>
      <c r="K234" s="17"/>
      <c r="L234" s="48">
        <v>62</v>
      </c>
      <c r="M234" s="17">
        <v>72</v>
      </c>
      <c r="N234" s="48"/>
      <c r="O234" s="17"/>
      <c r="P234" s="188"/>
      <c r="Q234" s="195"/>
      <c r="R234" s="48"/>
      <c r="S234" s="17"/>
      <c r="T234" s="48"/>
      <c r="U234" s="17"/>
      <c r="V234" s="16"/>
      <c r="W234" s="15"/>
      <c r="X234" s="17"/>
      <c r="Y234" s="16"/>
      <c r="Z234" s="15">
        <f t="shared" si="56"/>
        <v>300</v>
      </c>
      <c r="AA234" s="25" cm="1">
        <f t="array" ref="AA234">SUM(LARGE(C234:W234,_xlfn.SEQUENCE(IF(COUNT(C234:W234)&lt;12,COUNT(C234:W234),12))))</f>
        <v>300</v>
      </c>
      <c r="AB234" s="15">
        <f t="shared" si="57"/>
        <v>0</v>
      </c>
      <c r="AC234" s="17">
        <f t="shared" si="58"/>
        <v>300</v>
      </c>
      <c r="AD234" s="47" t="str">
        <f t="shared" si="52"/>
        <v>MACIBORSKI, STEPHEN</v>
      </c>
      <c r="AE234" s="17" t="s">
        <v>264</v>
      </c>
    </row>
    <row r="235" spans="1:37" s="60" customFormat="1" ht="19.899999999999999" customHeight="1" x14ac:dyDescent="0.25">
      <c r="A235" s="47" t="s">
        <v>74</v>
      </c>
      <c r="B235" s="50"/>
      <c r="C235" s="138">
        <v>0</v>
      </c>
      <c r="D235" s="48">
        <v>52</v>
      </c>
      <c r="E235" s="17"/>
      <c r="F235" s="48">
        <v>52</v>
      </c>
      <c r="G235" s="17"/>
      <c r="H235" s="48"/>
      <c r="I235" s="17">
        <v>72</v>
      </c>
      <c r="J235" s="48"/>
      <c r="K235" s="17">
        <v>62</v>
      </c>
      <c r="L235" s="48"/>
      <c r="M235" s="17">
        <v>52</v>
      </c>
      <c r="N235" s="48"/>
      <c r="O235" s="17"/>
      <c r="P235" s="188"/>
      <c r="Q235" s="195"/>
      <c r="R235" s="48"/>
      <c r="S235" s="17"/>
      <c r="T235" s="48"/>
      <c r="U235" s="17"/>
      <c r="V235" s="16"/>
      <c r="W235" s="15"/>
      <c r="X235" s="17"/>
      <c r="Y235" s="16"/>
      <c r="Z235" s="15">
        <f t="shared" si="56"/>
        <v>290</v>
      </c>
      <c r="AA235" s="25" cm="1">
        <f t="array" ref="AA235">SUM(LARGE(C235:W235,_xlfn.SEQUENCE(IF(COUNT(C235:W235)&lt;12,COUNT(C235:W235),12))))</f>
        <v>290</v>
      </c>
      <c r="AB235" s="15">
        <f t="shared" si="57"/>
        <v>0</v>
      </c>
      <c r="AC235" s="17">
        <f t="shared" si="58"/>
        <v>290</v>
      </c>
      <c r="AD235" s="47" t="str">
        <f t="shared" si="52"/>
        <v>RIVERA, JEREMIAH</v>
      </c>
      <c r="AE235" s="17" t="s">
        <v>264</v>
      </c>
      <c r="AF235" s="59"/>
    </row>
    <row r="236" spans="1:37" s="60" customFormat="1" ht="19.899999999999999" customHeight="1" x14ac:dyDescent="0.25">
      <c r="A236" s="47" t="s">
        <v>68</v>
      </c>
      <c r="B236" s="50"/>
      <c r="C236" s="138">
        <v>0</v>
      </c>
      <c r="D236" s="48">
        <v>72</v>
      </c>
      <c r="E236" s="17"/>
      <c r="F236" s="48">
        <v>72</v>
      </c>
      <c r="G236" s="17">
        <v>72</v>
      </c>
      <c r="H236" s="48">
        <v>72</v>
      </c>
      <c r="I236" s="17">
        <v>52</v>
      </c>
      <c r="J236" s="48">
        <v>42</v>
      </c>
      <c r="K236" s="17"/>
      <c r="L236" s="48"/>
      <c r="M236" s="17"/>
      <c r="N236" s="48">
        <v>71</v>
      </c>
      <c r="O236" s="17"/>
      <c r="P236" s="188">
        <v>52</v>
      </c>
      <c r="Q236" s="195">
        <v>62</v>
      </c>
      <c r="R236" s="48"/>
      <c r="S236" s="17"/>
      <c r="T236" s="48"/>
      <c r="U236" s="17"/>
      <c r="V236" s="16"/>
      <c r="W236" s="15"/>
      <c r="X236" s="17"/>
      <c r="Y236" s="16"/>
      <c r="Z236" s="15">
        <f t="shared" si="56"/>
        <v>567</v>
      </c>
      <c r="AA236" s="25" cm="1">
        <f t="array" ref="AA236">SUM(LARGE(C236:W236,_xlfn.SEQUENCE(IF(COUNT(C236:W236)&lt;12,COUNT(C236:W236),12))))</f>
        <v>567</v>
      </c>
      <c r="AB236" s="15">
        <f t="shared" si="57"/>
        <v>0</v>
      </c>
      <c r="AC236" s="17">
        <f t="shared" si="58"/>
        <v>567</v>
      </c>
      <c r="AD236" s="47" t="str">
        <f t="shared" si="52"/>
        <v>TIPPMANN, LUKE</v>
      </c>
      <c r="AE236" s="17" t="s">
        <v>267</v>
      </c>
      <c r="AF236" s="59"/>
    </row>
    <row r="237" spans="1:37" s="60" customFormat="1" ht="19.899999999999999" customHeight="1" x14ac:dyDescent="0.25">
      <c r="A237" s="47" t="s">
        <v>70</v>
      </c>
      <c r="B237" s="50"/>
      <c r="C237" s="138">
        <v>0</v>
      </c>
      <c r="D237" s="48"/>
      <c r="E237" s="17"/>
      <c r="F237" s="48"/>
      <c r="G237" s="17"/>
      <c r="H237" s="48"/>
      <c r="I237" s="17"/>
      <c r="J237" s="48"/>
      <c r="K237" s="17"/>
      <c r="L237" s="48"/>
      <c r="M237" s="17"/>
      <c r="N237" s="48"/>
      <c r="O237" s="17"/>
      <c r="P237" s="188"/>
      <c r="Q237" s="195"/>
      <c r="R237" s="48"/>
      <c r="S237" s="17"/>
      <c r="T237" s="48"/>
      <c r="U237" s="17"/>
      <c r="V237" s="16"/>
      <c r="W237" s="15"/>
      <c r="X237" s="17"/>
      <c r="Y237" s="16"/>
      <c r="Z237" s="15">
        <f>SUM(D237:X237)</f>
        <v>0</v>
      </c>
      <c r="AA237" s="25" cm="1">
        <f t="array" ref="AA237">SUM(LARGE(C237:W237,_xlfn.SEQUENCE(IF(COUNT(C237:W237)&lt;12,COUNT(C237:W237),12))))</f>
        <v>0</v>
      </c>
      <c r="AB237" s="15">
        <f>X237*1.5</f>
        <v>0</v>
      </c>
      <c r="AC237" s="17">
        <f>AA237+AB237</f>
        <v>0</v>
      </c>
      <c r="AD237" s="47" t="str">
        <f t="shared" si="52"/>
        <v>WINDON, SAM</v>
      </c>
      <c r="AE237" s="17" t="s">
        <v>264</v>
      </c>
      <c r="AF237" s="59"/>
    </row>
    <row r="238" spans="1:37" s="60" customFormat="1" ht="19.899999999999999" customHeight="1" x14ac:dyDescent="0.25">
      <c r="A238" s="47" t="s">
        <v>151</v>
      </c>
      <c r="B238" s="50"/>
      <c r="C238" s="138">
        <v>0</v>
      </c>
      <c r="D238" s="48">
        <v>72</v>
      </c>
      <c r="E238" s="17"/>
      <c r="F238" s="48">
        <v>72</v>
      </c>
      <c r="G238" s="17">
        <v>72</v>
      </c>
      <c r="H238" s="48">
        <v>72</v>
      </c>
      <c r="I238" s="17">
        <v>52</v>
      </c>
      <c r="J238" s="48">
        <v>42</v>
      </c>
      <c r="K238" s="17"/>
      <c r="L238" s="48">
        <v>62</v>
      </c>
      <c r="M238" s="17">
        <v>72</v>
      </c>
      <c r="N238" s="48"/>
      <c r="O238" s="17"/>
      <c r="P238" s="188">
        <v>52</v>
      </c>
      <c r="Q238" s="195">
        <v>62</v>
      </c>
      <c r="R238" s="48"/>
      <c r="S238" s="17"/>
      <c r="T238" s="48"/>
      <c r="U238" s="17"/>
      <c r="V238" s="16"/>
      <c r="W238" s="15"/>
      <c r="X238" s="17"/>
      <c r="Y238" s="16"/>
      <c r="Z238" s="15">
        <f t="shared" ref="Z238:Z239" si="59">SUM(D238:X238)</f>
        <v>630</v>
      </c>
      <c r="AA238" s="25" cm="1">
        <f t="array" ref="AA238">SUM(LARGE(C238:W238,_xlfn.SEQUENCE(IF(COUNT(C238:W238)&lt;12,COUNT(C238:W238),12))))</f>
        <v>630</v>
      </c>
      <c r="AB238" s="15">
        <f t="shared" ref="AB238:AB239" si="60">X238*1.5</f>
        <v>0</v>
      </c>
      <c r="AC238" s="17">
        <f t="shared" ref="AC238:AC239" si="61">AA238+AB238</f>
        <v>630</v>
      </c>
      <c r="AD238" s="47" t="str">
        <f t="shared" si="52"/>
        <v>YODER, LANE</v>
      </c>
      <c r="AE238" s="17" t="s">
        <v>264</v>
      </c>
      <c r="AF238" s="59"/>
    </row>
    <row r="239" spans="1:37" ht="19.899999999999999" customHeight="1" x14ac:dyDescent="0.25">
      <c r="A239" s="47" t="s">
        <v>37</v>
      </c>
      <c r="B239" s="50"/>
      <c r="C239" s="138">
        <v>0</v>
      </c>
      <c r="D239" s="48"/>
      <c r="E239" s="17"/>
      <c r="F239" s="48"/>
      <c r="G239" s="17"/>
      <c r="H239" s="48"/>
      <c r="I239" s="17"/>
      <c r="J239" s="48">
        <v>62</v>
      </c>
      <c r="K239" s="17"/>
      <c r="L239" s="48"/>
      <c r="M239" s="17"/>
      <c r="N239" s="48"/>
      <c r="O239" s="17"/>
      <c r="P239" s="188"/>
      <c r="Q239" s="195"/>
      <c r="R239" s="48"/>
      <c r="S239" s="17"/>
      <c r="T239" s="48"/>
      <c r="U239" s="17"/>
      <c r="V239" s="16"/>
      <c r="W239" s="15"/>
      <c r="X239" s="17"/>
      <c r="Y239" s="16"/>
      <c r="Z239" s="15">
        <f t="shared" si="59"/>
        <v>62</v>
      </c>
      <c r="AA239" s="25" cm="1">
        <f t="array" ref="AA239">SUM(LARGE(C239:W239,_xlfn.SEQUENCE(IF(COUNT(C239:W239)&lt;12,COUNT(C239:W239),12))))</f>
        <v>62</v>
      </c>
      <c r="AB239" s="15">
        <f t="shared" si="60"/>
        <v>0</v>
      </c>
      <c r="AC239" s="17">
        <f t="shared" si="61"/>
        <v>62</v>
      </c>
      <c r="AD239" s="47" t="str">
        <f t="shared" si="52"/>
        <v>YOUNG, ELI</v>
      </c>
      <c r="AE239" s="17"/>
      <c r="AF239" s="59"/>
      <c r="AG239" s="60"/>
      <c r="AH239" s="60"/>
      <c r="AI239" s="60"/>
      <c r="AJ239" s="60"/>
      <c r="AK239" s="60"/>
    </row>
    <row r="240" spans="1:37" s="60" customFormat="1" ht="19.899999999999999" customHeight="1" x14ac:dyDescent="0.25">
      <c r="A240" s="47" t="s">
        <v>286</v>
      </c>
      <c r="B240" s="50"/>
      <c r="C240" s="138">
        <v>0</v>
      </c>
      <c r="D240" s="48"/>
      <c r="E240" s="17"/>
      <c r="F240" s="48"/>
      <c r="G240" s="17"/>
      <c r="H240" s="48"/>
      <c r="I240" s="17"/>
      <c r="J240" s="48"/>
      <c r="K240" s="17"/>
      <c r="L240" s="48"/>
      <c r="M240" s="17"/>
      <c r="N240" s="48"/>
      <c r="O240" s="17"/>
      <c r="P240" s="188"/>
      <c r="Q240" s="195"/>
      <c r="R240" s="48"/>
      <c r="S240" s="17"/>
      <c r="T240" s="48"/>
      <c r="U240" s="17"/>
      <c r="V240" s="16"/>
      <c r="W240" s="15"/>
      <c r="X240" s="17"/>
      <c r="Y240" s="16"/>
      <c r="Z240" s="15">
        <f>SUM(D240:X240)</f>
        <v>0</v>
      </c>
      <c r="AA240" s="25" cm="1">
        <f t="array" ref="AA240">SUM(LARGE(C240:W240,_xlfn.SEQUENCE(IF(COUNT(C240:W240)&lt;12,COUNT(C240:W240),12))))</f>
        <v>0</v>
      </c>
      <c r="AB240" s="15">
        <f>X240*1.5</f>
        <v>0</v>
      </c>
      <c r="AC240" s="17">
        <f>AA240+AB240</f>
        <v>0</v>
      </c>
      <c r="AD240" s="47" t="str">
        <f t="shared" si="52"/>
        <v>GUILMETTE, REED</v>
      </c>
      <c r="AE240" s="17"/>
      <c r="AF240" s="59"/>
    </row>
    <row r="241" spans="1:37" s="60" customFormat="1" ht="19.899999999999999" customHeight="1" x14ac:dyDescent="0.25">
      <c r="A241" s="47" t="s">
        <v>289</v>
      </c>
      <c r="B241" s="50"/>
      <c r="C241" s="138">
        <v>0</v>
      </c>
      <c r="D241" s="48"/>
      <c r="E241" s="17"/>
      <c r="F241" s="48"/>
      <c r="G241" s="17"/>
      <c r="H241" s="48"/>
      <c r="I241" s="17"/>
      <c r="J241" s="48"/>
      <c r="K241" s="17"/>
      <c r="L241" s="48"/>
      <c r="M241" s="17"/>
      <c r="N241" s="48">
        <v>71</v>
      </c>
      <c r="O241" s="17"/>
      <c r="P241" s="188"/>
      <c r="Q241" s="195"/>
      <c r="R241" s="48"/>
      <c r="S241" s="17"/>
      <c r="T241" s="48"/>
      <c r="U241" s="17"/>
      <c r="V241" s="16"/>
      <c r="W241" s="15"/>
      <c r="X241" s="17"/>
      <c r="Y241" s="16"/>
      <c r="Z241" s="15">
        <f t="shared" ref="Z241:Z243" si="62">SUM(D241:X241)</f>
        <v>71</v>
      </c>
      <c r="AA241" s="25" cm="1">
        <f t="array" ref="AA241">SUM(LARGE(C241:W241,_xlfn.SEQUENCE(IF(COUNT(C241:W241)&lt;12,COUNT(C241:W241),12))))</f>
        <v>71</v>
      </c>
      <c r="AB241" s="15">
        <f t="shared" ref="AB241:AB243" si="63">X241*1.5</f>
        <v>0</v>
      </c>
      <c r="AC241" s="17">
        <f t="shared" ref="AC241:AC243" si="64">AA241+AB241</f>
        <v>71</v>
      </c>
      <c r="AD241" s="47" t="str">
        <f t="shared" si="52"/>
        <v>ZMRZLIK, TUCKER</v>
      </c>
      <c r="AE241" s="17"/>
      <c r="AF241" s="59"/>
    </row>
    <row r="242" spans="1:37" s="60" customFormat="1" ht="19.899999999999999" hidden="1" customHeight="1" x14ac:dyDescent="0.25">
      <c r="A242" s="47" t="s">
        <v>253</v>
      </c>
      <c r="B242" s="50"/>
      <c r="C242" s="138">
        <v>0</v>
      </c>
      <c r="D242" s="48"/>
      <c r="E242" s="17"/>
      <c r="F242" s="48"/>
      <c r="G242" s="17"/>
      <c r="H242" s="48"/>
      <c r="I242" s="17"/>
      <c r="J242" s="48"/>
      <c r="K242" s="17"/>
      <c r="L242" s="48"/>
      <c r="M242" s="17"/>
      <c r="N242" s="48"/>
      <c r="O242" s="17"/>
      <c r="P242" s="188"/>
      <c r="Q242" s="195"/>
      <c r="R242" s="48"/>
      <c r="S242" s="17"/>
      <c r="T242" s="48"/>
      <c r="U242" s="17"/>
      <c r="V242" s="16"/>
      <c r="W242" s="15"/>
      <c r="X242" s="17"/>
      <c r="Y242" s="16"/>
      <c r="Z242" s="15">
        <f t="shared" si="62"/>
        <v>0</v>
      </c>
      <c r="AA242" s="25" cm="1">
        <f t="array" ref="AA242">SUM(LARGE(C242:W242,_xlfn.SEQUENCE(IF(COUNT(C242:W242)&lt;12,COUNT(C242:W242),12))))</f>
        <v>0</v>
      </c>
      <c r="AB242" s="15">
        <f t="shared" si="63"/>
        <v>0</v>
      </c>
      <c r="AC242" s="17">
        <f t="shared" si="64"/>
        <v>0</v>
      </c>
      <c r="AD242" s="47" t="str">
        <f t="shared" si="52"/>
        <v>NEW NAME 3</v>
      </c>
      <c r="AE242" s="17"/>
      <c r="AF242" s="59"/>
    </row>
    <row r="243" spans="1:37" s="60" customFormat="1" ht="19.899999999999999" hidden="1" customHeight="1" x14ac:dyDescent="0.25">
      <c r="A243" s="47" t="s">
        <v>254</v>
      </c>
      <c r="B243" s="50"/>
      <c r="C243" s="138">
        <v>0</v>
      </c>
      <c r="D243" s="48"/>
      <c r="E243" s="17"/>
      <c r="F243" s="48"/>
      <c r="G243" s="17"/>
      <c r="H243" s="48"/>
      <c r="I243" s="17"/>
      <c r="J243" s="48"/>
      <c r="K243" s="17"/>
      <c r="L243" s="48"/>
      <c r="M243" s="17"/>
      <c r="N243" s="48"/>
      <c r="O243" s="17"/>
      <c r="P243" s="188"/>
      <c r="Q243" s="195"/>
      <c r="R243" s="48"/>
      <c r="S243" s="17"/>
      <c r="T243" s="48"/>
      <c r="U243" s="17"/>
      <c r="V243" s="16"/>
      <c r="W243" s="15"/>
      <c r="X243" s="17"/>
      <c r="Y243" s="16"/>
      <c r="Z243" s="15">
        <f t="shared" si="62"/>
        <v>0</v>
      </c>
      <c r="AA243" s="25" cm="1">
        <f t="array" ref="AA243">SUM(LARGE(C243:W243,_xlfn.SEQUENCE(IF(COUNT(C243:W243)&lt;12,COUNT(C243:W243),12))))</f>
        <v>0</v>
      </c>
      <c r="AB243" s="15">
        <f t="shared" si="63"/>
        <v>0</v>
      </c>
      <c r="AC243" s="17">
        <f t="shared" si="64"/>
        <v>0</v>
      </c>
      <c r="AD243" s="47" t="str">
        <f t="shared" si="52"/>
        <v>NEW NAME 4</v>
      </c>
      <c r="AE243" s="17"/>
      <c r="AF243" s="59"/>
    </row>
    <row r="244" spans="1:37" ht="19.899999999999999" hidden="1" customHeight="1" x14ac:dyDescent="0.25">
      <c r="A244" s="47" t="s">
        <v>255</v>
      </c>
      <c r="B244" s="50"/>
      <c r="C244" s="138">
        <v>0</v>
      </c>
      <c r="D244" s="48"/>
      <c r="E244" s="17"/>
      <c r="F244" s="48"/>
      <c r="G244" s="17"/>
      <c r="H244" s="48"/>
      <c r="I244" s="17"/>
      <c r="J244" s="48"/>
      <c r="K244" s="17"/>
      <c r="L244" s="48"/>
      <c r="M244" s="17"/>
      <c r="N244" s="48"/>
      <c r="O244" s="17"/>
      <c r="P244" s="188"/>
      <c r="Q244" s="195"/>
      <c r="R244" s="48"/>
      <c r="S244" s="17"/>
      <c r="T244" s="48"/>
      <c r="U244" s="17"/>
      <c r="V244" s="16"/>
      <c r="W244" s="15"/>
      <c r="X244" s="17"/>
      <c r="Y244" s="16"/>
      <c r="Z244" s="15">
        <f>SUM(D244:X244)</f>
        <v>0</v>
      </c>
      <c r="AA244" s="25" cm="1">
        <f t="array" ref="AA244">SUM(LARGE(C244:W244,_xlfn.SEQUENCE(IF(COUNT(C244:W244)&lt;12,COUNT(C244:W244),12))))</f>
        <v>0</v>
      </c>
      <c r="AB244" s="15">
        <f>X244*1.5</f>
        <v>0</v>
      </c>
      <c r="AC244" s="17">
        <f>AA244+AB244</f>
        <v>0</v>
      </c>
      <c r="AD244" s="47" t="s">
        <v>255</v>
      </c>
      <c r="AE244" s="17"/>
      <c r="AF244" s="59"/>
      <c r="AG244" s="60"/>
      <c r="AH244" s="60"/>
      <c r="AI244" s="60"/>
      <c r="AJ244" s="60"/>
      <c r="AK244" s="60"/>
    </row>
    <row r="245" spans="1:37" ht="19.899999999999999" customHeight="1" x14ac:dyDescent="0.25">
      <c r="A245" s="20" t="s">
        <v>5</v>
      </c>
      <c r="B245" s="21"/>
      <c r="C245" s="169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187"/>
      <c r="Q245" s="194"/>
      <c r="R245" s="21"/>
      <c r="S245" s="21"/>
      <c r="T245" s="21"/>
      <c r="U245" s="21"/>
      <c r="V245" s="21"/>
      <c r="W245" s="21"/>
      <c r="X245" s="21"/>
      <c r="Y245" s="21"/>
      <c r="Z245" s="20"/>
      <c r="AA245" s="20"/>
      <c r="AB245" s="21"/>
      <c r="AC245" s="21"/>
      <c r="AD245" s="21" t="s">
        <v>82</v>
      </c>
      <c r="AE245" s="17"/>
    </row>
    <row r="246" spans="1:37" s="60" customFormat="1" ht="19.899999999999999" customHeight="1" x14ac:dyDescent="0.25">
      <c r="A246" s="47" t="s">
        <v>141</v>
      </c>
      <c r="B246" s="16"/>
      <c r="C246" s="138">
        <v>0</v>
      </c>
      <c r="D246" s="48"/>
      <c r="E246" s="17">
        <v>14</v>
      </c>
      <c r="F246" s="48">
        <v>33</v>
      </c>
      <c r="G246" s="17">
        <v>43</v>
      </c>
      <c r="H246" s="48"/>
      <c r="I246" s="17"/>
      <c r="J246" s="48"/>
      <c r="K246" s="17"/>
      <c r="L246" s="48"/>
      <c r="M246" s="17"/>
      <c r="N246" s="48"/>
      <c r="O246" s="17"/>
      <c r="P246" s="188">
        <v>24</v>
      </c>
      <c r="Q246" s="195"/>
      <c r="R246" s="48"/>
      <c r="S246" s="17"/>
      <c r="T246" s="48"/>
      <c r="U246" s="17"/>
      <c r="V246" s="16"/>
      <c r="W246" s="15"/>
      <c r="X246" s="17"/>
      <c r="Y246" s="16"/>
      <c r="Z246" s="25">
        <f t="shared" ref="Z246:Z268" si="65">SUM(D246:X246)</f>
        <v>114</v>
      </c>
      <c r="AA246" s="25" cm="1">
        <f t="array" ref="AA246">SUM(LARGE(C246:W246,_xlfn.SEQUENCE(IF(COUNT(C246:W246)&lt;12,COUNT(C246:W246),12))))</f>
        <v>114</v>
      </c>
      <c r="AB246" s="15">
        <f>X246*1.5</f>
        <v>0</v>
      </c>
      <c r="AC246" s="17">
        <f>AA246+AB246</f>
        <v>114</v>
      </c>
      <c r="AD246" s="47" t="str">
        <f>A246</f>
        <v>ALCINI, AUBREY</v>
      </c>
      <c r="AE246" s="17"/>
      <c r="AF246" s="59"/>
    </row>
    <row r="247" spans="1:37" s="60" customFormat="1" ht="19.899999999999999" customHeight="1" x14ac:dyDescent="0.25">
      <c r="A247" s="47" t="s">
        <v>54</v>
      </c>
      <c r="B247" s="16"/>
      <c r="C247" s="138">
        <v>0</v>
      </c>
      <c r="D247" s="48"/>
      <c r="E247" s="17"/>
      <c r="F247" s="48"/>
      <c r="G247" s="17"/>
      <c r="H247" s="48"/>
      <c r="I247" s="17"/>
      <c r="J247" s="48"/>
      <c r="K247" s="17"/>
      <c r="L247" s="48"/>
      <c r="M247" s="17"/>
      <c r="N247" s="48"/>
      <c r="O247" s="17"/>
      <c r="P247" s="188"/>
      <c r="Q247" s="195"/>
      <c r="R247" s="48"/>
      <c r="S247" s="17"/>
      <c r="T247" s="48"/>
      <c r="U247" s="17"/>
      <c r="V247" s="16"/>
      <c r="W247" s="15"/>
      <c r="X247" s="17"/>
      <c r="Y247" s="16"/>
      <c r="Z247" s="25">
        <f t="shared" si="65"/>
        <v>0</v>
      </c>
      <c r="AA247" s="25" cm="1">
        <f t="array" ref="AA247">SUM(LARGE(C247:W247,_xlfn.SEQUENCE(IF(COUNT(C247:W247)&lt;12,COUNT(C247:W247),12))))</f>
        <v>0</v>
      </c>
      <c r="AB247" s="15">
        <f t="shared" ref="AB247:AB268" si="66">X247*1.5</f>
        <v>0</v>
      </c>
      <c r="AC247" s="17">
        <f t="shared" ref="AC247:AC268" si="67">AA247+AB247</f>
        <v>0</v>
      </c>
      <c r="AD247" s="47" t="str">
        <f t="shared" ref="AD247:AD279" si="68">A247</f>
        <v>ANDIS, BROOKE</v>
      </c>
      <c r="AE247" s="17"/>
      <c r="AF247" s="59"/>
    </row>
    <row r="248" spans="1:37" s="60" customFormat="1" ht="19.899999999999999" customHeight="1" x14ac:dyDescent="0.25">
      <c r="A248" s="47" t="s">
        <v>39</v>
      </c>
      <c r="B248" s="16"/>
      <c r="C248" s="138">
        <v>0</v>
      </c>
      <c r="D248" s="48"/>
      <c r="E248" s="17"/>
      <c r="F248" s="48"/>
      <c r="G248" s="17"/>
      <c r="H248" s="48"/>
      <c r="I248" s="17"/>
      <c r="J248" s="48">
        <v>12</v>
      </c>
      <c r="K248" s="17"/>
      <c r="L248" s="48"/>
      <c r="M248" s="17"/>
      <c r="N248" s="48"/>
      <c r="O248" s="17"/>
      <c r="P248" s="188"/>
      <c r="Q248" s="195"/>
      <c r="R248" s="48"/>
      <c r="S248" s="17"/>
      <c r="T248" s="48"/>
      <c r="U248" s="17"/>
      <c r="V248" s="16"/>
      <c r="W248" s="15"/>
      <c r="X248" s="17"/>
      <c r="Y248" s="16"/>
      <c r="Z248" s="25">
        <f t="shared" si="65"/>
        <v>12</v>
      </c>
      <c r="AA248" s="25" cm="1">
        <f t="array" ref="AA248">SUM(LARGE(C248:W248,_xlfn.SEQUENCE(IF(COUNT(C248:W248)&lt;12,COUNT(C248:W248),12))))</f>
        <v>12</v>
      </c>
      <c r="AB248" s="15">
        <f t="shared" si="66"/>
        <v>0</v>
      </c>
      <c r="AC248" s="17">
        <f t="shared" si="67"/>
        <v>12</v>
      </c>
      <c r="AD248" s="47" t="str">
        <f t="shared" si="68"/>
        <v>BAHR, LILIA</v>
      </c>
      <c r="AE248" s="17"/>
      <c r="AF248" s="59"/>
    </row>
    <row r="249" spans="1:37" s="60" customFormat="1" ht="19.899999999999999" customHeight="1" x14ac:dyDescent="0.25">
      <c r="A249" s="47" t="s">
        <v>125</v>
      </c>
      <c r="B249" s="16"/>
      <c r="C249" s="138">
        <v>0</v>
      </c>
      <c r="D249" s="48"/>
      <c r="E249" s="17"/>
      <c r="F249" s="48"/>
      <c r="G249" s="17"/>
      <c r="H249" s="48"/>
      <c r="I249" s="17"/>
      <c r="J249" s="48"/>
      <c r="K249" s="17"/>
      <c r="L249" s="48"/>
      <c r="M249" s="17"/>
      <c r="N249" s="48"/>
      <c r="O249" s="17"/>
      <c r="P249" s="188"/>
      <c r="Q249" s="195"/>
      <c r="R249" s="48"/>
      <c r="S249" s="17"/>
      <c r="T249" s="48"/>
      <c r="U249" s="17"/>
      <c r="V249" s="16"/>
      <c r="W249" s="15"/>
      <c r="X249" s="17"/>
      <c r="Y249" s="16"/>
      <c r="Z249" s="25">
        <f t="shared" si="65"/>
        <v>0</v>
      </c>
      <c r="AA249" s="25" cm="1">
        <f t="array" ref="AA249">SUM(LARGE(C249:W249,_xlfn.SEQUENCE(IF(COUNT(C249:W249)&lt;12,COUNT(C249:W249),12))))</f>
        <v>0</v>
      </c>
      <c r="AB249" s="15">
        <f t="shared" si="66"/>
        <v>0</v>
      </c>
      <c r="AC249" s="17">
        <f t="shared" si="67"/>
        <v>0</v>
      </c>
      <c r="AD249" s="47" t="str">
        <f t="shared" si="68"/>
        <v>BRANNING, HOLLY</v>
      </c>
      <c r="AE249" s="17"/>
      <c r="AF249" s="59"/>
    </row>
    <row r="250" spans="1:37" s="60" customFormat="1" ht="19.899999999999999" customHeight="1" x14ac:dyDescent="0.25">
      <c r="A250" s="47" t="s">
        <v>271</v>
      </c>
      <c r="B250" s="16"/>
      <c r="C250" s="138">
        <v>0</v>
      </c>
      <c r="D250" s="48"/>
      <c r="E250" s="17"/>
      <c r="F250" s="48"/>
      <c r="G250" s="17"/>
      <c r="H250" s="48"/>
      <c r="I250" s="17"/>
      <c r="J250" s="48"/>
      <c r="K250" s="17"/>
      <c r="L250" s="48"/>
      <c r="M250" s="17"/>
      <c r="N250" s="48"/>
      <c r="O250" s="17"/>
      <c r="P250" s="188"/>
      <c r="Q250" s="195"/>
      <c r="R250" s="48"/>
      <c r="S250" s="17"/>
      <c r="T250" s="48"/>
      <c r="U250" s="17"/>
      <c r="V250" s="16"/>
      <c r="W250" s="15"/>
      <c r="X250" s="17"/>
      <c r="Y250" s="16"/>
      <c r="Z250" s="25">
        <f t="shared" si="65"/>
        <v>0</v>
      </c>
      <c r="AA250" s="25" cm="1">
        <f t="array" ref="AA250">SUM(LARGE(C250:W250,_xlfn.SEQUENCE(IF(COUNT(C250:W250)&lt;12,COUNT(C250:W250),12))))</f>
        <v>0</v>
      </c>
      <c r="AB250" s="15">
        <f t="shared" si="66"/>
        <v>0</v>
      </c>
      <c r="AC250" s="17">
        <f t="shared" si="67"/>
        <v>0</v>
      </c>
      <c r="AD250" s="47" t="str">
        <f t="shared" si="68"/>
        <v>CAMPER, CASSIDY</v>
      </c>
      <c r="AE250" s="17"/>
      <c r="AF250" s="59"/>
    </row>
    <row r="251" spans="1:37" s="60" customFormat="1" ht="19.899999999999999" customHeight="1" x14ac:dyDescent="0.25">
      <c r="A251" s="47" t="s">
        <v>148</v>
      </c>
      <c r="B251" s="16"/>
      <c r="C251" s="138">
        <v>0</v>
      </c>
      <c r="D251" s="48"/>
      <c r="E251" s="17"/>
      <c r="F251" s="48"/>
      <c r="G251" s="17"/>
      <c r="H251" s="48"/>
      <c r="I251" s="17"/>
      <c r="J251" s="48"/>
      <c r="K251" s="17"/>
      <c r="L251" s="48"/>
      <c r="M251" s="17"/>
      <c r="N251" s="48"/>
      <c r="O251" s="17"/>
      <c r="P251" s="188"/>
      <c r="Q251" s="195"/>
      <c r="R251" s="48"/>
      <c r="S251" s="17"/>
      <c r="T251" s="48"/>
      <c r="U251" s="17"/>
      <c r="V251" s="16"/>
      <c r="W251" s="15"/>
      <c r="X251" s="17"/>
      <c r="Y251" s="16"/>
      <c r="Z251" s="25">
        <f t="shared" si="65"/>
        <v>0</v>
      </c>
      <c r="AA251" s="25" cm="1">
        <f t="array" ref="AA251">SUM(LARGE(C251:W251,_xlfn.SEQUENCE(IF(COUNT(C251:W251)&lt;12,COUNT(C251:W251),12))))</f>
        <v>0</v>
      </c>
      <c r="AB251" s="15">
        <f t="shared" si="66"/>
        <v>0</v>
      </c>
      <c r="AC251" s="17">
        <f t="shared" si="67"/>
        <v>0</v>
      </c>
      <c r="AD251" s="47" t="str">
        <f t="shared" si="68"/>
        <v>CUMMINGS, LILLY</v>
      </c>
      <c r="AE251" s="17"/>
      <c r="AF251" s="59"/>
    </row>
    <row r="252" spans="1:37" s="60" customFormat="1" ht="19.899999999999999" customHeight="1" x14ac:dyDescent="0.25">
      <c r="A252" s="47" t="s">
        <v>219</v>
      </c>
      <c r="B252" s="16"/>
      <c r="C252" s="138">
        <v>0</v>
      </c>
      <c r="D252" s="48"/>
      <c r="E252" s="17"/>
      <c r="F252" s="48"/>
      <c r="G252" s="17"/>
      <c r="H252" s="48"/>
      <c r="I252" s="17"/>
      <c r="J252" s="48"/>
      <c r="K252" s="17"/>
      <c r="L252" s="48"/>
      <c r="M252" s="17"/>
      <c r="N252" s="48">
        <v>73</v>
      </c>
      <c r="O252" s="17">
        <v>53</v>
      </c>
      <c r="P252" s="188">
        <v>64</v>
      </c>
      <c r="Q252" s="195"/>
      <c r="R252" s="48"/>
      <c r="S252" s="17"/>
      <c r="T252" s="48"/>
      <c r="U252" s="17"/>
      <c r="V252" s="16"/>
      <c r="W252" s="15"/>
      <c r="X252" s="17"/>
      <c r="Y252" s="16"/>
      <c r="Z252" s="25">
        <f t="shared" si="65"/>
        <v>190</v>
      </c>
      <c r="AA252" s="25" cm="1">
        <f t="array" ref="AA252">SUM(LARGE(C252:W252,_xlfn.SEQUENCE(IF(COUNT(C252:W252)&lt;12,COUNT(C252:W252),12))))</f>
        <v>190</v>
      </c>
      <c r="AB252" s="15">
        <f t="shared" si="66"/>
        <v>0</v>
      </c>
      <c r="AC252" s="17">
        <f t="shared" si="67"/>
        <v>190</v>
      </c>
      <c r="AD252" s="47" t="str">
        <f t="shared" si="68"/>
        <v>DEVUYST, AVA</v>
      </c>
      <c r="AE252" s="17"/>
      <c r="AF252" s="59"/>
    </row>
    <row r="253" spans="1:37" s="60" customFormat="1" ht="19.899999999999999" customHeight="1" x14ac:dyDescent="0.25">
      <c r="A253" s="47" t="s">
        <v>59</v>
      </c>
      <c r="B253" s="16"/>
      <c r="C253" s="138">
        <v>0</v>
      </c>
      <c r="D253" s="48"/>
      <c r="E253" s="17"/>
      <c r="F253" s="48"/>
      <c r="G253" s="17"/>
      <c r="H253" s="48"/>
      <c r="I253" s="17"/>
      <c r="J253" s="48"/>
      <c r="K253" s="17"/>
      <c r="L253" s="48"/>
      <c r="M253" s="17"/>
      <c r="N253" s="48"/>
      <c r="O253" s="17"/>
      <c r="P253" s="188"/>
      <c r="Q253" s="195"/>
      <c r="R253" s="48"/>
      <c r="S253" s="17"/>
      <c r="T253" s="48"/>
      <c r="U253" s="17"/>
      <c r="V253" s="16"/>
      <c r="W253" s="15"/>
      <c r="X253" s="17"/>
      <c r="Y253" s="16"/>
      <c r="Z253" s="25">
        <f t="shared" si="65"/>
        <v>0</v>
      </c>
      <c r="AA253" s="25" cm="1">
        <f t="array" ref="AA253">SUM(LARGE(C253:W253,_xlfn.SEQUENCE(IF(COUNT(C253:W253)&lt;12,COUNT(C253:W253),12))))</f>
        <v>0</v>
      </c>
      <c r="AB253" s="15">
        <f t="shared" si="66"/>
        <v>0</v>
      </c>
      <c r="AC253" s="17">
        <f t="shared" si="67"/>
        <v>0</v>
      </c>
      <c r="AD253" s="47" t="str">
        <f t="shared" si="68"/>
        <v>FUNK, ADDISON</v>
      </c>
      <c r="AE253" s="17"/>
      <c r="AF253" s="59"/>
    </row>
    <row r="254" spans="1:37" s="60" customFormat="1" ht="19.899999999999999" customHeight="1" x14ac:dyDescent="0.25">
      <c r="A254" s="47" t="s">
        <v>220</v>
      </c>
      <c r="B254" s="16"/>
      <c r="C254" s="138">
        <v>0</v>
      </c>
      <c r="D254" s="48"/>
      <c r="E254" s="17"/>
      <c r="F254" s="48"/>
      <c r="G254" s="17"/>
      <c r="H254" s="48"/>
      <c r="I254" s="17"/>
      <c r="J254" s="48"/>
      <c r="K254" s="17"/>
      <c r="L254" s="48"/>
      <c r="M254" s="17"/>
      <c r="N254" s="48"/>
      <c r="O254" s="17"/>
      <c r="P254" s="188"/>
      <c r="Q254" s="195"/>
      <c r="R254" s="48"/>
      <c r="S254" s="17"/>
      <c r="T254" s="48"/>
      <c r="U254" s="17"/>
      <c r="V254" s="16"/>
      <c r="W254" s="15"/>
      <c r="X254" s="17"/>
      <c r="Y254" s="16"/>
      <c r="Z254" s="25">
        <f t="shared" si="65"/>
        <v>0</v>
      </c>
      <c r="AA254" s="25" cm="1">
        <f t="array" ref="AA254">SUM(LARGE(C254:W254,_xlfn.SEQUENCE(IF(COUNT(C254:W254)&lt;12,COUNT(C254:W254),12))))</f>
        <v>0</v>
      </c>
      <c r="AB254" s="15">
        <f t="shared" si="66"/>
        <v>0</v>
      </c>
      <c r="AC254" s="17">
        <f t="shared" si="67"/>
        <v>0</v>
      </c>
      <c r="AD254" s="47" t="str">
        <f t="shared" si="68"/>
        <v>GOODRICH, ABIGAIL</v>
      </c>
      <c r="AE254" s="17"/>
      <c r="AF254" s="59"/>
    </row>
    <row r="255" spans="1:37" s="60" customFormat="1" ht="19.899999999999999" customHeight="1" x14ac:dyDescent="0.25">
      <c r="A255" s="47" t="s">
        <v>146</v>
      </c>
      <c r="B255" s="16"/>
      <c r="C255" s="138">
        <v>0</v>
      </c>
      <c r="D255" s="48"/>
      <c r="E255" s="17">
        <v>64</v>
      </c>
      <c r="F255" s="48">
        <v>73</v>
      </c>
      <c r="G255" s="17">
        <v>73</v>
      </c>
      <c r="H255" s="48">
        <v>33</v>
      </c>
      <c r="I255" s="17">
        <v>63</v>
      </c>
      <c r="J255" s="48">
        <v>72</v>
      </c>
      <c r="K255" s="17"/>
      <c r="L255" s="48">
        <v>43</v>
      </c>
      <c r="M255" s="17">
        <v>43</v>
      </c>
      <c r="N255" s="48">
        <v>43</v>
      </c>
      <c r="O255" s="17">
        <v>23</v>
      </c>
      <c r="P255" s="188"/>
      <c r="Q255" s="195">
        <v>44</v>
      </c>
      <c r="R255" s="48"/>
      <c r="S255" s="17"/>
      <c r="T255" s="48"/>
      <c r="U255" s="17"/>
      <c r="V255" s="16"/>
      <c r="W255" s="15"/>
      <c r="X255" s="17"/>
      <c r="Y255" s="16"/>
      <c r="Z255" s="25">
        <f t="shared" si="65"/>
        <v>574</v>
      </c>
      <c r="AA255" s="25" cm="1">
        <f t="array" ref="AA255">SUM(LARGE(C255:W255,_xlfn.SEQUENCE(IF(COUNT(C255:W255)&lt;12,COUNT(C255:W255),12))))</f>
        <v>574</v>
      </c>
      <c r="AB255" s="15">
        <f t="shared" si="66"/>
        <v>0</v>
      </c>
      <c r="AC255" s="17">
        <f t="shared" si="67"/>
        <v>574</v>
      </c>
      <c r="AD255" s="47" t="str">
        <f t="shared" si="68"/>
        <v>HALL, ADISON</v>
      </c>
      <c r="AE255" s="17"/>
      <c r="AF255" s="59"/>
    </row>
    <row r="256" spans="1:37" s="60" customFormat="1" ht="19.899999999999999" customHeight="1" x14ac:dyDescent="0.25">
      <c r="A256" s="47" t="s">
        <v>214</v>
      </c>
      <c r="B256" s="16"/>
      <c r="C256" s="138">
        <v>0</v>
      </c>
      <c r="D256" s="48"/>
      <c r="E256" s="17"/>
      <c r="F256" s="48"/>
      <c r="G256" s="17"/>
      <c r="H256" s="48"/>
      <c r="I256" s="17"/>
      <c r="J256" s="48"/>
      <c r="K256" s="17"/>
      <c r="L256" s="48"/>
      <c r="M256" s="17">
        <v>33</v>
      </c>
      <c r="N256" s="48"/>
      <c r="O256" s="17"/>
      <c r="P256" s="188"/>
      <c r="Q256" s="195"/>
      <c r="R256" s="48"/>
      <c r="S256" s="17"/>
      <c r="T256" s="48"/>
      <c r="U256" s="17"/>
      <c r="V256" s="16"/>
      <c r="W256" s="15"/>
      <c r="X256" s="17"/>
      <c r="Y256" s="16"/>
      <c r="Z256" s="25">
        <f t="shared" si="65"/>
        <v>33</v>
      </c>
      <c r="AA256" s="25" cm="1">
        <f t="array" ref="AA256">SUM(LARGE(C256:W256,_xlfn.SEQUENCE(IF(COUNT(C256:W256)&lt;12,COUNT(C256:W256),12))))</f>
        <v>33</v>
      </c>
      <c r="AB256" s="15">
        <f t="shared" si="66"/>
        <v>0</v>
      </c>
      <c r="AC256" s="17">
        <f t="shared" si="67"/>
        <v>33</v>
      </c>
      <c r="AD256" s="47" t="str">
        <f t="shared" si="68"/>
        <v>HARDEN, SARAH</v>
      </c>
      <c r="AE256" s="17"/>
      <c r="AF256" s="59"/>
    </row>
    <row r="257" spans="1:32" s="60" customFormat="1" ht="19.899999999999999" customHeight="1" x14ac:dyDescent="0.25">
      <c r="A257" s="47" t="s">
        <v>44</v>
      </c>
      <c r="B257" s="16"/>
      <c r="C257" s="138">
        <v>0</v>
      </c>
      <c r="D257" s="48">
        <v>34</v>
      </c>
      <c r="E257" s="17">
        <v>54</v>
      </c>
      <c r="F257" s="48">
        <v>23</v>
      </c>
      <c r="G257" s="17">
        <v>13</v>
      </c>
      <c r="H257" s="48"/>
      <c r="I257" s="17">
        <v>33</v>
      </c>
      <c r="J257" s="48">
        <v>62</v>
      </c>
      <c r="K257" s="17">
        <v>53</v>
      </c>
      <c r="L257" s="48">
        <v>73</v>
      </c>
      <c r="M257" s="17">
        <v>73</v>
      </c>
      <c r="N257" s="48">
        <v>63</v>
      </c>
      <c r="O257" s="17">
        <v>63</v>
      </c>
      <c r="P257" s="188">
        <v>54</v>
      </c>
      <c r="Q257" s="195"/>
      <c r="R257" s="48"/>
      <c r="S257" s="17"/>
      <c r="T257" s="48"/>
      <c r="U257" s="17"/>
      <c r="V257" s="16"/>
      <c r="W257" s="15"/>
      <c r="X257" s="17"/>
      <c r="Y257" s="16"/>
      <c r="Z257" s="25">
        <f t="shared" si="65"/>
        <v>598</v>
      </c>
      <c r="AA257" s="25" cm="1">
        <f t="array" ref="AA257">SUM(LARGE(C257:W257,_xlfn.SEQUENCE(IF(COUNT(C257:W257)&lt;12,COUNT(C257:W257),12))))</f>
        <v>598</v>
      </c>
      <c r="AB257" s="15">
        <f t="shared" si="66"/>
        <v>0</v>
      </c>
      <c r="AC257" s="17">
        <f t="shared" si="67"/>
        <v>598</v>
      </c>
      <c r="AD257" s="47" t="str">
        <f t="shared" si="68"/>
        <v>HOEKWATER, MESA</v>
      </c>
      <c r="AE257" s="17"/>
      <c r="AF257" s="59"/>
    </row>
    <row r="258" spans="1:32" s="60" customFormat="1" ht="19.899999999999999" customHeight="1" x14ac:dyDescent="0.25">
      <c r="A258" s="47" t="s">
        <v>272</v>
      </c>
      <c r="B258" s="16"/>
      <c r="C258" s="138">
        <v>0</v>
      </c>
      <c r="D258" s="48"/>
      <c r="E258" s="17"/>
      <c r="F258" s="48">
        <v>13</v>
      </c>
      <c r="G258" s="17">
        <v>33</v>
      </c>
      <c r="H258" s="48"/>
      <c r="I258" s="17"/>
      <c r="J258" s="48">
        <v>22</v>
      </c>
      <c r="K258" s="17"/>
      <c r="L258" s="48"/>
      <c r="M258" s="17"/>
      <c r="N258" s="48">
        <v>13</v>
      </c>
      <c r="O258" s="17">
        <v>13</v>
      </c>
      <c r="P258" s="188"/>
      <c r="Q258" s="195"/>
      <c r="R258" s="48"/>
      <c r="S258" s="17"/>
      <c r="T258" s="48"/>
      <c r="U258" s="17"/>
      <c r="V258" s="16"/>
      <c r="W258" s="15"/>
      <c r="X258" s="17"/>
      <c r="Y258" s="16"/>
      <c r="Z258" s="25">
        <f t="shared" si="65"/>
        <v>94</v>
      </c>
      <c r="AA258" s="25" cm="1">
        <f t="array" ref="AA258">SUM(LARGE(C258:W258,_xlfn.SEQUENCE(IF(COUNT(C258:W258)&lt;12,COUNT(C258:W258),12))))</f>
        <v>94</v>
      </c>
      <c r="AB258" s="15">
        <f t="shared" si="66"/>
        <v>0</v>
      </c>
      <c r="AC258" s="17">
        <f t="shared" si="67"/>
        <v>94</v>
      </c>
      <c r="AD258" s="47" t="str">
        <f t="shared" si="68"/>
        <v>KERN, LEAH</v>
      </c>
      <c r="AE258" s="17"/>
      <c r="AF258" s="59"/>
    </row>
    <row r="259" spans="1:32" s="60" customFormat="1" ht="19.899999999999999" customHeight="1" x14ac:dyDescent="0.25">
      <c r="A259" s="47" t="s">
        <v>273</v>
      </c>
      <c r="B259" s="16"/>
      <c r="C259" s="138">
        <v>0</v>
      </c>
      <c r="D259" s="48"/>
      <c r="E259" s="17">
        <v>44</v>
      </c>
      <c r="F259" s="48"/>
      <c r="G259" s="17">
        <v>53</v>
      </c>
      <c r="H259" s="48">
        <v>43</v>
      </c>
      <c r="I259" s="17">
        <v>43</v>
      </c>
      <c r="J259" s="48">
        <v>52</v>
      </c>
      <c r="K259" s="17">
        <v>43</v>
      </c>
      <c r="L259" s="48"/>
      <c r="M259" s="17"/>
      <c r="N259" s="48">
        <v>23</v>
      </c>
      <c r="O259" s="17">
        <v>43</v>
      </c>
      <c r="P259" s="188"/>
      <c r="Q259" s="195">
        <v>54</v>
      </c>
      <c r="R259" s="48"/>
      <c r="S259" s="17"/>
      <c r="T259" s="48"/>
      <c r="U259" s="17"/>
      <c r="V259" s="16"/>
      <c r="W259" s="15"/>
      <c r="X259" s="17"/>
      <c r="Y259" s="16"/>
      <c r="Z259" s="25">
        <f t="shared" si="65"/>
        <v>398</v>
      </c>
      <c r="AA259" s="25" cm="1">
        <f t="array" ref="AA259">SUM(LARGE(C259:W259,_xlfn.SEQUENCE(IF(COUNT(C259:W259)&lt;12,COUNT(C259:W259),12))))</f>
        <v>398</v>
      </c>
      <c r="AB259" s="15">
        <f t="shared" si="66"/>
        <v>0</v>
      </c>
      <c r="AC259" s="17">
        <f t="shared" si="67"/>
        <v>398</v>
      </c>
      <c r="AD259" s="47" t="str">
        <f t="shared" si="68"/>
        <v>MARANTETTE, ALINA</v>
      </c>
      <c r="AE259" s="17"/>
      <c r="AF259" s="59"/>
    </row>
    <row r="260" spans="1:32" s="60" customFormat="1" ht="19.899999999999999" customHeight="1" x14ac:dyDescent="0.25">
      <c r="A260" s="47" t="s">
        <v>274</v>
      </c>
      <c r="B260" s="16"/>
      <c r="C260" s="138">
        <v>0</v>
      </c>
      <c r="D260" s="48">
        <v>64</v>
      </c>
      <c r="E260" s="17"/>
      <c r="F260" s="48"/>
      <c r="G260" s="17"/>
      <c r="H260" s="48"/>
      <c r="I260" s="17"/>
      <c r="J260" s="48"/>
      <c r="K260" s="17"/>
      <c r="L260" s="48"/>
      <c r="M260" s="17"/>
      <c r="N260" s="48"/>
      <c r="O260" s="17"/>
      <c r="P260" s="188"/>
      <c r="Q260" s="195"/>
      <c r="R260" s="48"/>
      <c r="S260" s="17"/>
      <c r="T260" s="48"/>
      <c r="U260" s="17"/>
      <c r="V260" s="16"/>
      <c r="W260" s="15"/>
      <c r="X260" s="17"/>
      <c r="Y260" s="16"/>
      <c r="Z260" s="25">
        <f t="shared" si="65"/>
        <v>64</v>
      </c>
      <c r="AA260" s="25" cm="1">
        <f t="array" ref="AA260">SUM(LARGE(C260:W260,_xlfn.SEQUENCE(IF(COUNT(C260:W260)&lt;12,COUNT(C260:W260),12))))</f>
        <v>64</v>
      </c>
      <c r="AB260" s="15">
        <f t="shared" si="66"/>
        <v>0</v>
      </c>
      <c r="AC260" s="17">
        <f t="shared" si="67"/>
        <v>64</v>
      </c>
      <c r="AD260" s="47" t="str">
        <f t="shared" si="68"/>
        <v>MATTHEWS, ADDY</v>
      </c>
      <c r="AE260" s="17"/>
      <c r="AF260" s="59"/>
    </row>
    <row r="261" spans="1:32" ht="19.899999999999999" customHeight="1" x14ac:dyDescent="0.25">
      <c r="A261" s="47" t="s">
        <v>51</v>
      </c>
      <c r="B261" s="16"/>
      <c r="C261" s="138">
        <v>0</v>
      </c>
      <c r="D261" s="48">
        <v>74</v>
      </c>
      <c r="E261" s="17">
        <v>74</v>
      </c>
      <c r="F261" s="48"/>
      <c r="G261" s="17"/>
      <c r="H261" s="48">
        <v>73</v>
      </c>
      <c r="I261" s="17">
        <v>53</v>
      </c>
      <c r="J261" s="48"/>
      <c r="K261" s="17">
        <v>73</v>
      </c>
      <c r="L261" s="48">
        <v>33</v>
      </c>
      <c r="M261" s="17"/>
      <c r="N261" s="48"/>
      <c r="O261" s="17"/>
      <c r="P261" s="188">
        <v>74</v>
      </c>
      <c r="Q261" s="195">
        <v>74</v>
      </c>
      <c r="R261" s="48"/>
      <c r="S261" s="17"/>
      <c r="T261" s="48"/>
      <c r="U261" s="17"/>
      <c r="V261" s="16"/>
      <c r="W261" s="15"/>
      <c r="X261" s="17"/>
      <c r="Y261" s="16"/>
      <c r="Z261" s="25">
        <f t="shared" si="65"/>
        <v>528</v>
      </c>
      <c r="AA261" s="25" cm="1">
        <f t="array" ref="AA261">SUM(LARGE(C261:W261,_xlfn.SEQUENCE(IF(COUNT(C261:W261)&lt;12,COUNT(C261:W261),12))))</f>
        <v>528</v>
      </c>
      <c r="AB261" s="15">
        <f t="shared" si="66"/>
        <v>0</v>
      </c>
      <c r="AC261" s="17">
        <f t="shared" si="67"/>
        <v>528</v>
      </c>
      <c r="AD261" s="47" t="str">
        <f t="shared" si="68"/>
        <v>MCLEOD, PIPER</v>
      </c>
      <c r="AE261" s="17"/>
    </row>
    <row r="262" spans="1:32" s="60" customFormat="1" ht="19.899999999999999" customHeight="1" x14ac:dyDescent="0.25">
      <c r="A262" s="47" t="s">
        <v>278</v>
      </c>
      <c r="B262" s="16"/>
      <c r="C262" s="138">
        <v>0</v>
      </c>
      <c r="D262" s="48">
        <v>54</v>
      </c>
      <c r="E262" s="17"/>
      <c r="F262" s="48"/>
      <c r="G262" s="17"/>
      <c r="H262" s="48">
        <v>53</v>
      </c>
      <c r="I262" s="17">
        <v>23</v>
      </c>
      <c r="J262" s="48"/>
      <c r="K262" s="17"/>
      <c r="L262" s="48">
        <v>13</v>
      </c>
      <c r="M262" s="17">
        <v>63</v>
      </c>
      <c r="N262" s="48">
        <v>33</v>
      </c>
      <c r="O262" s="17">
        <v>33</v>
      </c>
      <c r="P262" s="188">
        <v>34</v>
      </c>
      <c r="Q262" s="195">
        <v>64</v>
      </c>
      <c r="R262" s="48"/>
      <c r="S262" s="17"/>
      <c r="T262" s="48"/>
      <c r="U262" s="17"/>
      <c r="V262" s="16"/>
      <c r="W262" s="15"/>
      <c r="X262" s="17"/>
      <c r="Y262" s="16"/>
      <c r="Z262" s="25">
        <f t="shared" si="65"/>
        <v>370</v>
      </c>
      <c r="AA262" s="25" cm="1">
        <f t="array" ref="AA262">SUM(LARGE(C262:W262,_xlfn.SEQUENCE(IF(COUNT(C262:W262)&lt;12,COUNT(C262:W262),12))))</f>
        <v>370</v>
      </c>
      <c r="AB262" s="15">
        <f t="shared" si="66"/>
        <v>0</v>
      </c>
      <c r="AC262" s="17">
        <f t="shared" si="67"/>
        <v>370</v>
      </c>
      <c r="AD262" s="47" t="str">
        <f t="shared" si="68"/>
        <v>POWELL, ADELINE</v>
      </c>
      <c r="AE262" s="17"/>
      <c r="AF262" s="59"/>
    </row>
    <row r="263" spans="1:32" s="60" customFormat="1" ht="19.899999999999999" customHeight="1" x14ac:dyDescent="0.25">
      <c r="A263" s="47" t="s">
        <v>275</v>
      </c>
      <c r="B263" s="16"/>
      <c r="C263" s="138">
        <v>0</v>
      </c>
      <c r="D263" s="48"/>
      <c r="E263" s="17"/>
      <c r="F263" s="48"/>
      <c r="G263" s="17"/>
      <c r="H263" s="48"/>
      <c r="I263" s="17"/>
      <c r="J263" s="48"/>
      <c r="K263" s="17"/>
      <c r="L263" s="48"/>
      <c r="M263" s="17"/>
      <c r="N263" s="48"/>
      <c r="O263" s="17"/>
      <c r="P263" s="188"/>
      <c r="Q263" s="195"/>
      <c r="R263" s="48"/>
      <c r="S263" s="17"/>
      <c r="T263" s="48"/>
      <c r="U263" s="17"/>
      <c r="V263" s="16"/>
      <c r="W263" s="15"/>
      <c r="X263" s="17"/>
      <c r="Y263" s="16"/>
      <c r="Z263" s="25">
        <f t="shared" si="65"/>
        <v>0</v>
      </c>
      <c r="AA263" s="25" cm="1">
        <f t="array" ref="AA263">SUM(LARGE(C263:W263,_xlfn.SEQUENCE(IF(COUNT(C263:W263)&lt;12,COUNT(C263:W263),12))))</f>
        <v>0</v>
      </c>
      <c r="AB263" s="15">
        <f t="shared" si="66"/>
        <v>0</v>
      </c>
      <c r="AC263" s="17">
        <f t="shared" si="67"/>
        <v>0</v>
      </c>
      <c r="AD263" s="47" t="str">
        <f t="shared" si="68"/>
        <v>PAGE, SOPHIA</v>
      </c>
      <c r="AE263" s="17"/>
      <c r="AF263" s="59"/>
    </row>
    <row r="264" spans="1:32" s="60" customFormat="1" ht="19.899999999999999" customHeight="1" x14ac:dyDescent="0.25">
      <c r="A264" s="47" t="s">
        <v>63</v>
      </c>
      <c r="B264" s="16"/>
      <c r="C264" s="138">
        <v>0</v>
      </c>
      <c r="D264" s="48">
        <v>14</v>
      </c>
      <c r="E264" s="17"/>
      <c r="F264" s="48"/>
      <c r="G264" s="17">
        <v>23</v>
      </c>
      <c r="H264" s="48"/>
      <c r="I264" s="17"/>
      <c r="J264" s="48"/>
      <c r="K264" s="17"/>
      <c r="L264" s="48"/>
      <c r="M264" s="17"/>
      <c r="N264" s="48"/>
      <c r="O264" s="17"/>
      <c r="P264" s="188"/>
      <c r="Q264" s="195">
        <v>14</v>
      </c>
      <c r="R264" s="48"/>
      <c r="S264" s="17"/>
      <c r="T264" s="48"/>
      <c r="U264" s="17"/>
      <c r="V264" s="16"/>
      <c r="W264" s="15"/>
      <c r="X264" s="17"/>
      <c r="Y264" s="16"/>
      <c r="Z264" s="25">
        <f t="shared" si="65"/>
        <v>51</v>
      </c>
      <c r="AA264" s="25" cm="1">
        <f t="array" ref="AA264">SUM(LARGE(C264:W264,_xlfn.SEQUENCE(IF(COUNT(C264:W264)&lt;12,COUNT(C264:W264),12))))</f>
        <v>51</v>
      </c>
      <c r="AB264" s="15">
        <f t="shared" si="66"/>
        <v>0</v>
      </c>
      <c r="AC264" s="17">
        <f t="shared" si="67"/>
        <v>51</v>
      </c>
      <c r="AD264" s="47" t="str">
        <f t="shared" si="68"/>
        <v>SHATTUCK, MADISON</v>
      </c>
      <c r="AE264" s="17"/>
      <c r="AF264" s="59"/>
    </row>
    <row r="265" spans="1:32" s="60" customFormat="1" ht="19.899999999999999" customHeight="1" x14ac:dyDescent="0.25">
      <c r="A265" s="47" t="s">
        <v>142</v>
      </c>
      <c r="B265" s="16"/>
      <c r="C265" s="138">
        <v>0</v>
      </c>
      <c r="D265" s="48">
        <v>24</v>
      </c>
      <c r="E265" s="17"/>
      <c r="F265" s="48"/>
      <c r="G265" s="17"/>
      <c r="H265" s="48">
        <v>23</v>
      </c>
      <c r="I265" s="17">
        <v>13</v>
      </c>
      <c r="J265" s="48">
        <v>32</v>
      </c>
      <c r="K265" s="17">
        <v>33</v>
      </c>
      <c r="L265" s="48">
        <v>53</v>
      </c>
      <c r="M265" s="17">
        <v>53</v>
      </c>
      <c r="N265" s="48"/>
      <c r="O265" s="17"/>
      <c r="P265" s="188">
        <v>14</v>
      </c>
      <c r="Q265" s="195">
        <v>24</v>
      </c>
      <c r="R265" s="48"/>
      <c r="S265" s="17"/>
      <c r="T265" s="48"/>
      <c r="U265" s="17"/>
      <c r="V265" s="16"/>
      <c r="W265" s="15"/>
      <c r="X265" s="17"/>
      <c r="Y265" s="16"/>
      <c r="Z265" s="25">
        <f t="shared" si="65"/>
        <v>269</v>
      </c>
      <c r="AA265" s="25" cm="1">
        <f t="array" ref="AA265">SUM(LARGE(C265:W265,_xlfn.SEQUENCE(IF(COUNT(C265:W265)&lt;12,COUNT(C265:W265),12))))</f>
        <v>269</v>
      </c>
      <c r="AB265" s="15">
        <f t="shared" si="66"/>
        <v>0</v>
      </c>
      <c r="AC265" s="17">
        <f t="shared" si="67"/>
        <v>269</v>
      </c>
      <c r="AD265" s="47" t="str">
        <f t="shared" si="68"/>
        <v xml:space="preserve">SUCHEK, KYLIE </v>
      </c>
      <c r="AE265" s="17"/>
      <c r="AF265" s="59"/>
    </row>
    <row r="266" spans="1:32" s="60" customFormat="1" ht="19.899999999999999" customHeight="1" x14ac:dyDescent="0.25">
      <c r="A266" s="47" t="s">
        <v>52</v>
      </c>
      <c r="B266" s="16"/>
      <c r="C266" s="138">
        <v>0</v>
      </c>
      <c r="D266" s="48">
        <v>44</v>
      </c>
      <c r="E266" s="17">
        <v>24</v>
      </c>
      <c r="F266" s="48"/>
      <c r="G266" s="17"/>
      <c r="H266" s="48"/>
      <c r="I266" s="17"/>
      <c r="J266" s="48"/>
      <c r="K266" s="17"/>
      <c r="L266" s="48"/>
      <c r="M266" s="17"/>
      <c r="N266" s="48"/>
      <c r="O266" s="17"/>
      <c r="P266" s="188"/>
      <c r="Q266" s="195"/>
      <c r="R266" s="48"/>
      <c r="S266" s="17"/>
      <c r="T266" s="48"/>
      <c r="U266" s="17"/>
      <c r="V266" s="16"/>
      <c r="W266" s="15"/>
      <c r="X266" s="17"/>
      <c r="Y266" s="16"/>
      <c r="Z266" s="25">
        <f t="shared" si="65"/>
        <v>68</v>
      </c>
      <c r="AA266" s="25" cm="1">
        <f t="array" ref="AA266">SUM(LARGE(C266:W266,_xlfn.SEQUENCE(IF(COUNT(C266:W266)&lt;12,COUNT(C266:W266),12))))</f>
        <v>68</v>
      </c>
      <c r="AB266" s="15">
        <f t="shared" si="66"/>
        <v>0</v>
      </c>
      <c r="AC266" s="17">
        <f t="shared" si="67"/>
        <v>68</v>
      </c>
      <c r="AD266" s="47" t="str">
        <f t="shared" si="68"/>
        <v>TIPPMANN, HALLE</v>
      </c>
      <c r="AE266" s="17"/>
      <c r="AF266" s="59"/>
    </row>
    <row r="267" spans="1:32" s="60" customFormat="1" ht="19.899999999999999" customHeight="1" x14ac:dyDescent="0.25">
      <c r="A267" s="47" t="s">
        <v>53</v>
      </c>
      <c r="B267" s="16"/>
      <c r="C267" s="138">
        <v>0</v>
      </c>
      <c r="D267" s="48"/>
      <c r="E267" s="17"/>
      <c r="F267" s="48">
        <v>63</v>
      </c>
      <c r="G267" s="17">
        <v>63</v>
      </c>
      <c r="H267" s="48">
        <v>63</v>
      </c>
      <c r="I267" s="17">
        <v>73</v>
      </c>
      <c r="J267" s="48">
        <v>42</v>
      </c>
      <c r="K267" s="17">
        <v>63</v>
      </c>
      <c r="L267" s="48">
        <v>63</v>
      </c>
      <c r="M267" s="17">
        <v>13</v>
      </c>
      <c r="N267" s="48">
        <v>53</v>
      </c>
      <c r="O267" s="17">
        <v>73</v>
      </c>
      <c r="P267" s="188">
        <v>44</v>
      </c>
      <c r="Q267" s="195">
        <v>34</v>
      </c>
      <c r="R267" s="48"/>
      <c r="S267" s="17"/>
      <c r="T267" s="48"/>
      <c r="U267" s="17"/>
      <c r="V267" s="16"/>
      <c r="W267" s="15"/>
      <c r="X267" s="17"/>
      <c r="Y267" s="16"/>
      <c r="Z267" s="25">
        <f t="shared" si="65"/>
        <v>647</v>
      </c>
      <c r="AA267" s="25" cm="1">
        <f t="array" ref="AA267">SUM(LARGE(C267:W267,_xlfn.SEQUENCE(IF(COUNT(C267:W267)&lt;12,COUNT(C267:W267),12))))</f>
        <v>647</v>
      </c>
      <c r="AB267" s="15">
        <f t="shared" si="66"/>
        <v>0</v>
      </c>
      <c r="AC267" s="17">
        <f t="shared" si="67"/>
        <v>647</v>
      </c>
      <c r="AD267" s="47" t="str">
        <f t="shared" si="68"/>
        <v>TIPPMANN, HEIDI</v>
      </c>
      <c r="AE267" s="17"/>
      <c r="AF267" s="59"/>
    </row>
    <row r="268" spans="1:32" s="60" customFormat="1" ht="19.899999999999999" customHeight="1" x14ac:dyDescent="0.25">
      <c r="A268" s="47" t="s">
        <v>127</v>
      </c>
      <c r="B268" s="16"/>
      <c r="C268" s="138">
        <v>0</v>
      </c>
      <c r="D268" s="48"/>
      <c r="E268" s="17"/>
      <c r="F268" s="48"/>
      <c r="G268" s="17"/>
      <c r="H268" s="48"/>
      <c r="I268" s="17"/>
      <c r="J268" s="48"/>
      <c r="K268" s="17"/>
      <c r="L268" s="48"/>
      <c r="M268" s="17"/>
      <c r="N268" s="48"/>
      <c r="O268" s="17"/>
      <c r="P268" s="188"/>
      <c r="Q268" s="195"/>
      <c r="R268" s="48"/>
      <c r="S268" s="17"/>
      <c r="T268" s="48"/>
      <c r="U268" s="17"/>
      <c r="V268" s="16"/>
      <c r="W268" s="15"/>
      <c r="X268" s="17"/>
      <c r="Y268" s="16"/>
      <c r="Z268" s="25">
        <f t="shared" si="65"/>
        <v>0</v>
      </c>
      <c r="AA268" s="25" cm="1">
        <f t="array" ref="AA268">SUM(LARGE(C268:W268,_xlfn.SEQUENCE(IF(COUNT(C268:W268)&lt;12,COUNT(C268:W268),12))))</f>
        <v>0</v>
      </c>
      <c r="AB268" s="15">
        <f t="shared" si="66"/>
        <v>0</v>
      </c>
      <c r="AC268" s="17">
        <f t="shared" si="67"/>
        <v>0</v>
      </c>
      <c r="AD268" s="47" t="str">
        <f t="shared" si="68"/>
        <v>WEBER, ALYSSA</v>
      </c>
      <c r="AE268" s="17"/>
      <c r="AF268" s="59"/>
    </row>
    <row r="269" spans="1:32" s="60" customFormat="1" ht="19.899999999999999" customHeight="1" x14ac:dyDescent="0.25">
      <c r="A269" s="47" t="s">
        <v>132</v>
      </c>
      <c r="B269" s="16"/>
      <c r="C269" s="138">
        <v>0</v>
      </c>
      <c r="D269" s="48"/>
      <c r="E269" s="17"/>
      <c r="F269" s="48"/>
      <c r="G269" s="17"/>
      <c r="H269" s="48"/>
      <c r="I269" s="17"/>
      <c r="J269" s="48"/>
      <c r="K269" s="17"/>
      <c r="L269" s="48">
        <v>23</v>
      </c>
      <c r="M269" s="17">
        <v>23</v>
      </c>
      <c r="N269" s="48"/>
      <c r="O269" s="17"/>
      <c r="P269" s="188"/>
      <c r="Q269" s="195"/>
      <c r="R269" s="48"/>
      <c r="S269" s="17"/>
      <c r="T269" s="48"/>
      <c r="U269" s="17"/>
      <c r="V269" s="16"/>
      <c r="W269" s="15"/>
      <c r="X269" s="17"/>
      <c r="Y269" s="16"/>
      <c r="Z269" s="25">
        <f>SUM(D269:X269)</f>
        <v>46</v>
      </c>
      <c r="AA269" s="25" cm="1">
        <f t="array" ref="AA269">SUM(LARGE(C269:W269,_xlfn.SEQUENCE(IF(COUNT(C269:W269)&lt;12,COUNT(C269:W269),12))))</f>
        <v>46</v>
      </c>
      <c r="AB269" s="15">
        <f>X269*1.5</f>
        <v>0</v>
      </c>
      <c r="AC269" s="17">
        <f>AA269+AB269</f>
        <v>46</v>
      </c>
      <c r="AD269" s="47" t="str">
        <f t="shared" si="68"/>
        <v>WILSON, ADDIE</v>
      </c>
      <c r="AE269" s="17"/>
      <c r="AF269" s="59"/>
    </row>
    <row r="270" spans="1:32" s="64" customFormat="1" ht="19.899999999999999" customHeight="1" x14ac:dyDescent="0.25">
      <c r="A270" s="47" t="s">
        <v>149</v>
      </c>
      <c r="B270" s="16"/>
      <c r="C270" s="138">
        <v>0</v>
      </c>
      <c r="D270" s="48"/>
      <c r="E270" s="17">
        <v>34</v>
      </c>
      <c r="F270" s="48">
        <v>43</v>
      </c>
      <c r="G270" s="17"/>
      <c r="H270" s="48"/>
      <c r="I270" s="17"/>
      <c r="J270" s="48"/>
      <c r="K270" s="17">
        <v>23</v>
      </c>
      <c r="L270" s="48"/>
      <c r="M270" s="17"/>
      <c r="N270" s="48"/>
      <c r="O270" s="17"/>
      <c r="P270" s="188"/>
      <c r="Q270" s="195"/>
      <c r="R270" s="48"/>
      <c r="S270" s="17"/>
      <c r="T270" s="48"/>
      <c r="U270" s="17"/>
      <c r="V270" s="16"/>
      <c r="W270" s="15"/>
      <c r="X270" s="17"/>
      <c r="Y270" s="16"/>
      <c r="Z270" s="25">
        <f t="shared" ref="Z270:Z279" si="69">SUM(D270:X270)</f>
        <v>100</v>
      </c>
      <c r="AA270" s="25" cm="1">
        <f t="array" ref="AA270">SUM(LARGE(C270:W270,_xlfn.SEQUENCE(IF(COUNT(C270:W270)&lt;12,COUNT(C270:W270),12))))</f>
        <v>100</v>
      </c>
      <c r="AB270" s="15">
        <f t="shared" ref="AB270:AB279" si="70">X270*1.5</f>
        <v>0</v>
      </c>
      <c r="AC270" s="17">
        <f t="shared" ref="AC270:AC279" si="71">AA270+AB270</f>
        <v>100</v>
      </c>
      <c r="AD270" s="47" t="str">
        <f t="shared" si="68"/>
        <v>YARBROUGH, NORA</v>
      </c>
      <c r="AE270" s="17"/>
      <c r="AF270" s="46"/>
    </row>
    <row r="271" spans="1:32" s="60" customFormat="1" ht="19.899999999999999" customHeight="1" x14ac:dyDescent="0.25">
      <c r="A271" s="47" t="s">
        <v>277</v>
      </c>
      <c r="B271" s="16"/>
      <c r="C271" s="138">
        <v>0</v>
      </c>
      <c r="D271" s="48"/>
      <c r="E271" s="17"/>
      <c r="F271" s="48">
        <v>53</v>
      </c>
      <c r="G271" s="17"/>
      <c r="H271" s="48"/>
      <c r="I271" s="17"/>
      <c r="J271" s="48"/>
      <c r="K271" s="17"/>
      <c r="L271" s="48"/>
      <c r="M271" s="17"/>
      <c r="N271" s="48"/>
      <c r="O271" s="17"/>
      <c r="P271" s="188"/>
      <c r="Q271" s="195"/>
      <c r="R271" s="48"/>
      <c r="S271" s="17"/>
      <c r="T271" s="48"/>
      <c r="U271" s="17"/>
      <c r="V271" s="16"/>
      <c r="W271" s="15"/>
      <c r="X271" s="17"/>
      <c r="Y271" s="16"/>
      <c r="Z271" s="25">
        <f t="shared" si="69"/>
        <v>53</v>
      </c>
      <c r="AA271" s="25" cm="1">
        <f t="array" ref="AA271">SUM(LARGE(C271:W271,_xlfn.SEQUENCE(IF(COUNT(C271:W271)&lt;12,COUNT(C271:W271),12))))</f>
        <v>53</v>
      </c>
      <c r="AB271" s="15">
        <f t="shared" si="70"/>
        <v>0</v>
      </c>
      <c r="AC271" s="17">
        <f t="shared" si="71"/>
        <v>53</v>
      </c>
      <c r="AD271" s="47" t="str">
        <f t="shared" si="68"/>
        <v>METZGER,ADDISON</v>
      </c>
      <c r="AE271" s="17"/>
      <c r="AF271" s="59"/>
    </row>
    <row r="272" spans="1:32" s="60" customFormat="1" ht="19.899999999999999" customHeight="1" x14ac:dyDescent="0.25">
      <c r="A272" s="47" t="s">
        <v>280</v>
      </c>
      <c r="B272" s="16"/>
      <c r="C272" s="138">
        <v>0</v>
      </c>
      <c r="D272" s="48"/>
      <c r="E272" s="17"/>
      <c r="F272" s="48"/>
      <c r="G272" s="17"/>
      <c r="H272" s="48">
        <v>13</v>
      </c>
      <c r="I272" s="17"/>
      <c r="J272" s="48"/>
      <c r="K272" s="17">
        <v>13</v>
      </c>
      <c r="L272" s="48"/>
      <c r="M272" s="17"/>
      <c r="N272" s="48"/>
      <c r="O272" s="17"/>
      <c r="P272" s="188"/>
      <c r="Q272" s="195"/>
      <c r="R272" s="48"/>
      <c r="S272" s="17"/>
      <c r="T272" s="48"/>
      <c r="U272" s="17"/>
      <c r="V272" s="16"/>
      <c r="W272" s="15"/>
      <c r="X272" s="17"/>
      <c r="Y272" s="16"/>
      <c r="Z272" s="25">
        <f t="shared" si="69"/>
        <v>26</v>
      </c>
      <c r="AA272" s="25" cm="1">
        <f t="array" ref="AA272">SUM(LARGE(C272:W272,_xlfn.SEQUENCE(IF(COUNT(C272:W272)&lt;12,COUNT(C272:W272),12))))</f>
        <v>26</v>
      </c>
      <c r="AB272" s="15">
        <f t="shared" si="70"/>
        <v>0</v>
      </c>
      <c r="AC272" s="17">
        <f t="shared" si="71"/>
        <v>26</v>
      </c>
      <c r="AD272" s="47" t="str">
        <f t="shared" si="68"/>
        <v>BURGESS,LILY</v>
      </c>
      <c r="AE272" s="17"/>
      <c r="AF272" s="59"/>
    </row>
    <row r="273" spans="1:32" s="60" customFormat="1" ht="18.75" customHeight="1" x14ac:dyDescent="0.25">
      <c r="A273" s="47" t="s">
        <v>288</v>
      </c>
      <c r="B273" s="16"/>
      <c r="C273" s="138">
        <v>0</v>
      </c>
      <c r="D273" s="48"/>
      <c r="E273" s="17"/>
      <c r="F273" s="48"/>
      <c r="G273" s="17"/>
      <c r="H273" s="48"/>
      <c r="I273" s="17"/>
      <c r="J273" s="48"/>
      <c r="K273" s="17"/>
      <c r="L273" s="48"/>
      <c r="M273" s="17"/>
      <c r="N273" s="48"/>
      <c r="O273" s="17"/>
      <c r="P273" s="188"/>
      <c r="Q273" s="195"/>
      <c r="R273" s="48"/>
      <c r="S273" s="17"/>
      <c r="T273" s="48"/>
      <c r="U273" s="17"/>
      <c r="V273" s="16"/>
      <c r="W273" s="15"/>
      <c r="X273" s="17"/>
      <c r="Y273" s="16"/>
      <c r="Z273" s="25">
        <f t="shared" si="69"/>
        <v>0</v>
      </c>
      <c r="AA273" s="25" cm="1">
        <f t="array" ref="AA273">SUM(LARGE(C273:W273,_xlfn.SEQUENCE(IF(COUNT(C273:W273)&lt;12,COUNT(C273:W273),12))))</f>
        <v>0</v>
      </c>
      <c r="AB273" s="15">
        <f t="shared" si="70"/>
        <v>0</v>
      </c>
      <c r="AC273" s="17">
        <f t="shared" si="71"/>
        <v>0</v>
      </c>
      <c r="AD273" s="47" t="str">
        <f t="shared" si="68"/>
        <v>WILT, KATY</v>
      </c>
      <c r="AE273" s="17"/>
      <c r="AF273" s="59"/>
    </row>
    <row r="274" spans="1:32" s="60" customFormat="1" ht="19.899999999999999" hidden="1" customHeight="1" x14ac:dyDescent="0.25">
      <c r="A274" s="47" t="s">
        <v>254</v>
      </c>
      <c r="B274" s="16"/>
      <c r="C274" s="138">
        <v>0</v>
      </c>
      <c r="D274" s="48"/>
      <c r="E274" s="17"/>
      <c r="F274" s="48"/>
      <c r="G274" s="17"/>
      <c r="H274" s="48"/>
      <c r="I274" s="17"/>
      <c r="J274" s="48"/>
      <c r="K274" s="17"/>
      <c r="L274" s="48"/>
      <c r="M274" s="17"/>
      <c r="N274" s="48"/>
      <c r="O274" s="17"/>
      <c r="P274" s="188"/>
      <c r="Q274" s="195"/>
      <c r="R274" s="48"/>
      <c r="S274" s="17"/>
      <c r="T274" s="48"/>
      <c r="U274" s="17"/>
      <c r="V274" s="16"/>
      <c r="W274" s="15"/>
      <c r="X274" s="17"/>
      <c r="Y274" s="16"/>
      <c r="Z274" s="25">
        <f t="shared" si="69"/>
        <v>0</v>
      </c>
      <c r="AA274" s="25" cm="1">
        <f t="array" ref="AA274">SUM(LARGE(C274:W274,_xlfn.SEQUENCE(IF(COUNT(C274:W274)&lt;12,COUNT(C274:W274),12))))</f>
        <v>0</v>
      </c>
      <c r="AB274" s="15">
        <f t="shared" si="70"/>
        <v>0</v>
      </c>
      <c r="AC274" s="17">
        <f t="shared" si="71"/>
        <v>0</v>
      </c>
      <c r="AD274" s="47" t="str">
        <f t="shared" si="68"/>
        <v>NEW NAME 4</v>
      </c>
      <c r="AE274" s="17"/>
      <c r="AF274" s="59"/>
    </row>
    <row r="275" spans="1:32" s="60" customFormat="1" ht="19.899999999999999" hidden="1" customHeight="1" x14ac:dyDescent="0.25">
      <c r="A275" s="47" t="s">
        <v>255</v>
      </c>
      <c r="B275" s="16"/>
      <c r="C275" s="138">
        <v>0</v>
      </c>
      <c r="D275" s="48"/>
      <c r="E275" s="17"/>
      <c r="F275" s="48"/>
      <c r="G275" s="17"/>
      <c r="H275" s="48"/>
      <c r="I275" s="17"/>
      <c r="J275" s="48"/>
      <c r="K275" s="17"/>
      <c r="L275" s="48"/>
      <c r="M275" s="17"/>
      <c r="N275" s="48"/>
      <c r="O275" s="17"/>
      <c r="P275" s="188"/>
      <c r="Q275" s="195"/>
      <c r="R275" s="48"/>
      <c r="S275" s="17"/>
      <c r="T275" s="48"/>
      <c r="U275" s="17"/>
      <c r="V275" s="16"/>
      <c r="W275" s="15"/>
      <c r="X275" s="17"/>
      <c r="Y275" s="16"/>
      <c r="Z275" s="25">
        <f t="shared" si="69"/>
        <v>0</v>
      </c>
      <c r="AA275" s="25" cm="1">
        <f t="array" ref="AA275">SUM(LARGE(C275:W275,_xlfn.SEQUENCE(IF(COUNT(C275:W275)&lt;12,COUNT(C275:W275),12))))</f>
        <v>0</v>
      </c>
      <c r="AB275" s="15">
        <f t="shared" si="70"/>
        <v>0</v>
      </c>
      <c r="AC275" s="17">
        <f t="shared" si="71"/>
        <v>0</v>
      </c>
      <c r="AD275" s="47" t="str">
        <f t="shared" si="68"/>
        <v>NEW NAME 5</v>
      </c>
      <c r="AE275" s="17"/>
      <c r="AF275" s="59"/>
    </row>
    <row r="276" spans="1:32" s="60" customFormat="1" ht="19.899999999999999" hidden="1" customHeight="1" x14ac:dyDescent="0.25">
      <c r="A276" s="47" t="s">
        <v>258</v>
      </c>
      <c r="B276" s="16"/>
      <c r="C276" s="138">
        <v>0</v>
      </c>
      <c r="D276" s="48"/>
      <c r="E276" s="17"/>
      <c r="F276" s="48"/>
      <c r="G276" s="17"/>
      <c r="H276" s="48"/>
      <c r="I276" s="17"/>
      <c r="J276" s="48"/>
      <c r="K276" s="17"/>
      <c r="L276" s="48"/>
      <c r="M276" s="17"/>
      <c r="N276" s="48"/>
      <c r="O276" s="17"/>
      <c r="P276" s="188"/>
      <c r="Q276" s="195"/>
      <c r="R276" s="48"/>
      <c r="S276" s="17"/>
      <c r="T276" s="48"/>
      <c r="U276" s="17"/>
      <c r="V276" s="16"/>
      <c r="W276" s="15"/>
      <c r="X276" s="17"/>
      <c r="Y276" s="16"/>
      <c r="Z276" s="25">
        <f t="shared" si="69"/>
        <v>0</v>
      </c>
      <c r="AA276" s="25" cm="1">
        <f t="array" ref="AA276">SUM(LARGE(C276:W276,_xlfn.SEQUENCE(IF(COUNT(C276:W276)&lt;12,COUNT(C276:W276),12))))</f>
        <v>0</v>
      </c>
      <c r="AB276" s="15">
        <f t="shared" si="70"/>
        <v>0</v>
      </c>
      <c r="AC276" s="17">
        <f t="shared" si="71"/>
        <v>0</v>
      </c>
      <c r="AD276" s="47" t="str">
        <f t="shared" si="68"/>
        <v>NEW NAME 6</v>
      </c>
      <c r="AE276" s="17"/>
      <c r="AF276" s="59"/>
    </row>
    <row r="277" spans="1:32" s="60" customFormat="1" ht="19.899999999999999" hidden="1" customHeight="1" x14ac:dyDescent="0.25">
      <c r="A277" s="47" t="s">
        <v>259</v>
      </c>
      <c r="B277" s="16"/>
      <c r="C277" s="138">
        <v>0</v>
      </c>
      <c r="D277" s="48"/>
      <c r="E277" s="17"/>
      <c r="F277" s="48"/>
      <c r="G277" s="17"/>
      <c r="H277" s="48"/>
      <c r="I277" s="17"/>
      <c r="J277" s="48"/>
      <c r="K277" s="17"/>
      <c r="L277" s="48"/>
      <c r="M277" s="17"/>
      <c r="N277" s="48"/>
      <c r="O277" s="17"/>
      <c r="P277" s="188"/>
      <c r="Q277" s="195"/>
      <c r="R277" s="48"/>
      <c r="S277" s="17"/>
      <c r="T277" s="48"/>
      <c r="U277" s="17"/>
      <c r="V277" s="16"/>
      <c r="W277" s="15"/>
      <c r="X277" s="17"/>
      <c r="Y277" s="16"/>
      <c r="Z277" s="25">
        <f t="shared" si="69"/>
        <v>0</v>
      </c>
      <c r="AA277" s="25" cm="1">
        <f t="array" ref="AA277">SUM(LARGE(C277:W277,_xlfn.SEQUENCE(IF(COUNT(C277:W277)&lt;12,COUNT(C277:W277),12))))</f>
        <v>0</v>
      </c>
      <c r="AB277" s="15">
        <f t="shared" si="70"/>
        <v>0</v>
      </c>
      <c r="AC277" s="17">
        <f t="shared" si="71"/>
        <v>0</v>
      </c>
      <c r="AD277" s="47" t="str">
        <f t="shared" si="68"/>
        <v>NEW NAME 7</v>
      </c>
      <c r="AE277" s="17"/>
      <c r="AF277" s="59"/>
    </row>
    <row r="278" spans="1:32" s="60" customFormat="1" ht="19.899999999999999" hidden="1" customHeight="1" x14ac:dyDescent="0.25">
      <c r="A278" s="47" t="s">
        <v>260</v>
      </c>
      <c r="B278" s="16"/>
      <c r="C278" s="138">
        <v>0</v>
      </c>
      <c r="D278" s="48"/>
      <c r="E278" s="17"/>
      <c r="F278" s="48"/>
      <c r="G278" s="17"/>
      <c r="H278" s="48"/>
      <c r="I278" s="17"/>
      <c r="J278" s="48"/>
      <c r="K278" s="17"/>
      <c r="L278" s="48"/>
      <c r="M278" s="17"/>
      <c r="N278" s="48"/>
      <c r="O278" s="17"/>
      <c r="P278" s="188"/>
      <c r="Q278" s="195"/>
      <c r="R278" s="48"/>
      <c r="S278" s="17"/>
      <c r="T278" s="48"/>
      <c r="U278" s="17"/>
      <c r="V278" s="16"/>
      <c r="W278" s="15"/>
      <c r="X278" s="17"/>
      <c r="Y278" s="16"/>
      <c r="Z278" s="25">
        <f t="shared" si="69"/>
        <v>0</v>
      </c>
      <c r="AA278" s="25" cm="1">
        <f t="array" ref="AA278">SUM(LARGE(C278:W278,_xlfn.SEQUENCE(IF(COUNT(C278:W278)&lt;12,COUNT(C278:W278),12))))</f>
        <v>0</v>
      </c>
      <c r="AB278" s="15">
        <f t="shared" si="70"/>
        <v>0</v>
      </c>
      <c r="AC278" s="17">
        <f t="shared" si="71"/>
        <v>0</v>
      </c>
      <c r="AD278" s="47" t="str">
        <f t="shared" si="68"/>
        <v>NEW NAME 8</v>
      </c>
      <c r="AE278" s="17"/>
      <c r="AF278" s="59"/>
    </row>
    <row r="279" spans="1:32" s="60" customFormat="1" ht="19.899999999999999" hidden="1" customHeight="1" x14ac:dyDescent="0.25">
      <c r="A279" s="47" t="s">
        <v>261</v>
      </c>
      <c r="B279" s="16"/>
      <c r="C279" s="138">
        <v>0</v>
      </c>
      <c r="D279" s="48"/>
      <c r="E279" s="17"/>
      <c r="F279" s="48"/>
      <c r="G279" s="17"/>
      <c r="H279" s="48"/>
      <c r="I279" s="17"/>
      <c r="J279" s="48"/>
      <c r="K279" s="17"/>
      <c r="L279" s="48"/>
      <c r="M279" s="17"/>
      <c r="N279" s="48"/>
      <c r="O279" s="17"/>
      <c r="P279" s="188"/>
      <c r="Q279" s="195"/>
      <c r="R279" s="48"/>
      <c r="S279" s="17"/>
      <c r="T279" s="48"/>
      <c r="U279" s="17"/>
      <c r="V279" s="16"/>
      <c r="W279" s="15"/>
      <c r="X279" s="17"/>
      <c r="Y279" s="16"/>
      <c r="Z279" s="25">
        <f t="shared" si="69"/>
        <v>0</v>
      </c>
      <c r="AA279" s="25" cm="1">
        <f t="array" ref="AA279">SUM(LARGE(C279:W279,_xlfn.SEQUENCE(IF(COUNT(C279:W279)&lt;12,COUNT(C279:W279),12))))</f>
        <v>0</v>
      </c>
      <c r="AB279" s="15">
        <f t="shared" si="70"/>
        <v>0</v>
      </c>
      <c r="AC279" s="17">
        <f t="shared" si="71"/>
        <v>0</v>
      </c>
      <c r="AD279" s="47" t="str">
        <f t="shared" si="68"/>
        <v>NEW NAME 9</v>
      </c>
      <c r="AE279" s="17"/>
      <c r="AF279" s="59"/>
    </row>
    <row r="280" spans="1:32" ht="19.899999999999999" customHeight="1" x14ac:dyDescent="0.25">
      <c r="A280" s="20" t="s">
        <v>0</v>
      </c>
      <c r="B280" s="21"/>
      <c r="C280" s="153"/>
      <c r="D280" s="21"/>
      <c r="E280" s="21"/>
      <c r="F280" s="21"/>
      <c r="G280" s="21"/>
      <c r="H280" s="21"/>
      <c r="I280" s="21"/>
      <c r="J280" s="21"/>
      <c r="K280" s="21"/>
      <c r="L280" s="20"/>
      <c r="M280" s="21"/>
      <c r="N280" s="21"/>
      <c r="O280" s="21"/>
      <c r="P280" s="187"/>
      <c r="Q280" s="194"/>
      <c r="R280" s="21"/>
      <c r="S280" s="21"/>
      <c r="T280" s="21"/>
      <c r="U280" s="21"/>
      <c r="V280" s="21"/>
      <c r="W280" s="21"/>
      <c r="X280" s="21"/>
      <c r="Y280" s="21"/>
      <c r="Z280" s="20"/>
      <c r="AA280" s="20"/>
      <c r="AB280" s="21"/>
      <c r="AC280" s="21"/>
      <c r="AD280" s="21" t="s">
        <v>76</v>
      </c>
      <c r="AE280" s="17"/>
    </row>
    <row r="281" spans="1:32" ht="19.899999999999999" customHeight="1" x14ac:dyDescent="0.25">
      <c r="A281" s="47" t="s">
        <v>141</v>
      </c>
      <c r="B281" s="16"/>
      <c r="C281" s="138">
        <v>0</v>
      </c>
      <c r="D281" s="48">
        <f t="shared" ref="D281:U281" si="72">D6+D41+D76+D111+D161+D196+D246</f>
        <v>119</v>
      </c>
      <c r="E281" s="17">
        <f t="shared" si="72"/>
        <v>103</v>
      </c>
      <c r="F281" s="48">
        <f t="shared" si="72"/>
        <v>128</v>
      </c>
      <c r="G281" s="17">
        <f t="shared" si="72"/>
        <v>66</v>
      </c>
      <c r="H281" s="48">
        <f t="shared" si="72"/>
        <v>0</v>
      </c>
      <c r="I281" s="17">
        <f t="shared" si="72"/>
        <v>0</v>
      </c>
      <c r="J281" s="48">
        <f t="shared" si="72"/>
        <v>0</v>
      </c>
      <c r="K281" s="17">
        <f t="shared" si="72"/>
        <v>0</v>
      </c>
      <c r="L281" s="48">
        <f t="shared" si="72"/>
        <v>0</v>
      </c>
      <c r="M281" s="17">
        <f t="shared" si="72"/>
        <v>0</v>
      </c>
      <c r="N281" s="48">
        <f t="shared" si="72"/>
        <v>0</v>
      </c>
      <c r="O281" s="17">
        <f t="shared" si="72"/>
        <v>0</v>
      </c>
      <c r="P281" s="188">
        <f t="shared" si="72"/>
        <v>67</v>
      </c>
      <c r="Q281" s="195">
        <f t="shared" si="72"/>
        <v>23</v>
      </c>
      <c r="R281" s="48">
        <f t="shared" si="72"/>
        <v>0</v>
      </c>
      <c r="S281" s="17">
        <f t="shared" si="72"/>
        <v>0</v>
      </c>
      <c r="T281" s="48">
        <f t="shared" si="72"/>
        <v>0</v>
      </c>
      <c r="U281" s="17">
        <f t="shared" si="72"/>
        <v>0</v>
      </c>
      <c r="V281" s="16"/>
      <c r="W281" s="15">
        <f>W6+W41+W76+W111+W161+W196+W246</f>
        <v>0</v>
      </c>
      <c r="X281" s="17">
        <f>X6+X41+X76+X111+X161+X196+X246</f>
        <v>0</v>
      </c>
      <c r="Y281" s="16"/>
      <c r="Z281" s="25">
        <f t="shared" ref="Z281" si="73">SUM(D281:X281)</f>
        <v>506</v>
      </c>
      <c r="AA281" s="25" cm="1">
        <f t="array" ref="AA281">SUM(LARGE(C281:W281,_xlfn.SEQUENCE(IF(COUNT(C281:W281)&lt;12,COUNT(C281:W281),12))))</f>
        <v>506</v>
      </c>
      <c r="AB281" s="15">
        <f>X281*1.5</f>
        <v>0</v>
      </c>
      <c r="AC281" s="17">
        <f>AA281+AB281</f>
        <v>506</v>
      </c>
      <c r="AD281" s="47" t="str">
        <f>A281</f>
        <v>ALCINI, AUBREY</v>
      </c>
      <c r="AE281" s="17"/>
    </row>
    <row r="282" spans="1:32" ht="19.899999999999999" customHeight="1" x14ac:dyDescent="0.25">
      <c r="A282" s="47" t="s">
        <v>54</v>
      </c>
      <c r="B282" s="16"/>
      <c r="C282" s="138">
        <v>0</v>
      </c>
      <c r="D282" s="48">
        <f t="shared" ref="D282:U282" si="74">D7+D42+D77+D112+D162+D197+D247</f>
        <v>0</v>
      </c>
      <c r="E282" s="17">
        <f t="shared" si="74"/>
        <v>0</v>
      </c>
      <c r="F282" s="48">
        <f t="shared" si="74"/>
        <v>0</v>
      </c>
      <c r="G282" s="17">
        <f t="shared" si="74"/>
        <v>0</v>
      </c>
      <c r="H282" s="48">
        <f t="shared" si="74"/>
        <v>0</v>
      </c>
      <c r="I282" s="17">
        <f t="shared" si="74"/>
        <v>0</v>
      </c>
      <c r="J282" s="48">
        <f t="shared" si="74"/>
        <v>0</v>
      </c>
      <c r="K282" s="17">
        <f t="shared" si="74"/>
        <v>0</v>
      </c>
      <c r="L282" s="48">
        <f t="shared" si="74"/>
        <v>0</v>
      </c>
      <c r="M282" s="17">
        <f t="shared" si="74"/>
        <v>0</v>
      </c>
      <c r="N282" s="48">
        <f t="shared" si="74"/>
        <v>0</v>
      </c>
      <c r="O282" s="17">
        <f t="shared" si="74"/>
        <v>0</v>
      </c>
      <c r="P282" s="188">
        <f t="shared" si="74"/>
        <v>0</v>
      </c>
      <c r="Q282" s="195">
        <f t="shared" si="74"/>
        <v>0</v>
      </c>
      <c r="R282" s="48">
        <f t="shared" si="74"/>
        <v>0</v>
      </c>
      <c r="S282" s="17">
        <f t="shared" si="74"/>
        <v>0</v>
      </c>
      <c r="T282" s="48">
        <f t="shared" si="74"/>
        <v>0</v>
      </c>
      <c r="U282" s="17">
        <f t="shared" si="74"/>
        <v>0</v>
      </c>
      <c r="V282" s="16"/>
      <c r="W282" s="15">
        <f t="shared" ref="W282:X282" si="75">W7+W42+W77+W112+W162+W197+W247</f>
        <v>0</v>
      </c>
      <c r="X282" s="17">
        <f t="shared" si="75"/>
        <v>0</v>
      </c>
      <c r="Y282" s="16"/>
      <c r="Z282" s="25">
        <f t="shared" ref="Z282:Z314" si="76">SUM(D282:X282)</f>
        <v>0</v>
      </c>
      <c r="AA282" s="25" cm="1">
        <f t="array" ref="AA282">SUM(LARGE(C282:W282,_xlfn.SEQUENCE(IF(COUNT(C282:W282)&lt;12,COUNT(C282:W282),12))))</f>
        <v>0</v>
      </c>
      <c r="AB282" s="15">
        <f t="shared" ref="AB282:AB314" si="77">X282*1.5</f>
        <v>0</v>
      </c>
      <c r="AC282" s="17">
        <f t="shared" ref="AC282:AC314" si="78">AA282+AB282</f>
        <v>0</v>
      </c>
      <c r="AD282" s="47" t="str">
        <f t="shared" ref="AD282:AD314" si="79">A282</f>
        <v>ANDIS, BROOKE</v>
      </c>
      <c r="AE282" s="17"/>
    </row>
    <row r="283" spans="1:32" ht="19.899999999999999" customHeight="1" x14ac:dyDescent="0.25">
      <c r="A283" s="47" t="s">
        <v>39</v>
      </c>
      <c r="B283" s="16"/>
      <c r="C283" s="138">
        <v>0</v>
      </c>
      <c r="D283" s="48">
        <f t="shared" ref="D283:U283" si="80">D8+D43+D78+D113+D163+D198+D248</f>
        <v>0</v>
      </c>
      <c r="E283" s="17">
        <f t="shared" si="80"/>
        <v>0</v>
      </c>
      <c r="F283" s="48">
        <f t="shared" si="80"/>
        <v>0</v>
      </c>
      <c r="G283" s="17">
        <f t="shared" si="80"/>
        <v>0</v>
      </c>
      <c r="H283" s="48">
        <f t="shared" si="80"/>
        <v>13</v>
      </c>
      <c r="I283" s="17">
        <f t="shared" si="80"/>
        <v>0</v>
      </c>
      <c r="J283" s="48">
        <f t="shared" si="80"/>
        <v>12</v>
      </c>
      <c r="K283" s="17">
        <f t="shared" si="80"/>
        <v>0</v>
      </c>
      <c r="L283" s="48">
        <f t="shared" si="80"/>
        <v>0</v>
      </c>
      <c r="M283" s="17">
        <f t="shared" si="80"/>
        <v>0</v>
      </c>
      <c r="N283" s="48">
        <f t="shared" si="80"/>
        <v>0</v>
      </c>
      <c r="O283" s="17">
        <f t="shared" si="80"/>
        <v>0</v>
      </c>
      <c r="P283" s="188">
        <f t="shared" si="80"/>
        <v>0</v>
      </c>
      <c r="Q283" s="195">
        <f t="shared" si="80"/>
        <v>0</v>
      </c>
      <c r="R283" s="48">
        <f t="shared" si="80"/>
        <v>0</v>
      </c>
      <c r="S283" s="17">
        <f t="shared" si="80"/>
        <v>0</v>
      </c>
      <c r="T283" s="48">
        <f t="shared" si="80"/>
        <v>0</v>
      </c>
      <c r="U283" s="17">
        <f t="shared" si="80"/>
        <v>0</v>
      </c>
      <c r="V283" s="16"/>
      <c r="W283" s="15">
        <f t="shared" ref="W283:X283" si="81">W8+W43+W78+W113+W163+W198+W248</f>
        <v>0</v>
      </c>
      <c r="X283" s="17">
        <f t="shared" si="81"/>
        <v>0</v>
      </c>
      <c r="Y283" s="16"/>
      <c r="Z283" s="25">
        <f t="shared" si="76"/>
        <v>25</v>
      </c>
      <c r="AA283" s="25" cm="1">
        <f t="array" ref="AA283">SUM(LARGE(C283:W283,_xlfn.SEQUENCE(IF(COUNT(C283:W283)&lt;12,COUNT(C283:W283),12))))</f>
        <v>25</v>
      </c>
      <c r="AB283" s="15">
        <f t="shared" si="77"/>
        <v>0</v>
      </c>
      <c r="AC283" s="17">
        <f t="shared" si="78"/>
        <v>25</v>
      </c>
      <c r="AD283" s="47" t="str">
        <f t="shared" si="79"/>
        <v>BAHR, LILIA</v>
      </c>
      <c r="AE283" s="17"/>
    </row>
    <row r="284" spans="1:32" ht="19.899999999999999" customHeight="1" x14ac:dyDescent="0.25">
      <c r="A284" s="47" t="s">
        <v>125</v>
      </c>
      <c r="B284" s="16"/>
      <c r="C284" s="138">
        <v>0</v>
      </c>
      <c r="D284" s="48">
        <f t="shared" ref="D284:U284" si="82">D9+D44+D79+D114+D164+D199+D249</f>
        <v>0</v>
      </c>
      <c r="E284" s="17">
        <f t="shared" si="82"/>
        <v>0</v>
      </c>
      <c r="F284" s="48">
        <f t="shared" si="82"/>
        <v>0</v>
      </c>
      <c r="G284" s="17">
        <f t="shared" si="82"/>
        <v>0</v>
      </c>
      <c r="H284" s="48">
        <f t="shared" si="82"/>
        <v>0</v>
      </c>
      <c r="I284" s="17">
        <f t="shared" si="82"/>
        <v>104</v>
      </c>
      <c r="J284" s="48">
        <f t="shared" si="82"/>
        <v>52</v>
      </c>
      <c r="K284" s="17">
        <f t="shared" si="82"/>
        <v>114</v>
      </c>
      <c r="L284" s="48">
        <f t="shared" si="82"/>
        <v>72</v>
      </c>
      <c r="M284" s="17">
        <f t="shared" si="82"/>
        <v>52</v>
      </c>
      <c r="N284" s="48">
        <f t="shared" si="82"/>
        <v>135</v>
      </c>
      <c r="O284" s="17">
        <f t="shared" si="82"/>
        <v>61</v>
      </c>
      <c r="P284" s="188">
        <f t="shared" si="82"/>
        <v>115</v>
      </c>
      <c r="Q284" s="195">
        <f t="shared" si="82"/>
        <v>0</v>
      </c>
      <c r="R284" s="48">
        <f t="shared" si="82"/>
        <v>0</v>
      </c>
      <c r="S284" s="17">
        <f t="shared" si="82"/>
        <v>0</v>
      </c>
      <c r="T284" s="48">
        <f t="shared" si="82"/>
        <v>0</v>
      </c>
      <c r="U284" s="17">
        <f t="shared" si="82"/>
        <v>0</v>
      </c>
      <c r="V284" s="16"/>
      <c r="W284" s="15">
        <f t="shared" ref="W284:X284" si="83">W9+W44+W79+W114+W164+W199+W249</f>
        <v>0</v>
      </c>
      <c r="X284" s="17">
        <f t="shared" si="83"/>
        <v>0</v>
      </c>
      <c r="Y284" s="16"/>
      <c r="Z284" s="25">
        <f t="shared" si="76"/>
        <v>705</v>
      </c>
      <c r="AA284" s="25" cm="1">
        <f t="array" ref="AA284">SUM(LARGE(C284:W284,_xlfn.SEQUENCE(IF(COUNT(C284:W284)&lt;12,COUNT(C284:W284),12))))</f>
        <v>705</v>
      </c>
      <c r="AB284" s="15">
        <f t="shared" si="77"/>
        <v>0</v>
      </c>
      <c r="AC284" s="17">
        <f t="shared" si="78"/>
        <v>705</v>
      </c>
      <c r="AD284" s="47" t="str">
        <f t="shared" si="79"/>
        <v>BRANNING, HOLLY</v>
      </c>
      <c r="AE284" s="17"/>
    </row>
    <row r="285" spans="1:32" ht="19.899999999999999" customHeight="1" x14ac:dyDescent="0.25">
      <c r="A285" s="47" t="s">
        <v>271</v>
      </c>
      <c r="B285" s="16"/>
      <c r="C285" s="138">
        <v>0</v>
      </c>
      <c r="D285" s="48">
        <f t="shared" ref="D285:U285" si="84">D10+D45+D80+D115+D165+D200+D250</f>
        <v>187</v>
      </c>
      <c r="E285" s="17">
        <f t="shared" si="84"/>
        <v>85</v>
      </c>
      <c r="F285" s="48">
        <f t="shared" si="84"/>
        <v>147</v>
      </c>
      <c r="G285" s="17">
        <f t="shared" si="84"/>
        <v>115</v>
      </c>
      <c r="H285" s="48">
        <f t="shared" si="84"/>
        <v>206</v>
      </c>
      <c r="I285" s="17">
        <f t="shared" si="84"/>
        <v>115</v>
      </c>
      <c r="J285" s="48">
        <f t="shared" si="84"/>
        <v>208</v>
      </c>
      <c r="K285" s="17">
        <f t="shared" si="84"/>
        <v>177</v>
      </c>
      <c r="L285" s="48">
        <f t="shared" si="84"/>
        <v>63</v>
      </c>
      <c r="M285" s="17">
        <f t="shared" si="84"/>
        <v>125</v>
      </c>
      <c r="N285" s="48">
        <f t="shared" si="84"/>
        <v>185</v>
      </c>
      <c r="O285" s="17">
        <f t="shared" si="84"/>
        <v>196</v>
      </c>
      <c r="P285" s="188">
        <f t="shared" si="84"/>
        <v>217</v>
      </c>
      <c r="Q285" s="195">
        <f t="shared" si="84"/>
        <v>125</v>
      </c>
      <c r="R285" s="48">
        <f t="shared" si="84"/>
        <v>0</v>
      </c>
      <c r="S285" s="17">
        <f t="shared" si="84"/>
        <v>0</v>
      </c>
      <c r="T285" s="48">
        <f t="shared" si="84"/>
        <v>0</v>
      </c>
      <c r="U285" s="17">
        <f t="shared" si="84"/>
        <v>0</v>
      </c>
      <c r="V285" s="16"/>
      <c r="W285" s="15">
        <f t="shared" ref="W285:X285" si="85">W10+W45+W80+W115+W165+W200+W250</f>
        <v>0</v>
      </c>
      <c r="X285" s="17">
        <f t="shared" si="85"/>
        <v>0</v>
      </c>
      <c r="Y285" s="16"/>
      <c r="Z285" s="25">
        <f t="shared" si="76"/>
        <v>2151</v>
      </c>
      <c r="AA285" s="25" cm="1">
        <f t="array" ref="AA285">SUM(LARGE(C285:W285,_xlfn.SEQUENCE(IF(COUNT(C285:W285)&lt;12,COUNT(C285:W285),12))))</f>
        <v>2003</v>
      </c>
      <c r="AB285" s="15">
        <f t="shared" si="77"/>
        <v>0</v>
      </c>
      <c r="AC285" s="17">
        <f t="shared" si="78"/>
        <v>2003</v>
      </c>
      <c r="AD285" s="47" t="str">
        <f t="shared" si="79"/>
        <v>CAMPER, CASSIDY</v>
      </c>
      <c r="AE285" s="17"/>
    </row>
    <row r="286" spans="1:32" ht="19.899999999999999" customHeight="1" x14ac:dyDescent="0.25">
      <c r="A286" s="47" t="s">
        <v>148</v>
      </c>
      <c r="B286" s="16"/>
      <c r="C286" s="138">
        <v>0</v>
      </c>
      <c r="D286" s="48">
        <f t="shared" ref="D286:U286" si="86">D11+D46+D81+D116+D166+D201+D251</f>
        <v>0</v>
      </c>
      <c r="E286" s="17">
        <f t="shared" si="86"/>
        <v>0</v>
      </c>
      <c r="F286" s="48">
        <f t="shared" si="86"/>
        <v>0</v>
      </c>
      <c r="G286" s="17">
        <f t="shared" si="86"/>
        <v>0</v>
      </c>
      <c r="H286" s="48">
        <f t="shared" si="86"/>
        <v>0</v>
      </c>
      <c r="I286" s="17">
        <f t="shared" si="86"/>
        <v>0</v>
      </c>
      <c r="J286" s="48">
        <f t="shared" si="86"/>
        <v>0</v>
      </c>
      <c r="K286" s="17">
        <f t="shared" si="86"/>
        <v>0</v>
      </c>
      <c r="L286" s="48">
        <f t="shared" si="86"/>
        <v>0</v>
      </c>
      <c r="M286" s="17">
        <f t="shared" si="86"/>
        <v>0</v>
      </c>
      <c r="N286" s="48">
        <f t="shared" si="86"/>
        <v>0</v>
      </c>
      <c r="O286" s="17">
        <f t="shared" si="86"/>
        <v>0</v>
      </c>
      <c r="P286" s="188">
        <f t="shared" si="86"/>
        <v>0</v>
      </c>
      <c r="Q286" s="195">
        <f t="shared" si="86"/>
        <v>0</v>
      </c>
      <c r="R286" s="48">
        <f t="shared" si="86"/>
        <v>0</v>
      </c>
      <c r="S286" s="17">
        <f t="shared" si="86"/>
        <v>0</v>
      </c>
      <c r="T286" s="48">
        <f t="shared" si="86"/>
        <v>0</v>
      </c>
      <c r="U286" s="17">
        <f t="shared" si="86"/>
        <v>0</v>
      </c>
      <c r="V286" s="16"/>
      <c r="W286" s="15">
        <f t="shared" ref="W286:X286" si="87">W11+W46+W81+W116+W166+W201+W251</f>
        <v>0</v>
      </c>
      <c r="X286" s="17">
        <f t="shared" si="87"/>
        <v>0</v>
      </c>
      <c r="Y286" s="16"/>
      <c r="Z286" s="25">
        <f t="shared" si="76"/>
        <v>0</v>
      </c>
      <c r="AA286" s="25" cm="1">
        <f t="array" ref="AA286">SUM(LARGE(C286:W286,_xlfn.SEQUENCE(IF(COUNT(C286:W286)&lt;12,COUNT(C286:W286),12))))</f>
        <v>0</v>
      </c>
      <c r="AB286" s="15">
        <f t="shared" si="77"/>
        <v>0</v>
      </c>
      <c r="AC286" s="17">
        <f t="shared" si="78"/>
        <v>0</v>
      </c>
      <c r="AD286" s="47" t="str">
        <f t="shared" si="79"/>
        <v>CUMMINGS, LILLY</v>
      </c>
      <c r="AE286" s="17"/>
    </row>
    <row r="287" spans="1:32" ht="19.899999999999999" customHeight="1" x14ac:dyDescent="0.25">
      <c r="A287" s="47" t="s">
        <v>219</v>
      </c>
      <c r="B287" s="16"/>
      <c r="C287" s="138">
        <v>0</v>
      </c>
      <c r="D287" s="48">
        <f t="shared" ref="D287:U287" si="88">D12+D47+D82+D117+D167+D202+D252</f>
        <v>0</v>
      </c>
      <c r="E287" s="17">
        <f t="shared" si="88"/>
        <v>0</v>
      </c>
      <c r="F287" s="48">
        <f t="shared" si="88"/>
        <v>0</v>
      </c>
      <c r="G287" s="17">
        <f t="shared" si="88"/>
        <v>0</v>
      </c>
      <c r="H287" s="48">
        <f t="shared" si="88"/>
        <v>0</v>
      </c>
      <c r="I287" s="17">
        <f t="shared" si="88"/>
        <v>0</v>
      </c>
      <c r="J287" s="48">
        <f t="shared" si="88"/>
        <v>0</v>
      </c>
      <c r="K287" s="17">
        <f t="shared" si="88"/>
        <v>0</v>
      </c>
      <c r="L287" s="48">
        <f t="shared" si="88"/>
        <v>0</v>
      </c>
      <c r="M287" s="17">
        <f t="shared" si="88"/>
        <v>0</v>
      </c>
      <c r="N287" s="48">
        <f t="shared" si="88"/>
        <v>138</v>
      </c>
      <c r="O287" s="17">
        <f t="shared" si="88"/>
        <v>98</v>
      </c>
      <c r="P287" s="188">
        <f t="shared" si="88"/>
        <v>127</v>
      </c>
      <c r="Q287" s="195">
        <f t="shared" si="88"/>
        <v>86</v>
      </c>
      <c r="R287" s="48">
        <f t="shared" si="88"/>
        <v>0</v>
      </c>
      <c r="S287" s="17">
        <f t="shared" si="88"/>
        <v>0</v>
      </c>
      <c r="T287" s="48">
        <f t="shared" si="88"/>
        <v>0</v>
      </c>
      <c r="U287" s="17">
        <f t="shared" si="88"/>
        <v>0</v>
      </c>
      <c r="V287" s="16"/>
      <c r="W287" s="15">
        <f t="shared" ref="W287:X287" si="89">W12+W47+W82+W117+W167+W202+W252</f>
        <v>0</v>
      </c>
      <c r="X287" s="17">
        <f t="shared" si="89"/>
        <v>0</v>
      </c>
      <c r="Y287" s="16"/>
      <c r="Z287" s="25">
        <f t="shared" si="76"/>
        <v>449</v>
      </c>
      <c r="AA287" s="25" cm="1">
        <f t="array" ref="AA287">SUM(LARGE(C287:W287,_xlfn.SEQUENCE(IF(COUNT(C287:W287)&lt;12,COUNT(C287:W287),12))))</f>
        <v>449</v>
      </c>
      <c r="AB287" s="15">
        <f t="shared" si="77"/>
        <v>0</v>
      </c>
      <c r="AC287" s="17">
        <f t="shared" si="78"/>
        <v>449</v>
      </c>
      <c r="AD287" s="47" t="str">
        <f t="shared" si="79"/>
        <v>DEVUYST, AVA</v>
      </c>
      <c r="AE287" s="17"/>
    </row>
    <row r="288" spans="1:32" ht="19.899999999999999" customHeight="1" x14ac:dyDescent="0.25">
      <c r="A288" s="47" t="s">
        <v>59</v>
      </c>
      <c r="B288" s="16"/>
      <c r="C288" s="138">
        <v>0</v>
      </c>
      <c r="D288" s="48">
        <f t="shared" ref="D288:U288" si="90">D13+D48+D83+D118+D168+D203+D253</f>
        <v>168</v>
      </c>
      <c r="E288" s="17">
        <f t="shared" si="90"/>
        <v>177</v>
      </c>
      <c r="F288" s="48">
        <f t="shared" si="90"/>
        <v>62</v>
      </c>
      <c r="G288" s="17">
        <f t="shared" si="90"/>
        <v>73</v>
      </c>
      <c r="H288" s="48">
        <f t="shared" si="90"/>
        <v>105</v>
      </c>
      <c r="I288" s="17">
        <f t="shared" si="90"/>
        <v>196</v>
      </c>
      <c r="J288" s="48">
        <f t="shared" si="90"/>
        <v>72</v>
      </c>
      <c r="K288" s="17">
        <f t="shared" si="90"/>
        <v>0</v>
      </c>
      <c r="L288" s="48">
        <f t="shared" si="90"/>
        <v>0</v>
      </c>
      <c r="M288" s="17">
        <f t="shared" si="90"/>
        <v>0</v>
      </c>
      <c r="N288" s="48">
        <f t="shared" si="90"/>
        <v>73</v>
      </c>
      <c r="O288" s="17">
        <f t="shared" si="90"/>
        <v>123</v>
      </c>
      <c r="P288" s="188">
        <f t="shared" si="90"/>
        <v>170</v>
      </c>
      <c r="Q288" s="195">
        <f t="shared" si="90"/>
        <v>0</v>
      </c>
      <c r="R288" s="48">
        <f t="shared" si="90"/>
        <v>0</v>
      </c>
      <c r="S288" s="17">
        <f t="shared" si="90"/>
        <v>0</v>
      </c>
      <c r="T288" s="48">
        <f t="shared" si="90"/>
        <v>0</v>
      </c>
      <c r="U288" s="17">
        <f t="shared" si="90"/>
        <v>0</v>
      </c>
      <c r="V288" s="16"/>
      <c r="W288" s="15">
        <f t="shared" ref="W288:X288" si="91">W13+W48+W83+W118+W168+W203+W253</f>
        <v>0</v>
      </c>
      <c r="X288" s="17">
        <f t="shared" si="91"/>
        <v>0</v>
      </c>
      <c r="Y288" s="16"/>
      <c r="Z288" s="25">
        <f t="shared" si="76"/>
        <v>1219</v>
      </c>
      <c r="AA288" s="25" cm="1">
        <f t="array" ref="AA288">SUM(LARGE(C288:W288,_xlfn.SEQUENCE(IF(COUNT(C288:W288)&lt;12,COUNT(C288:W288),12))))</f>
        <v>1219</v>
      </c>
      <c r="AB288" s="15">
        <f t="shared" si="77"/>
        <v>0</v>
      </c>
      <c r="AC288" s="17">
        <f t="shared" si="78"/>
        <v>1219</v>
      </c>
      <c r="AD288" s="47" t="str">
        <f t="shared" si="79"/>
        <v>FUNK, ADDISON</v>
      </c>
      <c r="AE288" s="17"/>
    </row>
    <row r="289" spans="1:31" ht="19.899999999999999" customHeight="1" x14ac:dyDescent="0.25">
      <c r="A289" s="47" t="s">
        <v>220</v>
      </c>
      <c r="B289" s="16"/>
      <c r="C289" s="138">
        <v>0</v>
      </c>
      <c r="D289" s="48">
        <f t="shared" ref="D289:U289" si="92">D14+D49+D84+D119+D169+D204+D254</f>
        <v>0</v>
      </c>
      <c r="E289" s="17">
        <f t="shared" si="92"/>
        <v>0</v>
      </c>
      <c r="F289" s="48">
        <f t="shared" si="92"/>
        <v>0</v>
      </c>
      <c r="G289" s="17">
        <f t="shared" si="92"/>
        <v>0</v>
      </c>
      <c r="H289" s="48">
        <f t="shared" si="92"/>
        <v>0</v>
      </c>
      <c r="I289" s="17">
        <f t="shared" si="92"/>
        <v>0</v>
      </c>
      <c r="J289" s="48">
        <f t="shared" si="92"/>
        <v>0</v>
      </c>
      <c r="K289" s="17">
        <f t="shared" si="92"/>
        <v>0</v>
      </c>
      <c r="L289" s="48">
        <f t="shared" si="92"/>
        <v>0</v>
      </c>
      <c r="M289" s="17">
        <f t="shared" si="92"/>
        <v>0</v>
      </c>
      <c r="N289" s="48">
        <f t="shared" si="92"/>
        <v>0</v>
      </c>
      <c r="O289" s="17">
        <f t="shared" si="92"/>
        <v>0</v>
      </c>
      <c r="P289" s="188">
        <f t="shared" si="92"/>
        <v>0</v>
      </c>
      <c r="Q289" s="195">
        <f t="shared" si="92"/>
        <v>0</v>
      </c>
      <c r="R289" s="48">
        <f t="shared" si="92"/>
        <v>0</v>
      </c>
      <c r="S289" s="17">
        <f t="shared" si="92"/>
        <v>0</v>
      </c>
      <c r="T289" s="48">
        <f t="shared" si="92"/>
        <v>0</v>
      </c>
      <c r="U289" s="17">
        <f t="shared" si="92"/>
        <v>0</v>
      </c>
      <c r="V289" s="16"/>
      <c r="W289" s="15">
        <f t="shared" ref="W289:X289" si="93">W14+W49+W84+W119+W169+W204+W254</f>
        <v>0</v>
      </c>
      <c r="X289" s="17">
        <f t="shared" si="93"/>
        <v>0</v>
      </c>
      <c r="Y289" s="16"/>
      <c r="Z289" s="25">
        <f t="shared" si="76"/>
        <v>0</v>
      </c>
      <c r="AA289" s="25" cm="1">
        <f t="array" ref="AA289">SUM(LARGE(C289:W289,_xlfn.SEQUENCE(IF(COUNT(C289:W289)&lt;12,COUNT(C289:W289),12))))</f>
        <v>0</v>
      </c>
      <c r="AB289" s="15">
        <f t="shared" si="77"/>
        <v>0</v>
      </c>
      <c r="AC289" s="17">
        <f t="shared" si="78"/>
        <v>0</v>
      </c>
      <c r="AD289" s="47" t="str">
        <f t="shared" si="79"/>
        <v>GOODRICH, ABIGAIL</v>
      </c>
      <c r="AE289" s="17"/>
    </row>
    <row r="290" spans="1:31" ht="19.899999999999999" customHeight="1" x14ac:dyDescent="0.25">
      <c r="A290" s="47" t="s">
        <v>146</v>
      </c>
      <c r="B290" s="16"/>
      <c r="C290" s="138">
        <v>0</v>
      </c>
      <c r="D290" s="48">
        <f t="shared" ref="D290:U290" si="94">D15+D50+D85+D120+D170+D205+D255</f>
        <v>66</v>
      </c>
      <c r="E290" s="17">
        <f t="shared" si="94"/>
        <v>98</v>
      </c>
      <c r="F290" s="48">
        <f t="shared" si="94"/>
        <v>86</v>
      </c>
      <c r="G290" s="17">
        <f t="shared" si="94"/>
        <v>188</v>
      </c>
      <c r="H290" s="48">
        <f t="shared" si="94"/>
        <v>56</v>
      </c>
      <c r="I290" s="17">
        <f t="shared" si="94"/>
        <v>95</v>
      </c>
      <c r="J290" s="48">
        <f t="shared" si="94"/>
        <v>159</v>
      </c>
      <c r="K290" s="17">
        <f t="shared" si="94"/>
        <v>55</v>
      </c>
      <c r="L290" s="48">
        <f t="shared" si="94"/>
        <v>86</v>
      </c>
      <c r="M290" s="17">
        <f t="shared" si="94"/>
        <v>85</v>
      </c>
      <c r="N290" s="48">
        <f t="shared" si="94"/>
        <v>65</v>
      </c>
      <c r="O290" s="17">
        <f t="shared" si="94"/>
        <v>55</v>
      </c>
      <c r="P290" s="188">
        <f t="shared" si="94"/>
        <v>43</v>
      </c>
      <c r="Q290" s="195">
        <f t="shared" si="94"/>
        <v>44</v>
      </c>
      <c r="R290" s="48">
        <f t="shared" si="94"/>
        <v>0</v>
      </c>
      <c r="S290" s="17">
        <f t="shared" si="94"/>
        <v>0</v>
      </c>
      <c r="T290" s="48">
        <f t="shared" si="94"/>
        <v>0</v>
      </c>
      <c r="U290" s="17">
        <f t="shared" si="94"/>
        <v>0</v>
      </c>
      <c r="V290" s="16"/>
      <c r="W290" s="15">
        <f t="shared" ref="W290:X290" si="95">W15+W50+W85+W120+W170+W205+W255</f>
        <v>0</v>
      </c>
      <c r="X290" s="17">
        <f t="shared" si="95"/>
        <v>0</v>
      </c>
      <c r="Y290" s="16"/>
      <c r="Z290" s="25">
        <f t="shared" si="76"/>
        <v>1181</v>
      </c>
      <c r="AA290" s="25" cm="1">
        <f t="array" ref="AA290">SUM(LARGE(C290:W290,_xlfn.SEQUENCE(IF(COUNT(C290:W290)&lt;12,COUNT(C290:W290),12))))</f>
        <v>1094</v>
      </c>
      <c r="AB290" s="15">
        <f t="shared" si="77"/>
        <v>0</v>
      </c>
      <c r="AC290" s="17">
        <f t="shared" si="78"/>
        <v>1094</v>
      </c>
      <c r="AD290" s="47" t="str">
        <f t="shared" si="79"/>
        <v>HALL, ADISON</v>
      </c>
      <c r="AE290" s="17"/>
    </row>
    <row r="291" spans="1:31" ht="19.899999999999999" customHeight="1" x14ac:dyDescent="0.25">
      <c r="A291" s="47" t="s">
        <v>214</v>
      </c>
      <c r="B291" s="16"/>
      <c r="C291" s="138">
        <v>0</v>
      </c>
      <c r="D291" s="48">
        <f t="shared" ref="D291:U291" si="96">D16+D51+D86+D121+D171+D206+D256</f>
        <v>0</v>
      </c>
      <c r="E291" s="17">
        <f t="shared" si="96"/>
        <v>0</v>
      </c>
      <c r="F291" s="48">
        <f t="shared" si="96"/>
        <v>32</v>
      </c>
      <c r="G291" s="17">
        <f t="shared" si="96"/>
        <v>32</v>
      </c>
      <c r="H291" s="48">
        <f t="shared" si="96"/>
        <v>55</v>
      </c>
      <c r="I291" s="17">
        <f t="shared" si="96"/>
        <v>45</v>
      </c>
      <c r="J291" s="48">
        <f t="shared" si="96"/>
        <v>0</v>
      </c>
      <c r="K291" s="17">
        <f t="shared" si="96"/>
        <v>33</v>
      </c>
      <c r="L291" s="48">
        <f t="shared" si="96"/>
        <v>0</v>
      </c>
      <c r="M291" s="17">
        <f t="shared" si="96"/>
        <v>89</v>
      </c>
      <c r="N291" s="48">
        <f t="shared" si="96"/>
        <v>33</v>
      </c>
      <c r="O291" s="17">
        <f t="shared" si="96"/>
        <v>22</v>
      </c>
      <c r="P291" s="188">
        <f t="shared" si="96"/>
        <v>13</v>
      </c>
      <c r="Q291" s="195">
        <f t="shared" si="96"/>
        <v>13</v>
      </c>
      <c r="R291" s="48">
        <f t="shared" si="96"/>
        <v>0</v>
      </c>
      <c r="S291" s="17">
        <f t="shared" si="96"/>
        <v>0</v>
      </c>
      <c r="T291" s="48">
        <f t="shared" si="96"/>
        <v>0</v>
      </c>
      <c r="U291" s="17">
        <f t="shared" si="96"/>
        <v>0</v>
      </c>
      <c r="V291" s="16"/>
      <c r="W291" s="15">
        <f t="shared" ref="W291:X291" si="97">W16+W51+W86+W121+W171+W206+W256</f>
        <v>0</v>
      </c>
      <c r="X291" s="17">
        <f t="shared" si="97"/>
        <v>0</v>
      </c>
      <c r="Y291" s="16"/>
      <c r="Z291" s="25">
        <f t="shared" si="76"/>
        <v>367</v>
      </c>
      <c r="AA291" s="25" cm="1">
        <f t="array" ref="AA291">SUM(LARGE(C291:W291,_xlfn.SEQUENCE(IF(COUNT(C291:W291)&lt;12,COUNT(C291:W291),12))))</f>
        <v>367</v>
      </c>
      <c r="AB291" s="15">
        <f t="shared" si="77"/>
        <v>0</v>
      </c>
      <c r="AC291" s="17">
        <f t="shared" si="78"/>
        <v>367</v>
      </c>
      <c r="AD291" s="47" t="str">
        <f t="shared" si="79"/>
        <v>HARDEN, SARAH</v>
      </c>
      <c r="AE291" s="17"/>
    </row>
    <row r="292" spans="1:31" ht="19.899999999999999" customHeight="1" x14ac:dyDescent="0.25">
      <c r="A292" s="47" t="s">
        <v>44</v>
      </c>
      <c r="B292" s="16"/>
      <c r="C292" s="138">
        <v>0</v>
      </c>
      <c r="D292" s="48">
        <f t="shared" ref="D292:U292" si="98">D17+D52+D87+D122+D172+D207+D257</f>
        <v>294</v>
      </c>
      <c r="E292" s="17">
        <f t="shared" si="98"/>
        <v>367</v>
      </c>
      <c r="F292" s="48">
        <f t="shared" si="98"/>
        <v>387</v>
      </c>
      <c r="G292" s="17">
        <f t="shared" si="98"/>
        <v>242</v>
      </c>
      <c r="H292" s="48">
        <f t="shared" si="98"/>
        <v>344</v>
      </c>
      <c r="I292" s="174">
        <f t="shared" si="98"/>
        <v>243</v>
      </c>
      <c r="J292" s="48">
        <f t="shared" si="98"/>
        <v>343</v>
      </c>
      <c r="K292" s="17">
        <f t="shared" si="98"/>
        <v>415</v>
      </c>
      <c r="L292" s="48">
        <f t="shared" si="98"/>
        <v>221</v>
      </c>
      <c r="M292" s="17">
        <f t="shared" si="98"/>
        <v>410</v>
      </c>
      <c r="N292" s="48">
        <f t="shared" si="98"/>
        <v>403</v>
      </c>
      <c r="O292" s="17">
        <f t="shared" si="98"/>
        <v>314</v>
      </c>
      <c r="P292" s="188">
        <f t="shared" si="98"/>
        <v>460</v>
      </c>
      <c r="Q292" s="195">
        <f t="shared" si="98"/>
        <v>294</v>
      </c>
      <c r="R292" s="48">
        <f t="shared" si="98"/>
        <v>0</v>
      </c>
      <c r="S292" s="17">
        <f t="shared" si="98"/>
        <v>0</v>
      </c>
      <c r="T292" s="48">
        <f t="shared" si="98"/>
        <v>0</v>
      </c>
      <c r="U292" s="17">
        <f t="shared" si="98"/>
        <v>0</v>
      </c>
      <c r="V292" s="16"/>
      <c r="W292" s="15">
        <f t="shared" ref="W292:X292" si="99">W17+W52+W87+W122+W172+W207+W257</f>
        <v>0</v>
      </c>
      <c r="X292" s="17">
        <f t="shared" si="99"/>
        <v>0</v>
      </c>
      <c r="Y292" s="16"/>
      <c r="Z292" s="25">
        <f t="shared" si="76"/>
        <v>4737</v>
      </c>
      <c r="AA292" s="25" cm="1">
        <f t="array" ref="AA292">SUM(LARGE(C292:W292,_xlfn.SEQUENCE(IF(COUNT(C292:W292)&lt;12,COUNT(C292:W292),12))))</f>
        <v>4274</v>
      </c>
      <c r="AB292" s="15">
        <f t="shared" si="77"/>
        <v>0</v>
      </c>
      <c r="AC292" s="17">
        <f t="shared" si="78"/>
        <v>4274</v>
      </c>
      <c r="AD292" s="47" t="str">
        <f t="shared" si="79"/>
        <v>HOEKWATER, MESA</v>
      </c>
      <c r="AE292" s="17"/>
    </row>
    <row r="293" spans="1:31" ht="19.899999999999999" customHeight="1" x14ac:dyDescent="0.25">
      <c r="A293" s="47" t="s">
        <v>272</v>
      </c>
      <c r="B293" s="16"/>
      <c r="C293" s="138">
        <v>0</v>
      </c>
      <c r="D293" s="48">
        <f t="shared" ref="D293:U293" si="100">D18+D53+D88+D123+D173+D208+D258</f>
        <v>63</v>
      </c>
      <c r="E293" s="17">
        <f t="shared" si="100"/>
        <v>0</v>
      </c>
      <c r="F293" s="48">
        <f t="shared" si="100"/>
        <v>13</v>
      </c>
      <c r="G293" s="17">
        <f t="shared" si="100"/>
        <v>76</v>
      </c>
      <c r="H293" s="48">
        <f>H18+H53+H88+H123+H173+H208+H258</f>
        <v>0</v>
      </c>
      <c r="I293" s="17">
        <f t="shared" si="100"/>
        <v>95</v>
      </c>
      <c r="J293" s="48">
        <f t="shared" si="100"/>
        <v>116</v>
      </c>
      <c r="K293" s="17">
        <f t="shared" si="100"/>
        <v>107</v>
      </c>
      <c r="L293" s="48">
        <f t="shared" si="100"/>
        <v>72</v>
      </c>
      <c r="M293" s="17">
        <f t="shared" si="100"/>
        <v>55</v>
      </c>
      <c r="N293" s="48">
        <f t="shared" si="100"/>
        <v>35</v>
      </c>
      <c r="O293" s="17">
        <f t="shared" si="100"/>
        <v>56</v>
      </c>
      <c r="P293" s="188">
        <f t="shared" si="100"/>
        <v>75</v>
      </c>
      <c r="Q293" s="195">
        <f t="shared" si="100"/>
        <v>23</v>
      </c>
      <c r="R293" s="48">
        <f t="shared" si="100"/>
        <v>0</v>
      </c>
      <c r="S293" s="17">
        <f t="shared" si="100"/>
        <v>0</v>
      </c>
      <c r="T293" s="48">
        <f t="shared" si="100"/>
        <v>0</v>
      </c>
      <c r="U293" s="17">
        <f t="shared" si="100"/>
        <v>0</v>
      </c>
      <c r="V293" s="16"/>
      <c r="W293" s="15">
        <f t="shared" ref="W293:X293" si="101">W18+W53+W88+W123+W173+W208+W258</f>
        <v>0</v>
      </c>
      <c r="X293" s="17">
        <f t="shared" si="101"/>
        <v>0</v>
      </c>
      <c r="Y293" s="16"/>
      <c r="Z293" s="25">
        <f t="shared" si="76"/>
        <v>786</v>
      </c>
      <c r="AA293" s="25" cm="1">
        <f t="array" ref="AA293">SUM(LARGE(C293:W293,_xlfn.SEQUENCE(IF(COUNT(C293:W293)&lt;12,COUNT(C293:W293),12))))</f>
        <v>786</v>
      </c>
      <c r="AB293" s="15">
        <f t="shared" si="77"/>
        <v>0</v>
      </c>
      <c r="AC293" s="17">
        <f t="shared" si="78"/>
        <v>786</v>
      </c>
      <c r="AD293" s="47" t="str">
        <f t="shared" si="79"/>
        <v>KERN, LEAH</v>
      </c>
      <c r="AE293" s="17"/>
    </row>
    <row r="294" spans="1:31" ht="19.899999999999999" customHeight="1" x14ac:dyDescent="0.25">
      <c r="A294" s="47" t="s">
        <v>273</v>
      </c>
      <c r="B294" s="16"/>
      <c r="C294" s="138">
        <v>0</v>
      </c>
      <c r="D294" s="48">
        <f t="shared" ref="D294:U294" si="102">D19+D54+D89+D124+D174+D209+D259</f>
        <v>77</v>
      </c>
      <c r="E294" s="17">
        <f t="shared" si="102"/>
        <v>118</v>
      </c>
      <c r="F294" s="48">
        <f t="shared" si="102"/>
        <v>86</v>
      </c>
      <c r="G294" s="17">
        <f t="shared" si="102"/>
        <v>99</v>
      </c>
      <c r="H294" s="48">
        <f t="shared" si="102"/>
        <v>139</v>
      </c>
      <c r="I294" s="17">
        <f t="shared" si="102"/>
        <v>139</v>
      </c>
      <c r="J294" s="48">
        <f t="shared" si="102"/>
        <v>87</v>
      </c>
      <c r="K294" s="17">
        <f t="shared" si="102"/>
        <v>66</v>
      </c>
      <c r="L294" s="48">
        <f t="shared" si="102"/>
        <v>85</v>
      </c>
      <c r="M294" s="17">
        <f t="shared" si="102"/>
        <v>0</v>
      </c>
      <c r="N294" s="48">
        <f t="shared" si="102"/>
        <v>108</v>
      </c>
      <c r="O294" s="17">
        <f t="shared" si="102"/>
        <v>170</v>
      </c>
      <c r="P294" s="188">
        <f t="shared" si="102"/>
        <v>0</v>
      </c>
      <c r="Q294" s="195">
        <f t="shared" si="102"/>
        <v>107</v>
      </c>
      <c r="R294" s="48">
        <f t="shared" si="102"/>
        <v>0</v>
      </c>
      <c r="S294" s="17">
        <f t="shared" si="102"/>
        <v>0</v>
      </c>
      <c r="T294" s="48">
        <f t="shared" si="102"/>
        <v>0</v>
      </c>
      <c r="U294" s="17">
        <f t="shared" si="102"/>
        <v>0</v>
      </c>
      <c r="V294" s="16"/>
      <c r="W294" s="15">
        <f t="shared" ref="W294:X294" si="103">W19+W54+W89+W124+W174+W209+W259</f>
        <v>0</v>
      </c>
      <c r="X294" s="17">
        <f t="shared" si="103"/>
        <v>0</v>
      </c>
      <c r="Y294" s="16"/>
      <c r="Z294" s="25">
        <f t="shared" si="76"/>
        <v>1281</v>
      </c>
      <c r="AA294" s="25" cm="1">
        <f t="array" ref="AA294">SUM(LARGE(C294:W294,_xlfn.SEQUENCE(IF(COUNT(C294:W294)&lt;12,COUNT(C294:W294),12))))</f>
        <v>1281</v>
      </c>
      <c r="AB294" s="15">
        <f t="shared" si="77"/>
        <v>0</v>
      </c>
      <c r="AC294" s="17">
        <f t="shared" si="78"/>
        <v>1281</v>
      </c>
      <c r="AD294" s="47" t="str">
        <f t="shared" si="79"/>
        <v>MARANTETTE, ALINA</v>
      </c>
      <c r="AE294" s="17"/>
    </row>
    <row r="295" spans="1:31" ht="19.899999999999999" customHeight="1" x14ac:dyDescent="0.25">
      <c r="A295" s="47" t="s">
        <v>274</v>
      </c>
      <c r="B295" s="16"/>
      <c r="C295" s="138">
        <v>0</v>
      </c>
      <c r="D295" s="48">
        <f t="shared" ref="D295:U295" si="104">D20+D55+D90+D125+D175+D210+D260</f>
        <v>64</v>
      </c>
      <c r="E295" s="17">
        <f t="shared" si="104"/>
        <v>23</v>
      </c>
      <c r="F295" s="48">
        <f t="shared" si="104"/>
        <v>177</v>
      </c>
      <c r="G295" s="17">
        <f t="shared" si="104"/>
        <v>63</v>
      </c>
      <c r="H295" s="48">
        <f t="shared" si="104"/>
        <v>157</v>
      </c>
      <c r="I295" s="17">
        <f t="shared" si="104"/>
        <v>42</v>
      </c>
      <c r="J295" s="48">
        <f t="shared" si="104"/>
        <v>124</v>
      </c>
      <c r="K295" s="17">
        <f t="shared" si="104"/>
        <v>52</v>
      </c>
      <c r="L295" s="48">
        <f t="shared" si="104"/>
        <v>53</v>
      </c>
      <c r="M295" s="17">
        <f t="shared" si="104"/>
        <v>75</v>
      </c>
      <c r="N295" s="48">
        <f t="shared" si="104"/>
        <v>0</v>
      </c>
      <c r="O295" s="17">
        <f t="shared" si="104"/>
        <v>0</v>
      </c>
      <c r="P295" s="188">
        <f t="shared" si="104"/>
        <v>43</v>
      </c>
      <c r="Q295" s="195">
        <f t="shared" si="104"/>
        <v>43</v>
      </c>
      <c r="R295" s="48">
        <f t="shared" si="104"/>
        <v>0</v>
      </c>
      <c r="S295" s="17">
        <f t="shared" si="104"/>
        <v>0</v>
      </c>
      <c r="T295" s="48">
        <f t="shared" si="104"/>
        <v>0</v>
      </c>
      <c r="U295" s="17">
        <f t="shared" si="104"/>
        <v>0</v>
      </c>
      <c r="V295" s="16"/>
      <c r="W295" s="15">
        <f t="shared" ref="W295:X295" si="105">W20+W55+W90+W125+W175+W210+W260</f>
        <v>0</v>
      </c>
      <c r="X295" s="17">
        <f t="shared" si="105"/>
        <v>0</v>
      </c>
      <c r="Y295" s="16"/>
      <c r="Z295" s="25">
        <f t="shared" si="76"/>
        <v>916</v>
      </c>
      <c r="AA295" s="25" cm="1">
        <f t="array" ref="AA295">SUM(LARGE(C295:W295,_xlfn.SEQUENCE(IF(COUNT(C295:W295)&lt;12,COUNT(C295:W295),12))))</f>
        <v>916</v>
      </c>
      <c r="AB295" s="15">
        <f t="shared" si="77"/>
        <v>0</v>
      </c>
      <c r="AC295" s="17">
        <f t="shared" si="78"/>
        <v>916</v>
      </c>
      <c r="AD295" s="47" t="str">
        <f t="shared" si="79"/>
        <v>MATTHEWS, ADDY</v>
      </c>
      <c r="AE295" s="17"/>
    </row>
    <row r="296" spans="1:31" ht="19.899999999999999" customHeight="1" x14ac:dyDescent="0.25">
      <c r="A296" s="47" t="s">
        <v>51</v>
      </c>
      <c r="B296" s="16"/>
      <c r="C296" s="138">
        <v>0</v>
      </c>
      <c r="D296" s="48">
        <f t="shared" ref="D296:U296" si="106">D21+D56+D91+D126+D176+D211+D261</f>
        <v>252</v>
      </c>
      <c r="E296" s="17">
        <f t="shared" si="106"/>
        <v>281</v>
      </c>
      <c r="F296" s="48">
        <f t="shared" si="106"/>
        <v>0</v>
      </c>
      <c r="G296" s="17">
        <f t="shared" si="106"/>
        <v>0</v>
      </c>
      <c r="H296" s="48">
        <f t="shared" si="106"/>
        <v>270</v>
      </c>
      <c r="I296" s="17">
        <f t="shared" si="106"/>
        <v>241</v>
      </c>
      <c r="J296" s="48">
        <f t="shared" si="106"/>
        <v>114</v>
      </c>
      <c r="K296" s="17">
        <f t="shared" si="106"/>
        <v>178</v>
      </c>
      <c r="L296" s="48">
        <f t="shared" si="106"/>
        <v>178</v>
      </c>
      <c r="M296" s="17">
        <f t="shared" si="106"/>
        <v>188</v>
      </c>
      <c r="N296" s="48">
        <f t="shared" si="106"/>
        <v>0</v>
      </c>
      <c r="O296" s="17">
        <f t="shared" si="106"/>
        <v>0</v>
      </c>
      <c r="P296" s="188">
        <f t="shared" si="106"/>
        <v>202</v>
      </c>
      <c r="Q296" s="195">
        <f t="shared" si="106"/>
        <v>232</v>
      </c>
      <c r="R296" s="48">
        <f t="shared" si="106"/>
        <v>0</v>
      </c>
      <c r="S296" s="17">
        <f t="shared" si="106"/>
        <v>0</v>
      </c>
      <c r="T296" s="48">
        <f t="shared" si="106"/>
        <v>0</v>
      </c>
      <c r="U296" s="17">
        <f t="shared" si="106"/>
        <v>0</v>
      </c>
      <c r="V296" s="16"/>
      <c r="W296" s="15">
        <f t="shared" ref="W296:X296" si="107">W21+W56+W91+W126+W176+W211+W261</f>
        <v>0</v>
      </c>
      <c r="X296" s="17">
        <f t="shared" si="107"/>
        <v>0</v>
      </c>
      <c r="Y296" s="16"/>
      <c r="Z296" s="25">
        <f t="shared" si="76"/>
        <v>2136</v>
      </c>
      <c r="AA296" s="25" cm="1">
        <f t="array" ref="AA296">SUM(LARGE(C296:W296,_xlfn.SEQUENCE(IF(COUNT(C296:W296)&lt;12,COUNT(C296:W296),12))))</f>
        <v>2136</v>
      </c>
      <c r="AB296" s="15">
        <f t="shared" si="77"/>
        <v>0</v>
      </c>
      <c r="AC296" s="17">
        <f t="shared" si="78"/>
        <v>2136</v>
      </c>
      <c r="AD296" s="47" t="str">
        <f t="shared" si="79"/>
        <v>MCLEOD, PIPER</v>
      </c>
      <c r="AE296" s="17"/>
    </row>
    <row r="297" spans="1:31" ht="19.899999999999999" customHeight="1" x14ac:dyDescent="0.25">
      <c r="A297" s="47" t="s">
        <v>278</v>
      </c>
      <c r="B297" s="16"/>
      <c r="C297" s="138">
        <v>0</v>
      </c>
      <c r="D297" s="48">
        <f t="shared" ref="D297:U297" si="108">D22+D57+D92+D127+D177+D212+D262</f>
        <v>100</v>
      </c>
      <c r="E297" s="17">
        <f t="shared" si="108"/>
        <v>56</v>
      </c>
      <c r="F297" s="48">
        <f t="shared" si="108"/>
        <v>0</v>
      </c>
      <c r="G297" s="17">
        <f t="shared" si="108"/>
        <v>0</v>
      </c>
      <c r="H297" s="48">
        <f t="shared" si="108"/>
        <v>151</v>
      </c>
      <c r="I297" s="17">
        <f t="shared" si="108"/>
        <v>173</v>
      </c>
      <c r="J297" s="48">
        <f t="shared" si="108"/>
        <v>157</v>
      </c>
      <c r="K297" s="17">
        <f t="shared" si="108"/>
        <v>108</v>
      </c>
      <c r="L297" s="48">
        <f t="shared" si="108"/>
        <v>118</v>
      </c>
      <c r="M297" s="17">
        <f t="shared" si="108"/>
        <v>146</v>
      </c>
      <c r="N297" s="48">
        <f t="shared" si="108"/>
        <v>140</v>
      </c>
      <c r="O297" s="17">
        <f t="shared" si="108"/>
        <v>159</v>
      </c>
      <c r="P297" s="188">
        <f t="shared" si="108"/>
        <v>76</v>
      </c>
      <c r="Q297" s="195">
        <f t="shared" si="108"/>
        <v>159</v>
      </c>
      <c r="R297" s="48">
        <f t="shared" si="108"/>
        <v>0</v>
      </c>
      <c r="S297" s="17">
        <f t="shared" si="108"/>
        <v>0</v>
      </c>
      <c r="T297" s="48">
        <f t="shared" si="108"/>
        <v>0</v>
      </c>
      <c r="U297" s="17">
        <f t="shared" si="108"/>
        <v>0</v>
      </c>
      <c r="V297" s="16"/>
      <c r="W297" s="15">
        <f t="shared" ref="W297:X297" si="109">W22+W57+W92+W127+W177+W212+W262</f>
        <v>0</v>
      </c>
      <c r="X297" s="17">
        <f t="shared" si="109"/>
        <v>0</v>
      </c>
      <c r="Y297" s="16"/>
      <c r="Z297" s="25">
        <f t="shared" si="76"/>
        <v>1543</v>
      </c>
      <c r="AA297" s="25" cm="1">
        <f t="array" ref="AA297">SUM(LARGE(C297:W297,_xlfn.SEQUENCE(IF(COUNT(C297:W297)&lt;12,COUNT(C297:W297),12))))</f>
        <v>1543</v>
      </c>
      <c r="AB297" s="15">
        <f t="shared" si="77"/>
        <v>0</v>
      </c>
      <c r="AC297" s="17">
        <f t="shared" si="78"/>
        <v>1543</v>
      </c>
      <c r="AD297" s="47" t="str">
        <f t="shared" si="79"/>
        <v>POWELL, ADELINE</v>
      </c>
      <c r="AE297" s="17"/>
    </row>
    <row r="298" spans="1:31" ht="19.899999999999999" customHeight="1" x14ac:dyDescent="0.25">
      <c r="A298" s="47" t="s">
        <v>275</v>
      </c>
      <c r="B298" s="16"/>
      <c r="C298" s="138">
        <v>0</v>
      </c>
      <c r="D298" s="48">
        <f t="shared" ref="D298:U298" si="110">D23+D58+D93+D128+D178+D213+D263</f>
        <v>0</v>
      </c>
      <c r="E298" s="17">
        <f t="shared" si="110"/>
        <v>0</v>
      </c>
      <c r="F298" s="48">
        <f t="shared" si="110"/>
        <v>0</v>
      </c>
      <c r="G298" s="17">
        <f t="shared" si="110"/>
        <v>0</v>
      </c>
      <c r="H298" s="48">
        <f t="shared" si="110"/>
        <v>0</v>
      </c>
      <c r="I298" s="17">
        <f t="shared" si="110"/>
        <v>0</v>
      </c>
      <c r="J298" s="48">
        <f t="shared" si="110"/>
        <v>0</v>
      </c>
      <c r="K298" s="17">
        <f t="shared" si="110"/>
        <v>0</v>
      </c>
      <c r="L298" s="48">
        <f t="shared" si="110"/>
        <v>0</v>
      </c>
      <c r="M298" s="17">
        <f t="shared" si="110"/>
        <v>0</v>
      </c>
      <c r="N298" s="48">
        <f t="shared" si="110"/>
        <v>0</v>
      </c>
      <c r="O298" s="17">
        <f t="shared" si="110"/>
        <v>0</v>
      </c>
      <c r="P298" s="188">
        <f t="shared" si="110"/>
        <v>0</v>
      </c>
      <c r="Q298" s="195">
        <f t="shared" si="110"/>
        <v>0</v>
      </c>
      <c r="R298" s="48">
        <f t="shared" si="110"/>
        <v>0</v>
      </c>
      <c r="S298" s="17">
        <f t="shared" si="110"/>
        <v>0</v>
      </c>
      <c r="T298" s="48">
        <f t="shared" si="110"/>
        <v>0</v>
      </c>
      <c r="U298" s="17">
        <f t="shared" si="110"/>
        <v>0</v>
      </c>
      <c r="V298" s="16"/>
      <c r="W298" s="15">
        <f t="shared" ref="W298:X298" si="111">W23+W58+W93+W128+W178+W213+W263</f>
        <v>0</v>
      </c>
      <c r="X298" s="17">
        <f t="shared" si="111"/>
        <v>0</v>
      </c>
      <c r="Y298" s="16"/>
      <c r="Z298" s="25">
        <f t="shared" si="76"/>
        <v>0</v>
      </c>
      <c r="AA298" s="25" cm="1">
        <f t="array" ref="AA298">SUM(LARGE(C298:W298,_xlfn.SEQUENCE(IF(COUNT(C298:W298)&lt;12,COUNT(C298:W298),12))))</f>
        <v>0</v>
      </c>
      <c r="AB298" s="15">
        <f t="shared" si="77"/>
        <v>0</v>
      </c>
      <c r="AC298" s="17">
        <f t="shared" si="78"/>
        <v>0</v>
      </c>
      <c r="AD298" s="47" t="str">
        <f t="shared" si="79"/>
        <v>PAGE, SOPHIA</v>
      </c>
      <c r="AE298" s="17"/>
    </row>
    <row r="299" spans="1:31" ht="19.899999999999999" customHeight="1" x14ac:dyDescent="0.25">
      <c r="A299" s="47" t="s">
        <v>63</v>
      </c>
      <c r="B299" s="16"/>
      <c r="C299" s="138">
        <v>0</v>
      </c>
      <c r="D299" s="48">
        <f t="shared" ref="D299:U299" si="112">D24+D59+D94+D129+D179+D214+D264</f>
        <v>69</v>
      </c>
      <c r="E299" s="17">
        <f t="shared" si="112"/>
        <v>0</v>
      </c>
      <c r="F299" s="48">
        <f t="shared" si="112"/>
        <v>0</v>
      </c>
      <c r="G299" s="17">
        <f t="shared" si="112"/>
        <v>85</v>
      </c>
      <c r="H299" s="48">
        <f t="shared" si="112"/>
        <v>0</v>
      </c>
      <c r="I299" s="17">
        <f t="shared" si="112"/>
        <v>0</v>
      </c>
      <c r="J299" s="48">
        <f t="shared" si="112"/>
        <v>0</v>
      </c>
      <c r="K299" s="17">
        <f t="shared" si="112"/>
        <v>0</v>
      </c>
      <c r="L299" s="48">
        <f t="shared" si="112"/>
        <v>0</v>
      </c>
      <c r="M299" s="17">
        <f t="shared" si="112"/>
        <v>0</v>
      </c>
      <c r="N299" s="48">
        <f t="shared" si="112"/>
        <v>13</v>
      </c>
      <c r="O299" s="17">
        <f t="shared" si="112"/>
        <v>73</v>
      </c>
      <c r="P299" s="188">
        <f t="shared" si="112"/>
        <v>53</v>
      </c>
      <c r="Q299" s="195">
        <f t="shared" si="112"/>
        <v>100</v>
      </c>
      <c r="R299" s="48">
        <f t="shared" si="112"/>
        <v>0</v>
      </c>
      <c r="S299" s="17">
        <f t="shared" si="112"/>
        <v>0</v>
      </c>
      <c r="T299" s="48">
        <f t="shared" si="112"/>
        <v>0</v>
      </c>
      <c r="U299" s="17">
        <f t="shared" si="112"/>
        <v>0</v>
      </c>
      <c r="V299" s="16"/>
      <c r="W299" s="15">
        <f t="shared" ref="W299:X299" si="113">W24+W59+W94+W129+W179+W214+W264</f>
        <v>0</v>
      </c>
      <c r="X299" s="17">
        <f t="shared" si="113"/>
        <v>0</v>
      </c>
      <c r="Y299" s="16"/>
      <c r="Z299" s="25">
        <f t="shared" si="76"/>
        <v>393</v>
      </c>
      <c r="AA299" s="25" cm="1">
        <f t="array" ref="AA299">SUM(LARGE(C299:W299,_xlfn.SEQUENCE(IF(COUNT(C299:W299)&lt;12,COUNT(C299:W299),12))))</f>
        <v>393</v>
      </c>
      <c r="AB299" s="15">
        <f t="shared" si="77"/>
        <v>0</v>
      </c>
      <c r="AC299" s="17">
        <f t="shared" si="78"/>
        <v>393</v>
      </c>
      <c r="AD299" s="47" t="str">
        <f t="shared" si="79"/>
        <v>SHATTUCK, MADISON</v>
      </c>
      <c r="AE299" s="17"/>
    </row>
    <row r="300" spans="1:31" ht="19.899999999999999" customHeight="1" x14ac:dyDescent="0.25">
      <c r="A300" s="47" t="s">
        <v>142</v>
      </c>
      <c r="B300" s="16"/>
      <c r="C300" s="138">
        <v>0</v>
      </c>
      <c r="D300" s="48">
        <f t="shared" ref="D300:U300" si="114">D25+D60+D95+D130+D180+D215+D265</f>
        <v>71</v>
      </c>
      <c r="E300" s="17">
        <f t="shared" si="114"/>
        <v>54</v>
      </c>
      <c r="F300" s="48">
        <f t="shared" si="114"/>
        <v>147</v>
      </c>
      <c r="G300" s="17">
        <f t="shared" si="114"/>
        <v>53</v>
      </c>
      <c r="H300" s="48">
        <f t="shared" si="114"/>
        <v>55</v>
      </c>
      <c r="I300" s="17">
        <f t="shared" si="114"/>
        <v>13</v>
      </c>
      <c r="J300" s="48">
        <f t="shared" si="114"/>
        <v>137</v>
      </c>
      <c r="K300" s="17">
        <f t="shared" si="114"/>
        <v>138</v>
      </c>
      <c r="L300" s="48">
        <f t="shared" si="114"/>
        <v>86</v>
      </c>
      <c r="M300" s="17">
        <f t="shared" si="114"/>
        <v>125</v>
      </c>
      <c r="N300" s="48">
        <f t="shared" si="114"/>
        <v>0</v>
      </c>
      <c r="O300" s="17">
        <f t="shared" si="114"/>
        <v>13</v>
      </c>
      <c r="P300" s="188">
        <f t="shared" si="114"/>
        <v>37</v>
      </c>
      <c r="Q300" s="195">
        <f t="shared" si="114"/>
        <v>24</v>
      </c>
      <c r="R300" s="48">
        <f t="shared" si="114"/>
        <v>0</v>
      </c>
      <c r="S300" s="17">
        <f t="shared" si="114"/>
        <v>0</v>
      </c>
      <c r="T300" s="48">
        <f t="shared" si="114"/>
        <v>0</v>
      </c>
      <c r="U300" s="17">
        <f t="shared" si="114"/>
        <v>0</v>
      </c>
      <c r="V300" s="16"/>
      <c r="W300" s="15">
        <f t="shared" ref="W300:X300" si="115">W25+W60+W95+W130+W180+W215+W265</f>
        <v>0</v>
      </c>
      <c r="X300" s="17">
        <f t="shared" si="115"/>
        <v>0</v>
      </c>
      <c r="Y300" s="16"/>
      <c r="Z300" s="25">
        <f t="shared" si="76"/>
        <v>953</v>
      </c>
      <c r="AA300" s="25" cm="1">
        <f t="array" ref="AA300">SUM(LARGE(C300:W300,_xlfn.SEQUENCE(IF(COUNT(C300:W300)&lt;12,COUNT(C300:W300),12))))</f>
        <v>940</v>
      </c>
      <c r="AB300" s="15">
        <f t="shared" si="77"/>
        <v>0</v>
      </c>
      <c r="AC300" s="17">
        <f t="shared" si="78"/>
        <v>940</v>
      </c>
      <c r="AD300" s="47" t="str">
        <f t="shared" si="79"/>
        <v xml:space="preserve">SUCHEK, KYLIE </v>
      </c>
      <c r="AE300" s="17"/>
    </row>
    <row r="301" spans="1:31" ht="19.899999999999999" customHeight="1" x14ac:dyDescent="0.25">
      <c r="A301" s="47" t="s">
        <v>52</v>
      </c>
      <c r="B301" s="16"/>
      <c r="C301" s="138">
        <v>0</v>
      </c>
      <c r="D301" s="48">
        <f t="shared" ref="D301:U301" si="116">D26+D61+D96+D131+D181+D216+D266</f>
        <v>235</v>
      </c>
      <c r="E301" s="17">
        <f t="shared" si="116"/>
        <v>160</v>
      </c>
      <c r="F301" s="48">
        <f t="shared" si="116"/>
        <v>0</v>
      </c>
      <c r="G301" s="17">
        <f t="shared" si="116"/>
        <v>0</v>
      </c>
      <c r="H301" s="48">
        <f t="shared" si="116"/>
        <v>0</v>
      </c>
      <c r="I301" s="17">
        <f t="shared" si="116"/>
        <v>0</v>
      </c>
      <c r="J301" s="48">
        <f t="shared" si="116"/>
        <v>0</v>
      </c>
      <c r="K301" s="17">
        <f t="shared" si="116"/>
        <v>0</v>
      </c>
      <c r="L301" s="48">
        <f t="shared" si="116"/>
        <v>0</v>
      </c>
      <c r="M301" s="17">
        <f t="shared" si="116"/>
        <v>0</v>
      </c>
      <c r="N301" s="48">
        <f t="shared" si="116"/>
        <v>189</v>
      </c>
      <c r="O301" s="17">
        <f t="shared" si="116"/>
        <v>230</v>
      </c>
      <c r="P301" s="188">
        <f t="shared" si="116"/>
        <v>132</v>
      </c>
      <c r="Q301" s="195">
        <f t="shared" si="116"/>
        <v>76</v>
      </c>
      <c r="R301" s="48">
        <f t="shared" si="116"/>
        <v>0</v>
      </c>
      <c r="S301" s="17">
        <f t="shared" si="116"/>
        <v>0</v>
      </c>
      <c r="T301" s="48">
        <f t="shared" si="116"/>
        <v>0</v>
      </c>
      <c r="U301" s="17">
        <f t="shared" si="116"/>
        <v>0</v>
      </c>
      <c r="V301" s="16"/>
      <c r="W301" s="15">
        <f t="shared" ref="W301:X301" si="117">W26+W61+W96+W131+W181+W216+W266</f>
        <v>0</v>
      </c>
      <c r="X301" s="17">
        <f t="shared" si="117"/>
        <v>0</v>
      </c>
      <c r="Y301" s="16"/>
      <c r="Z301" s="25">
        <f t="shared" si="76"/>
        <v>1022</v>
      </c>
      <c r="AA301" s="25" cm="1">
        <f t="array" ref="AA301">SUM(LARGE(C301:W301,_xlfn.SEQUENCE(IF(COUNT(C301:W301)&lt;12,COUNT(C301:W301),12))))</f>
        <v>1022</v>
      </c>
      <c r="AB301" s="15">
        <f t="shared" si="77"/>
        <v>0</v>
      </c>
      <c r="AC301" s="17">
        <f t="shared" si="78"/>
        <v>1022</v>
      </c>
      <c r="AD301" s="47" t="str">
        <f t="shared" si="79"/>
        <v>TIPPMANN, HALLE</v>
      </c>
      <c r="AE301" s="17"/>
    </row>
    <row r="302" spans="1:31" ht="19.899999999999999" customHeight="1" x14ac:dyDescent="0.25">
      <c r="A302" s="47" t="s">
        <v>53</v>
      </c>
      <c r="B302" s="16"/>
      <c r="C302" s="138">
        <v>0</v>
      </c>
      <c r="D302" s="48">
        <f t="shared" ref="D302:U302" si="118">D27+D62+D97+D132+D182+D217+D267</f>
        <v>130</v>
      </c>
      <c r="E302" s="17">
        <f t="shared" si="118"/>
        <v>89</v>
      </c>
      <c r="F302" s="48">
        <f t="shared" si="118"/>
        <v>201</v>
      </c>
      <c r="G302" s="17">
        <f t="shared" si="118"/>
        <v>230</v>
      </c>
      <c r="H302" s="48">
        <f t="shared" si="118"/>
        <v>283</v>
      </c>
      <c r="I302" s="17">
        <f t="shared" si="118"/>
        <v>263</v>
      </c>
      <c r="J302" s="48">
        <f t="shared" si="118"/>
        <v>231</v>
      </c>
      <c r="K302" s="17">
        <f t="shared" si="118"/>
        <v>178</v>
      </c>
      <c r="L302" s="48">
        <f t="shared" si="118"/>
        <v>171</v>
      </c>
      <c r="M302" s="17">
        <f t="shared" si="118"/>
        <v>170</v>
      </c>
      <c r="N302" s="48">
        <f t="shared" si="118"/>
        <v>209</v>
      </c>
      <c r="O302" s="17">
        <f t="shared" si="118"/>
        <v>207</v>
      </c>
      <c r="P302" s="188">
        <f t="shared" si="118"/>
        <v>110</v>
      </c>
      <c r="Q302" s="195">
        <f t="shared" si="118"/>
        <v>268</v>
      </c>
      <c r="R302" s="48">
        <f t="shared" si="118"/>
        <v>0</v>
      </c>
      <c r="S302" s="17">
        <f t="shared" si="118"/>
        <v>0</v>
      </c>
      <c r="T302" s="48">
        <f t="shared" si="118"/>
        <v>0</v>
      </c>
      <c r="U302" s="17">
        <f t="shared" si="118"/>
        <v>0</v>
      </c>
      <c r="V302" s="16"/>
      <c r="W302" s="15">
        <f t="shared" ref="W302:X302" si="119">W27+W62+W97+W132+W182+W217+W267</f>
        <v>0</v>
      </c>
      <c r="X302" s="17">
        <f t="shared" si="119"/>
        <v>0</v>
      </c>
      <c r="Y302" s="16"/>
      <c r="Z302" s="25">
        <f t="shared" si="76"/>
        <v>2740</v>
      </c>
      <c r="AA302" s="25" cm="1">
        <f t="array" ref="AA302">SUM(LARGE(C302:W302,_xlfn.SEQUENCE(IF(COUNT(C302:W302)&lt;12,COUNT(C302:W302),12))))</f>
        <v>2541</v>
      </c>
      <c r="AB302" s="15">
        <f t="shared" si="77"/>
        <v>0</v>
      </c>
      <c r="AC302" s="17">
        <f t="shared" si="78"/>
        <v>2541</v>
      </c>
      <c r="AD302" s="47" t="str">
        <f t="shared" si="79"/>
        <v>TIPPMANN, HEIDI</v>
      </c>
      <c r="AE302" s="17"/>
    </row>
    <row r="303" spans="1:31" ht="19.899999999999999" customHeight="1" x14ac:dyDescent="0.25">
      <c r="A303" s="47" t="s">
        <v>127</v>
      </c>
      <c r="B303" s="16"/>
      <c r="C303" s="138">
        <v>0</v>
      </c>
      <c r="D303" s="48">
        <f t="shared" ref="D303:U303" si="120">D28+D63+D98+D133+D183+D218+D268</f>
        <v>0</v>
      </c>
      <c r="E303" s="17">
        <f t="shared" si="120"/>
        <v>0</v>
      </c>
      <c r="F303" s="48">
        <f t="shared" si="120"/>
        <v>33</v>
      </c>
      <c r="G303" s="17">
        <f t="shared" si="120"/>
        <v>0</v>
      </c>
      <c r="H303" s="48">
        <f t="shared" si="120"/>
        <v>0</v>
      </c>
      <c r="I303" s="17">
        <f t="shared" si="120"/>
        <v>0</v>
      </c>
      <c r="J303" s="48">
        <f t="shared" si="120"/>
        <v>0</v>
      </c>
      <c r="K303" s="17">
        <f t="shared" si="120"/>
        <v>0</v>
      </c>
      <c r="L303" s="48">
        <f t="shared" si="120"/>
        <v>0</v>
      </c>
      <c r="M303" s="17">
        <f t="shared" si="120"/>
        <v>0</v>
      </c>
      <c r="N303" s="48">
        <f t="shared" si="120"/>
        <v>0</v>
      </c>
      <c r="O303" s="17">
        <f t="shared" si="120"/>
        <v>0</v>
      </c>
      <c r="P303" s="188">
        <f t="shared" si="120"/>
        <v>0</v>
      </c>
      <c r="Q303" s="195">
        <f t="shared" si="120"/>
        <v>0</v>
      </c>
      <c r="R303" s="48">
        <f t="shared" si="120"/>
        <v>0</v>
      </c>
      <c r="S303" s="17">
        <f t="shared" si="120"/>
        <v>0</v>
      </c>
      <c r="T303" s="48">
        <f t="shared" si="120"/>
        <v>0</v>
      </c>
      <c r="U303" s="17">
        <f t="shared" si="120"/>
        <v>0</v>
      </c>
      <c r="V303" s="16"/>
      <c r="W303" s="15">
        <f t="shared" ref="W303:X303" si="121">W28+W63+W98+W133+W183+W218+W268</f>
        <v>0</v>
      </c>
      <c r="X303" s="17">
        <f t="shared" si="121"/>
        <v>0</v>
      </c>
      <c r="Y303" s="16"/>
      <c r="Z303" s="25">
        <f t="shared" si="76"/>
        <v>33</v>
      </c>
      <c r="AA303" s="25" cm="1">
        <f t="array" ref="AA303">SUM(LARGE(C303:W303,_xlfn.SEQUENCE(IF(COUNT(C303:W303)&lt;12,COUNT(C303:W303),12))))</f>
        <v>33</v>
      </c>
      <c r="AB303" s="15">
        <f t="shared" si="77"/>
        <v>0</v>
      </c>
      <c r="AC303" s="17">
        <f t="shared" si="78"/>
        <v>33</v>
      </c>
      <c r="AD303" s="47" t="str">
        <f t="shared" si="79"/>
        <v>WEBER, ALYSSA</v>
      </c>
      <c r="AE303" s="17"/>
    </row>
    <row r="304" spans="1:31" ht="19.899999999999999" customHeight="1" x14ac:dyDescent="0.25">
      <c r="A304" s="47" t="s">
        <v>132</v>
      </c>
      <c r="B304" s="16"/>
      <c r="C304" s="138">
        <v>0</v>
      </c>
      <c r="D304" s="48">
        <f t="shared" ref="D304:U304" si="122">D29+D64+D99+D134+D184+D219+D269</f>
        <v>0</v>
      </c>
      <c r="E304" s="17">
        <f t="shared" si="122"/>
        <v>0</v>
      </c>
      <c r="F304" s="48">
        <f t="shared" si="122"/>
        <v>32</v>
      </c>
      <c r="G304" s="17">
        <f t="shared" si="122"/>
        <v>46</v>
      </c>
      <c r="H304" s="48">
        <f t="shared" si="122"/>
        <v>0</v>
      </c>
      <c r="I304" s="17">
        <f t="shared" si="122"/>
        <v>0</v>
      </c>
      <c r="J304" s="48">
        <f t="shared" si="122"/>
        <v>0</v>
      </c>
      <c r="K304" s="17">
        <f t="shared" si="122"/>
        <v>0</v>
      </c>
      <c r="L304" s="48">
        <f t="shared" si="122"/>
        <v>23</v>
      </c>
      <c r="M304" s="17">
        <f t="shared" si="122"/>
        <v>36</v>
      </c>
      <c r="N304" s="48">
        <f t="shared" si="122"/>
        <v>0</v>
      </c>
      <c r="O304" s="17">
        <f t="shared" si="122"/>
        <v>0</v>
      </c>
      <c r="P304" s="188">
        <f t="shared" si="122"/>
        <v>0</v>
      </c>
      <c r="Q304" s="195">
        <f t="shared" si="122"/>
        <v>0</v>
      </c>
      <c r="R304" s="48">
        <f t="shared" si="122"/>
        <v>0</v>
      </c>
      <c r="S304" s="17">
        <f t="shared" si="122"/>
        <v>0</v>
      </c>
      <c r="T304" s="48">
        <f t="shared" si="122"/>
        <v>0</v>
      </c>
      <c r="U304" s="17">
        <f t="shared" si="122"/>
        <v>0</v>
      </c>
      <c r="V304" s="16"/>
      <c r="W304" s="15">
        <f t="shared" ref="W304:X304" si="123">W29+W64+W99+W134+W184+W219+W269</f>
        <v>0</v>
      </c>
      <c r="X304" s="17">
        <f t="shared" si="123"/>
        <v>0</v>
      </c>
      <c r="Y304" s="16"/>
      <c r="Z304" s="25">
        <f t="shared" si="76"/>
        <v>137</v>
      </c>
      <c r="AA304" s="25" cm="1">
        <f t="array" ref="AA304">SUM(LARGE(C304:W304,_xlfn.SEQUENCE(IF(COUNT(C304:W304)&lt;12,COUNT(C304:W304),12))))</f>
        <v>137</v>
      </c>
      <c r="AB304" s="15">
        <f t="shared" si="77"/>
        <v>0</v>
      </c>
      <c r="AC304" s="17">
        <f t="shared" si="78"/>
        <v>137</v>
      </c>
      <c r="AD304" s="47" t="str">
        <f t="shared" si="79"/>
        <v>WILSON, ADDIE</v>
      </c>
      <c r="AE304" s="17"/>
    </row>
    <row r="305" spans="1:31" ht="19.899999999999999" customHeight="1" x14ac:dyDescent="0.25">
      <c r="A305" s="47" t="s">
        <v>149</v>
      </c>
      <c r="B305" s="16"/>
      <c r="C305" s="138">
        <v>0</v>
      </c>
      <c r="D305" s="48">
        <f t="shared" ref="D305:U305" si="124">D30+D65+D100+D135+D185+D220+D270</f>
        <v>0</v>
      </c>
      <c r="E305" s="17">
        <f t="shared" si="124"/>
        <v>56</v>
      </c>
      <c r="F305" s="48">
        <f t="shared" si="124"/>
        <v>88</v>
      </c>
      <c r="G305" s="17">
        <f t="shared" si="124"/>
        <v>147</v>
      </c>
      <c r="H305" s="48">
        <f t="shared" si="124"/>
        <v>0</v>
      </c>
      <c r="I305" s="17">
        <f t="shared" si="124"/>
        <v>0</v>
      </c>
      <c r="J305" s="48">
        <f t="shared" si="124"/>
        <v>57</v>
      </c>
      <c r="K305" s="17">
        <f t="shared" si="124"/>
        <v>118</v>
      </c>
      <c r="L305" s="48">
        <f t="shared" si="124"/>
        <v>88</v>
      </c>
      <c r="M305" s="17">
        <f t="shared" si="124"/>
        <v>75</v>
      </c>
      <c r="N305" s="48">
        <f t="shared" si="124"/>
        <v>0</v>
      </c>
      <c r="O305" s="17">
        <f t="shared" si="124"/>
        <v>0</v>
      </c>
      <c r="P305" s="188">
        <f t="shared" si="124"/>
        <v>63</v>
      </c>
      <c r="Q305" s="195">
        <f t="shared" si="124"/>
        <v>73</v>
      </c>
      <c r="R305" s="48">
        <f t="shared" si="124"/>
        <v>0</v>
      </c>
      <c r="S305" s="17">
        <f t="shared" si="124"/>
        <v>0</v>
      </c>
      <c r="T305" s="48">
        <f t="shared" si="124"/>
        <v>0</v>
      </c>
      <c r="U305" s="17">
        <f t="shared" si="124"/>
        <v>0</v>
      </c>
      <c r="V305" s="16"/>
      <c r="W305" s="15">
        <f t="shared" ref="W305:X305" si="125">W30+W65+W100+W135+W185+W220+W270</f>
        <v>0</v>
      </c>
      <c r="X305" s="17">
        <f t="shared" si="125"/>
        <v>0</v>
      </c>
      <c r="Y305" s="16"/>
      <c r="Z305" s="25">
        <f t="shared" si="76"/>
        <v>765</v>
      </c>
      <c r="AA305" s="25" cm="1">
        <f t="array" ref="AA305">SUM(LARGE(C305:W305,_xlfn.SEQUENCE(IF(COUNT(C305:W305)&lt;12,COUNT(C305:W305),12))))</f>
        <v>765</v>
      </c>
      <c r="AB305" s="15">
        <f t="shared" si="77"/>
        <v>0</v>
      </c>
      <c r="AC305" s="17">
        <f t="shared" si="78"/>
        <v>765</v>
      </c>
      <c r="AD305" s="47" t="str">
        <f t="shared" si="79"/>
        <v>YARBROUGH, NORA</v>
      </c>
      <c r="AE305" s="17"/>
    </row>
    <row r="306" spans="1:31" ht="19.899999999999999" customHeight="1" x14ac:dyDescent="0.25">
      <c r="A306" s="47" t="s">
        <v>277</v>
      </c>
      <c r="B306" s="16"/>
      <c r="C306" s="138">
        <v>0</v>
      </c>
      <c r="D306" s="48">
        <f t="shared" ref="D306:U306" si="126">D31+D66+D101+D136+D186+D221+D271</f>
        <v>0</v>
      </c>
      <c r="E306" s="17">
        <f t="shared" si="126"/>
        <v>0</v>
      </c>
      <c r="F306" s="48">
        <f t="shared" si="126"/>
        <v>128</v>
      </c>
      <c r="G306" s="17">
        <f t="shared" si="126"/>
        <v>0</v>
      </c>
      <c r="H306" s="48">
        <f t="shared" si="126"/>
        <v>0</v>
      </c>
      <c r="I306" s="17">
        <f t="shared" si="126"/>
        <v>0</v>
      </c>
      <c r="J306" s="48">
        <f t="shared" si="126"/>
        <v>0</v>
      </c>
      <c r="K306" s="17">
        <f t="shared" si="126"/>
        <v>0</v>
      </c>
      <c r="L306" s="48">
        <f t="shared" si="126"/>
        <v>0</v>
      </c>
      <c r="M306" s="17">
        <f t="shared" si="126"/>
        <v>0</v>
      </c>
      <c r="N306" s="48">
        <f t="shared" si="126"/>
        <v>0</v>
      </c>
      <c r="O306" s="17">
        <f t="shared" si="126"/>
        <v>0</v>
      </c>
      <c r="P306" s="188">
        <f t="shared" si="126"/>
        <v>0</v>
      </c>
      <c r="Q306" s="195">
        <f t="shared" si="126"/>
        <v>0</v>
      </c>
      <c r="R306" s="48">
        <f t="shared" si="126"/>
        <v>0</v>
      </c>
      <c r="S306" s="17">
        <f t="shared" si="126"/>
        <v>0</v>
      </c>
      <c r="T306" s="48">
        <f t="shared" si="126"/>
        <v>0</v>
      </c>
      <c r="U306" s="17">
        <f t="shared" si="126"/>
        <v>0</v>
      </c>
      <c r="V306" s="16"/>
      <c r="W306" s="15">
        <f t="shared" ref="W306" si="127">W31+W66+W101+W136+W186+W221+W271</f>
        <v>0</v>
      </c>
      <c r="X306" s="17">
        <f>X31+X66+X101+X136+X186+X221+X271</f>
        <v>0</v>
      </c>
      <c r="Y306" s="16"/>
      <c r="Z306" s="25">
        <f t="shared" si="76"/>
        <v>128</v>
      </c>
      <c r="AA306" s="25" cm="1">
        <f t="array" ref="AA306">SUM(LARGE(C306:W306,_xlfn.SEQUENCE(IF(COUNT(C306:W306)&lt;12,COUNT(C306:W306),12))))</f>
        <v>128</v>
      </c>
      <c r="AB306" s="15">
        <f t="shared" si="77"/>
        <v>0</v>
      </c>
      <c r="AC306" s="17">
        <f t="shared" si="78"/>
        <v>128</v>
      </c>
      <c r="AD306" s="47" t="str">
        <f t="shared" si="79"/>
        <v>METZGER,ADDISON</v>
      </c>
      <c r="AE306" s="17"/>
    </row>
    <row r="307" spans="1:31" ht="19.899999999999999" customHeight="1" x14ac:dyDescent="0.25">
      <c r="A307" s="47" t="s">
        <v>280</v>
      </c>
      <c r="B307" s="16"/>
      <c r="C307" s="138">
        <v>0</v>
      </c>
      <c r="D307" s="48">
        <f t="shared" ref="D307:U307" si="128">D32+D67+D102+D137+D187+D222+D272</f>
        <v>0</v>
      </c>
      <c r="E307" s="17">
        <f t="shared" si="128"/>
        <v>0</v>
      </c>
      <c r="F307" s="48">
        <f t="shared" si="128"/>
        <v>0</v>
      </c>
      <c r="G307" s="17">
        <f t="shared" si="128"/>
        <v>0</v>
      </c>
      <c r="H307" s="48">
        <f t="shared" si="128"/>
        <v>13</v>
      </c>
      <c r="I307" s="17">
        <f t="shared" si="128"/>
        <v>13</v>
      </c>
      <c r="J307" s="48">
        <f t="shared" si="128"/>
        <v>0</v>
      </c>
      <c r="K307" s="17">
        <f t="shared" si="128"/>
        <v>26</v>
      </c>
      <c r="L307" s="48">
        <f t="shared" si="128"/>
        <v>13</v>
      </c>
      <c r="M307" s="17">
        <f t="shared" si="128"/>
        <v>0</v>
      </c>
      <c r="N307" s="48">
        <f t="shared" si="128"/>
        <v>0</v>
      </c>
      <c r="O307" s="17">
        <f t="shared" si="128"/>
        <v>0</v>
      </c>
      <c r="P307" s="188">
        <f t="shared" si="128"/>
        <v>0</v>
      </c>
      <c r="Q307" s="195">
        <f t="shared" si="128"/>
        <v>0</v>
      </c>
      <c r="R307" s="48">
        <f t="shared" si="128"/>
        <v>0</v>
      </c>
      <c r="S307" s="17">
        <f t="shared" si="128"/>
        <v>0</v>
      </c>
      <c r="T307" s="48">
        <f t="shared" si="128"/>
        <v>0</v>
      </c>
      <c r="U307" s="17">
        <f t="shared" si="128"/>
        <v>0</v>
      </c>
      <c r="V307" s="16"/>
      <c r="W307" s="15">
        <f t="shared" ref="W307:X307" si="129">W32+W67+W102+W137+W187+W222+W272</f>
        <v>0</v>
      </c>
      <c r="X307" s="17">
        <f t="shared" si="129"/>
        <v>0</v>
      </c>
      <c r="Y307" s="16"/>
      <c r="Z307" s="25">
        <f t="shared" si="76"/>
        <v>65</v>
      </c>
      <c r="AA307" s="25" cm="1">
        <f t="array" ref="AA307">SUM(LARGE(C307:W307,_xlfn.SEQUENCE(IF(COUNT(C307:W307)&lt;12,COUNT(C307:W307),12))))</f>
        <v>65</v>
      </c>
      <c r="AB307" s="15">
        <f t="shared" si="77"/>
        <v>0</v>
      </c>
      <c r="AC307" s="17">
        <f t="shared" si="78"/>
        <v>65</v>
      </c>
      <c r="AD307" s="47" t="str">
        <f t="shared" si="79"/>
        <v>BURGESS,LILY</v>
      </c>
      <c r="AE307" s="17"/>
    </row>
    <row r="308" spans="1:31" ht="19.899999999999999" customHeight="1" x14ac:dyDescent="0.25">
      <c r="A308" s="47" t="s">
        <v>288</v>
      </c>
      <c r="B308" s="16"/>
      <c r="C308" s="138">
        <v>0</v>
      </c>
      <c r="D308" s="48">
        <f t="shared" ref="D308:U308" si="130">D33+D68+D103+D138+D188+D223+D273</f>
        <v>0</v>
      </c>
      <c r="E308" s="17">
        <f t="shared" si="130"/>
        <v>0</v>
      </c>
      <c r="F308" s="48">
        <f t="shared" si="130"/>
        <v>0</v>
      </c>
      <c r="G308" s="17">
        <f t="shared" si="130"/>
        <v>0</v>
      </c>
      <c r="H308" s="48">
        <f t="shared" si="130"/>
        <v>0</v>
      </c>
      <c r="I308" s="17">
        <f t="shared" si="130"/>
        <v>0</v>
      </c>
      <c r="J308" s="48">
        <f t="shared" si="130"/>
        <v>0</v>
      </c>
      <c r="K308" s="17">
        <f t="shared" si="130"/>
        <v>0</v>
      </c>
      <c r="L308" s="48">
        <f t="shared" si="130"/>
        <v>0</v>
      </c>
      <c r="M308" s="17">
        <f t="shared" si="130"/>
        <v>0</v>
      </c>
      <c r="N308" s="48">
        <f t="shared" si="130"/>
        <v>53</v>
      </c>
      <c r="O308" s="17">
        <f t="shared" si="130"/>
        <v>0</v>
      </c>
      <c r="P308" s="188">
        <f t="shared" si="130"/>
        <v>0</v>
      </c>
      <c r="Q308" s="195">
        <f t="shared" si="130"/>
        <v>0</v>
      </c>
      <c r="R308" s="48">
        <f t="shared" si="130"/>
        <v>0</v>
      </c>
      <c r="S308" s="17">
        <f t="shared" si="130"/>
        <v>0</v>
      </c>
      <c r="T308" s="48">
        <f t="shared" si="130"/>
        <v>0</v>
      </c>
      <c r="U308" s="17">
        <f t="shared" si="130"/>
        <v>0</v>
      </c>
      <c r="V308" s="16"/>
      <c r="W308" s="15">
        <f t="shared" ref="W308:X308" si="131">W33+W68+W103+W138+W188+W223+W273</f>
        <v>0</v>
      </c>
      <c r="X308" s="17">
        <f t="shared" si="131"/>
        <v>0</v>
      </c>
      <c r="Y308" s="16"/>
      <c r="Z308" s="25">
        <f t="shared" si="76"/>
        <v>53</v>
      </c>
      <c r="AA308" s="25" cm="1">
        <f t="array" ref="AA308">SUM(LARGE(C308:W308,_xlfn.SEQUENCE(IF(COUNT(C308:W308)&lt;12,COUNT(C308:W308),12))))</f>
        <v>53</v>
      </c>
      <c r="AB308" s="15">
        <f t="shared" si="77"/>
        <v>0</v>
      </c>
      <c r="AC308" s="17">
        <f t="shared" si="78"/>
        <v>53</v>
      </c>
      <c r="AD308" s="47" t="str">
        <f t="shared" si="79"/>
        <v>WILT, KATY</v>
      </c>
      <c r="AE308" s="17"/>
    </row>
    <row r="309" spans="1:31" ht="19.899999999999999" hidden="1" customHeight="1" x14ac:dyDescent="0.25">
      <c r="A309" s="47" t="s">
        <v>254</v>
      </c>
      <c r="B309" s="16"/>
      <c r="C309" s="138">
        <v>0</v>
      </c>
      <c r="D309" s="48">
        <f t="shared" ref="D309:U309" si="132">D34+D69+D104+D139+D189+D224+D274</f>
        <v>0</v>
      </c>
      <c r="E309" s="17">
        <f t="shared" si="132"/>
        <v>0</v>
      </c>
      <c r="F309" s="48">
        <f t="shared" si="132"/>
        <v>0</v>
      </c>
      <c r="G309" s="17">
        <f t="shared" si="132"/>
        <v>0</v>
      </c>
      <c r="H309" s="48">
        <f t="shared" si="132"/>
        <v>0</v>
      </c>
      <c r="I309" s="17">
        <f t="shared" si="132"/>
        <v>0</v>
      </c>
      <c r="J309" s="48">
        <f t="shared" si="132"/>
        <v>0</v>
      </c>
      <c r="K309" s="17">
        <f t="shared" si="132"/>
        <v>0</v>
      </c>
      <c r="L309" s="48">
        <f t="shared" si="132"/>
        <v>0</v>
      </c>
      <c r="M309" s="17">
        <f t="shared" si="132"/>
        <v>0</v>
      </c>
      <c r="N309" s="48">
        <f t="shared" si="132"/>
        <v>0</v>
      </c>
      <c r="O309" s="17">
        <f t="shared" si="132"/>
        <v>0</v>
      </c>
      <c r="P309" s="188">
        <f t="shared" si="132"/>
        <v>0</v>
      </c>
      <c r="Q309" s="195">
        <f t="shared" si="132"/>
        <v>0</v>
      </c>
      <c r="R309" s="48">
        <f t="shared" si="132"/>
        <v>0</v>
      </c>
      <c r="S309" s="17">
        <f t="shared" si="132"/>
        <v>0</v>
      </c>
      <c r="T309" s="48">
        <f t="shared" si="132"/>
        <v>0</v>
      </c>
      <c r="U309" s="17">
        <f t="shared" si="132"/>
        <v>0</v>
      </c>
      <c r="V309" s="16"/>
      <c r="W309" s="15">
        <f t="shared" ref="W309:X309" si="133">W34+W69+W104+W139+W189+W224+W274</f>
        <v>0</v>
      </c>
      <c r="X309" s="17">
        <f t="shared" si="133"/>
        <v>0</v>
      </c>
      <c r="Y309" s="16"/>
      <c r="Z309" s="25">
        <f t="shared" si="76"/>
        <v>0</v>
      </c>
      <c r="AA309" s="25" cm="1">
        <f t="array" ref="AA309">SUM(LARGE(C309:W309,_xlfn.SEQUENCE(IF(COUNT(C309:W309)&lt;12,COUNT(C309:W309),12))))</f>
        <v>0</v>
      </c>
      <c r="AB309" s="15">
        <f t="shared" si="77"/>
        <v>0</v>
      </c>
      <c r="AC309" s="17">
        <f t="shared" si="78"/>
        <v>0</v>
      </c>
      <c r="AD309" s="47" t="str">
        <f t="shared" si="79"/>
        <v>NEW NAME 4</v>
      </c>
      <c r="AE309" s="17"/>
    </row>
    <row r="310" spans="1:31" ht="19.899999999999999" hidden="1" customHeight="1" x14ac:dyDescent="0.25">
      <c r="A310" s="47" t="s">
        <v>255</v>
      </c>
      <c r="B310" s="16"/>
      <c r="C310" s="138">
        <v>0</v>
      </c>
      <c r="D310" s="48">
        <f t="shared" ref="D310:U310" si="134">D35+D70+D105+D140+D190+D225+D275</f>
        <v>0</v>
      </c>
      <c r="E310" s="17">
        <f t="shared" si="134"/>
        <v>0</v>
      </c>
      <c r="F310" s="48">
        <f t="shared" si="134"/>
        <v>0</v>
      </c>
      <c r="G310" s="17">
        <f t="shared" si="134"/>
        <v>0</v>
      </c>
      <c r="H310" s="48">
        <f t="shared" si="134"/>
        <v>0</v>
      </c>
      <c r="I310" s="17">
        <f t="shared" si="134"/>
        <v>0</v>
      </c>
      <c r="J310" s="48">
        <f t="shared" si="134"/>
        <v>0</v>
      </c>
      <c r="K310" s="17">
        <f t="shared" si="134"/>
        <v>0</v>
      </c>
      <c r="L310" s="48">
        <f t="shared" si="134"/>
        <v>0</v>
      </c>
      <c r="M310" s="17">
        <f t="shared" si="134"/>
        <v>0</v>
      </c>
      <c r="N310" s="48">
        <f t="shared" si="134"/>
        <v>0</v>
      </c>
      <c r="O310" s="17">
        <f t="shared" si="134"/>
        <v>0</v>
      </c>
      <c r="P310" s="188">
        <f t="shared" si="134"/>
        <v>0</v>
      </c>
      <c r="Q310" s="195">
        <f t="shared" si="134"/>
        <v>0</v>
      </c>
      <c r="R310" s="48">
        <f t="shared" si="134"/>
        <v>0</v>
      </c>
      <c r="S310" s="17">
        <f t="shared" si="134"/>
        <v>0</v>
      </c>
      <c r="T310" s="48">
        <f t="shared" si="134"/>
        <v>0</v>
      </c>
      <c r="U310" s="17">
        <f t="shared" si="134"/>
        <v>0</v>
      </c>
      <c r="V310" s="16"/>
      <c r="W310" s="15">
        <f t="shared" ref="W310:X310" si="135">W35+W70+W105+W140+W190+W225+W275</f>
        <v>0</v>
      </c>
      <c r="X310" s="17">
        <f t="shared" si="135"/>
        <v>0</v>
      </c>
      <c r="Y310" s="16"/>
      <c r="Z310" s="25">
        <f t="shared" si="76"/>
        <v>0</v>
      </c>
      <c r="AA310" s="25" cm="1">
        <f t="array" ref="AA310">SUM(LARGE(C310:W310,_xlfn.SEQUENCE(IF(COUNT(C310:W310)&lt;12,COUNT(C310:W310),12))))</f>
        <v>0</v>
      </c>
      <c r="AB310" s="15">
        <f t="shared" si="77"/>
        <v>0</v>
      </c>
      <c r="AC310" s="17">
        <f t="shared" si="78"/>
        <v>0</v>
      </c>
      <c r="AD310" s="47" t="str">
        <f t="shared" si="79"/>
        <v>NEW NAME 5</v>
      </c>
      <c r="AE310" s="17"/>
    </row>
    <row r="311" spans="1:31" ht="19.899999999999999" hidden="1" customHeight="1" x14ac:dyDescent="0.25">
      <c r="A311" s="47" t="s">
        <v>258</v>
      </c>
      <c r="B311" s="16"/>
      <c r="C311" s="138">
        <v>0</v>
      </c>
      <c r="D311" s="48">
        <f t="shared" ref="D311:U311" si="136">D36+D71+D106+D141+D191+D226+D276</f>
        <v>0</v>
      </c>
      <c r="E311" s="17">
        <f t="shared" si="136"/>
        <v>0</v>
      </c>
      <c r="F311" s="48">
        <f t="shared" si="136"/>
        <v>0</v>
      </c>
      <c r="G311" s="17">
        <f t="shared" si="136"/>
        <v>0</v>
      </c>
      <c r="H311" s="48">
        <f t="shared" si="136"/>
        <v>0</v>
      </c>
      <c r="I311" s="17">
        <f t="shared" si="136"/>
        <v>0</v>
      </c>
      <c r="J311" s="48">
        <f t="shared" si="136"/>
        <v>0</v>
      </c>
      <c r="K311" s="17">
        <f t="shared" si="136"/>
        <v>0</v>
      </c>
      <c r="L311" s="48">
        <f t="shared" si="136"/>
        <v>0</v>
      </c>
      <c r="M311" s="17">
        <f t="shared" si="136"/>
        <v>0</v>
      </c>
      <c r="N311" s="48">
        <f t="shared" si="136"/>
        <v>0</v>
      </c>
      <c r="O311" s="17">
        <f t="shared" si="136"/>
        <v>0</v>
      </c>
      <c r="P311" s="188">
        <f t="shared" si="136"/>
        <v>0</v>
      </c>
      <c r="Q311" s="195">
        <f t="shared" si="136"/>
        <v>0</v>
      </c>
      <c r="R311" s="48">
        <f t="shared" si="136"/>
        <v>0</v>
      </c>
      <c r="S311" s="17">
        <f t="shared" si="136"/>
        <v>0</v>
      </c>
      <c r="T311" s="48">
        <f t="shared" si="136"/>
        <v>0</v>
      </c>
      <c r="U311" s="17">
        <f t="shared" si="136"/>
        <v>0</v>
      </c>
      <c r="V311" s="16"/>
      <c r="W311" s="15">
        <f t="shared" ref="W311:X311" si="137">W36+W71+W106+W141+W191+W226+W276</f>
        <v>0</v>
      </c>
      <c r="X311" s="17">
        <f t="shared" si="137"/>
        <v>0</v>
      </c>
      <c r="Y311" s="16"/>
      <c r="Z311" s="25">
        <f t="shared" si="76"/>
        <v>0</v>
      </c>
      <c r="AA311" s="25" cm="1">
        <f t="array" ref="AA311">SUM(LARGE(C311:W311,_xlfn.SEQUENCE(IF(COUNT(C311:W311)&lt;12,COUNT(C311:W311),12))))</f>
        <v>0</v>
      </c>
      <c r="AB311" s="15">
        <f t="shared" si="77"/>
        <v>0</v>
      </c>
      <c r="AC311" s="17">
        <f t="shared" si="78"/>
        <v>0</v>
      </c>
      <c r="AD311" s="47" t="str">
        <f t="shared" si="79"/>
        <v>NEW NAME 6</v>
      </c>
      <c r="AE311" s="17"/>
    </row>
    <row r="312" spans="1:31" ht="19.899999999999999" hidden="1" customHeight="1" x14ac:dyDescent="0.25">
      <c r="A312" s="47" t="s">
        <v>259</v>
      </c>
      <c r="B312" s="16"/>
      <c r="C312" s="138">
        <v>0</v>
      </c>
      <c r="D312" s="48">
        <f t="shared" ref="D312:U312" si="138">D37+D72+D107+D142+D192+D227+D277</f>
        <v>0</v>
      </c>
      <c r="E312" s="17">
        <f t="shared" si="138"/>
        <v>0</v>
      </c>
      <c r="F312" s="48">
        <f t="shared" si="138"/>
        <v>0</v>
      </c>
      <c r="G312" s="17">
        <f t="shared" si="138"/>
        <v>0</v>
      </c>
      <c r="H312" s="48">
        <f t="shared" si="138"/>
        <v>0</v>
      </c>
      <c r="I312" s="17">
        <f t="shared" si="138"/>
        <v>0</v>
      </c>
      <c r="J312" s="48">
        <f t="shared" si="138"/>
        <v>0</v>
      </c>
      <c r="K312" s="17">
        <f t="shared" si="138"/>
        <v>0</v>
      </c>
      <c r="L312" s="48">
        <f t="shared" si="138"/>
        <v>0</v>
      </c>
      <c r="M312" s="17">
        <f t="shared" si="138"/>
        <v>0</v>
      </c>
      <c r="N312" s="48">
        <f t="shared" si="138"/>
        <v>0</v>
      </c>
      <c r="O312" s="17">
        <f>O37+O72+O107+O142+O192+O227+O277</f>
        <v>0</v>
      </c>
      <c r="P312" s="188">
        <f t="shared" si="138"/>
        <v>0</v>
      </c>
      <c r="Q312" s="195">
        <f t="shared" si="138"/>
        <v>0</v>
      </c>
      <c r="R312" s="48">
        <f t="shared" si="138"/>
        <v>0</v>
      </c>
      <c r="S312" s="17">
        <f t="shared" si="138"/>
        <v>0</v>
      </c>
      <c r="T312" s="48">
        <f t="shared" si="138"/>
        <v>0</v>
      </c>
      <c r="U312" s="17">
        <f t="shared" si="138"/>
        <v>0</v>
      </c>
      <c r="V312" s="16"/>
      <c r="W312" s="15">
        <f t="shared" ref="W312:X312" si="139">W37+W72+W107+W142+W192+W227+W277</f>
        <v>0</v>
      </c>
      <c r="X312" s="17">
        <f t="shared" si="139"/>
        <v>0</v>
      </c>
      <c r="Y312" s="16"/>
      <c r="Z312" s="25">
        <f t="shared" si="76"/>
        <v>0</v>
      </c>
      <c r="AA312" s="25" cm="1">
        <f t="array" ref="AA312">SUM(LARGE(C312:W312,_xlfn.SEQUENCE(IF(COUNT(C312:W312)&lt;12,COUNT(C312:W312),12))))</f>
        <v>0</v>
      </c>
      <c r="AB312" s="15">
        <f t="shared" si="77"/>
        <v>0</v>
      </c>
      <c r="AC312" s="17">
        <f t="shared" si="78"/>
        <v>0</v>
      </c>
      <c r="AD312" s="47" t="str">
        <f t="shared" si="79"/>
        <v>NEW NAME 7</v>
      </c>
      <c r="AE312" s="17"/>
    </row>
    <row r="313" spans="1:31" ht="19.899999999999999" hidden="1" customHeight="1" x14ac:dyDescent="0.25">
      <c r="A313" s="47" t="s">
        <v>260</v>
      </c>
      <c r="B313" s="16"/>
      <c r="C313" s="138">
        <v>0</v>
      </c>
      <c r="D313" s="48">
        <f t="shared" ref="D313:U313" si="140">D38+D73+D108+D143+D193+D228+D278</f>
        <v>0</v>
      </c>
      <c r="E313" s="17">
        <f t="shared" si="140"/>
        <v>0</v>
      </c>
      <c r="F313" s="48">
        <f t="shared" si="140"/>
        <v>0</v>
      </c>
      <c r="G313" s="17">
        <f t="shared" si="140"/>
        <v>0</v>
      </c>
      <c r="H313" s="48">
        <f t="shared" si="140"/>
        <v>0</v>
      </c>
      <c r="I313" s="17">
        <f t="shared" si="140"/>
        <v>0</v>
      </c>
      <c r="J313" s="48">
        <f t="shared" si="140"/>
        <v>0</v>
      </c>
      <c r="K313" s="17">
        <f t="shared" si="140"/>
        <v>0</v>
      </c>
      <c r="L313" s="48">
        <f t="shared" si="140"/>
        <v>0</v>
      </c>
      <c r="M313" s="17">
        <f t="shared" si="140"/>
        <v>0</v>
      </c>
      <c r="N313" s="48">
        <f t="shared" si="140"/>
        <v>0</v>
      </c>
      <c r="O313" s="17">
        <f t="shared" si="140"/>
        <v>0</v>
      </c>
      <c r="P313" s="188">
        <f t="shared" si="140"/>
        <v>0</v>
      </c>
      <c r="Q313" s="195">
        <f t="shared" si="140"/>
        <v>0</v>
      </c>
      <c r="R313" s="48">
        <f t="shared" si="140"/>
        <v>0</v>
      </c>
      <c r="S313" s="17">
        <f t="shared" si="140"/>
        <v>0</v>
      </c>
      <c r="T313" s="48">
        <f t="shared" si="140"/>
        <v>0</v>
      </c>
      <c r="U313" s="17">
        <f t="shared" si="140"/>
        <v>0</v>
      </c>
      <c r="V313" s="16"/>
      <c r="W313" s="15">
        <f t="shared" ref="W313:X313" si="141">W38+W73+W108+W143+W193+W228+W278</f>
        <v>0</v>
      </c>
      <c r="X313" s="17">
        <f t="shared" si="141"/>
        <v>0</v>
      </c>
      <c r="Y313" s="16"/>
      <c r="Z313" s="25">
        <f t="shared" si="76"/>
        <v>0</v>
      </c>
      <c r="AA313" s="25" cm="1">
        <f t="array" ref="AA313">SUM(LARGE(C313:W313,_xlfn.SEQUENCE(IF(COUNT(C313:W313)&lt;12,COUNT(C313:W313),12))))</f>
        <v>0</v>
      </c>
      <c r="AB313" s="15">
        <f t="shared" si="77"/>
        <v>0</v>
      </c>
      <c r="AC313" s="17">
        <f t="shared" si="78"/>
        <v>0</v>
      </c>
      <c r="AD313" s="47" t="str">
        <f t="shared" si="79"/>
        <v>NEW NAME 8</v>
      </c>
      <c r="AE313" s="17"/>
    </row>
    <row r="314" spans="1:31" ht="19.899999999999999" hidden="1" customHeight="1" x14ac:dyDescent="0.25">
      <c r="A314" s="47" t="s">
        <v>261</v>
      </c>
      <c r="B314" s="16"/>
      <c r="C314" s="138">
        <v>0</v>
      </c>
      <c r="D314" s="48">
        <f t="shared" ref="D314:U314" si="142">D39+D74+D109+D144+D194+D229+D279</f>
        <v>0</v>
      </c>
      <c r="E314" s="17">
        <f t="shared" si="142"/>
        <v>0</v>
      </c>
      <c r="F314" s="48">
        <f t="shared" si="142"/>
        <v>0</v>
      </c>
      <c r="G314" s="17">
        <f t="shared" si="142"/>
        <v>0</v>
      </c>
      <c r="H314" s="48">
        <f t="shared" si="142"/>
        <v>0</v>
      </c>
      <c r="I314" s="17">
        <f t="shared" si="142"/>
        <v>0</v>
      </c>
      <c r="J314" s="48">
        <f t="shared" si="142"/>
        <v>0</v>
      </c>
      <c r="K314" s="17">
        <f t="shared" si="142"/>
        <v>0</v>
      </c>
      <c r="L314" s="48">
        <f t="shared" si="142"/>
        <v>0</v>
      </c>
      <c r="M314" s="17">
        <f t="shared" si="142"/>
        <v>0</v>
      </c>
      <c r="N314" s="48">
        <f t="shared" si="142"/>
        <v>0</v>
      </c>
      <c r="O314" s="17">
        <f t="shared" si="142"/>
        <v>0</v>
      </c>
      <c r="P314" s="188">
        <f t="shared" si="142"/>
        <v>0</v>
      </c>
      <c r="Q314" s="195">
        <f t="shared" si="142"/>
        <v>0</v>
      </c>
      <c r="R314" s="48">
        <f t="shared" si="142"/>
        <v>0</v>
      </c>
      <c r="S314" s="17">
        <f t="shared" si="142"/>
        <v>0</v>
      </c>
      <c r="T314" s="48">
        <f t="shared" si="142"/>
        <v>0</v>
      </c>
      <c r="U314" s="17">
        <f t="shared" si="142"/>
        <v>0</v>
      </c>
      <c r="V314" s="16"/>
      <c r="W314" s="15">
        <f t="shared" ref="W314:X314" si="143">W39+W74+W109+W144+W194+W229+W279</f>
        <v>0</v>
      </c>
      <c r="X314" s="17">
        <f t="shared" si="143"/>
        <v>0</v>
      </c>
      <c r="Y314" s="16"/>
      <c r="Z314" s="25">
        <f t="shared" si="76"/>
        <v>0</v>
      </c>
      <c r="AA314" s="25" cm="1">
        <f t="array" ref="AA314">SUM(LARGE(C314:W314,_xlfn.SEQUENCE(IF(COUNT(C314:W314)&lt;12,COUNT(C314:W314),12))))</f>
        <v>0</v>
      </c>
      <c r="AB314" s="15">
        <f t="shared" si="77"/>
        <v>0</v>
      </c>
      <c r="AC314" s="17">
        <f t="shared" si="78"/>
        <v>0</v>
      </c>
      <c r="AD314" s="47" t="str">
        <f t="shared" si="79"/>
        <v>NEW NAME 9</v>
      </c>
      <c r="AE314" s="17"/>
    </row>
    <row r="315" spans="1:31" ht="19.899999999999999" customHeight="1" x14ac:dyDescent="0.25">
      <c r="N315" s="53"/>
      <c r="Z315" s="53">
        <f>SUM(Z6:Z279)-SUM(Z145:Z159)-SUM(Z230:Z244)</f>
        <v>24291</v>
      </c>
      <c r="AA315" s="53">
        <f>SUM(D6:X279)-SUM(D145:X159)-SUM(D230:X244)</f>
        <v>24291</v>
      </c>
      <c r="AB315" s="53">
        <f>SUM(D281:X314)</f>
        <v>24291</v>
      </c>
    </row>
  </sheetData>
  <sortState xmlns:xlrd2="http://schemas.microsoft.com/office/spreadsheetml/2017/richdata2" ref="A195:AL215">
    <sortCondition ref="A195:A215"/>
  </sortState>
  <mergeCells count="10">
    <mergeCell ref="D4:E4"/>
    <mergeCell ref="F4:G4"/>
    <mergeCell ref="H4:I4"/>
    <mergeCell ref="J4:K4"/>
    <mergeCell ref="L4:M4"/>
    <mergeCell ref="P4:Q4"/>
    <mergeCell ref="W4:X4"/>
    <mergeCell ref="N4:O4"/>
    <mergeCell ref="R4:S4"/>
    <mergeCell ref="T4:U4"/>
  </mergeCells>
  <printOptions horizontalCentered="1"/>
  <pageMargins left="0.2" right="0.2" top="0.25" bottom="0.25" header="0.3" footer="0.3"/>
  <pageSetup scale="73" fitToHeight="5" orientation="landscape" r:id="rId1"/>
  <rowBreaks count="6" manualBreakCount="6">
    <brk id="56" max="30" man="1"/>
    <brk id="79" max="16383" man="1"/>
    <brk id="114" max="30" man="1"/>
    <brk id="143" max="30" man="1"/>
    <brk id="164" max="30" man="1"/>
    <brk id="193" max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25CE-6FB7-7348-BAF5-E9226B73BD4B}">
  <sheetPr>
    <tabColor rgb="FFFF3399"/>
  </sheetPr>
  <dimension ref="A1:N46"/>
  <sheetViews>
    <sheetView zoomScaleNormal="100" workbookViewId="0">
      <selection activeCell="C9" sqref="C9"/>
    </sheetView>
  </sheetViews>
  <sheetFormatPr defaultColWidth="8.7109375" defaultRowHeight="18.75" x14ac:dyDescent="0.3"/>
  <cols>
    <col min="1" max="1" width="5.140625" style="89" bestFit="1" customWidth="1"/>
    <col min="2" max="2" width="6.7109375" style="89" customWidth="1"/>
    <col min="3" max="3" width="24.140625" style="89" customWidth="1"/>
    <col min="4" max="4" width="4.7109375" style="89" customWidth="1"/>
    <col min="5" max="5" width="3.28515625" style="89" customWidth="1"/>
    <col min="6" max="6" width="5.140625" style="89" customWidth="1"/>
    <col min="7" max="7" width="6.7109375" style="89" customWidth="1"/>
    <col min="8" max="8" width="25" style="89" customWidth="1"/>
    <col min="9" max="9" width="4.7109375" style="89" customWidth="1"/>
    <col min="10" max="10" width="3.28515625" style="89" customWidth="1"/>
    <col min="11" max="11" width="5.28515625" style="89" customWidth="1"/>
    <col min="12" max="12" width="6.7109375" style="89" customWidth="1"/>
    <col min="13" max="13" width="25.7109375" style="89" customWidth="1"/>
    <col min="14" max="14" width="4.7109375" style="89" customWidth="1"/>
    <col min="15" max="15" width="3.140625" style="89" customWidth="1"/>
    <col min="16" max="16" width="5.140625" style="89" bestFit="1" customWidth="1"/>
    <col min="17" max="17" width="4" style="89" bestFit="1" customWidth="1"/>
    <col min="18" max="18" width="21.7109375" style="89" bestFit="1" customWidth="1"/>
    <col min="19" max="19" width="3.140625" style="89" customWidth="1"/>
    <col min="20" max="16384" width="8.7109375" style="89"/>
  </cols>
  <sheetData>
    <row r="1" spans="1:14" x14ac:dyDescent="0.3">
      <c r="A1" s="73" t="s">
        <v>166</v>
      </c>
      <c r="B1" s="179" t="s">
        <v>173</v>
      </c>
      <c r="C1" s="177"/>
      <c r="D1" s="178"/>
      <c r="E1" s="97"/>
      <c r="F1" s="73" t="s">
        <v>166</v>
      </c>
      <c r="G1" s="179" t="s">
        <v>172</v>
      </c>
      <c r="H1" s="177"/>
      <c r="I1" s="178"/>
      <c r="J1" s="97"/>
      <c r="K1" s="73" t="s">
        <v>166</v>
      </c>
      <c r="L1" s="179" t="s">
        <v>174</v>
      </c>
      <c r="M1" s="177"/>
      <c r="N1" s="178"/>
    </row>
    <row r="2" spans="1:14" x14ac:dyDescent="0.3">
      <c r="A2" s="73">
        <v>1</v>
      </c>
      <c r="B2" s="80">
        <v>976</v>
      </c>
      <c r="C2" s="81" t="s">
        <v>65</v>
      </c>
      <c r="D2" s="80"/>
      <c r="F2" s="73">
        <v>1</v>
      </c>
      <c r="G2" s="80">
        <v>903</v>
      </c>
      <c r="H2" s="81" t="s">
        <v>65</v>
      </c>
      <c r="I2" s="80"/>
      <c r="K2" s="73">
        <v>1</v>
      </c>
      <c r="L2" s="80">
        <v>854.5</v>
      </c>
      <c r="M2" s="81" t="s">
        <v>65</v>
      </c>
      <c r="N2" s="80"/>
    </row>
    <row r="3" spans="1:14" x14ac:dyDescent="0.3">
      <c r="A3" s="73">
        <v>2</v>
      </c>
      <c r="B3" s="80">
        <v>727</v>
      </c>
      <c r="C3" s="81" t="s">
        <v>61</v>
      </c>
      <c r="D3" s="80"/>
      <c r="F3" s="73">
        <v>2</v>
      </c>
      <c r="G3" s="80">
        <v>881</v>
      </c>
      <c r="H3" s="81" t="s">
        <v>58</v>
      </c>
      <c r="I3" s="80"/>
      <c r="K3" s="73">
        <v>2</v>
      </c>
      <c r="L3" s="80">
        <v>714</v>
      </c>
      <c r="M3" s="81" t="s">
        <v>59</v>
      </c>
      <c r="N3" s="80"/>
    </row>
    <row r="4" spans="1:14" x14ac:dyDescent="0.3">
      <c r="A4" s="73">
        <v>3</v>
      </c>
      <c r="B4" s="80">
        <v>699</v>
      </c>
      <c r="C4" s="81" t="s">
        <v>52</v>
      </c>
      <c r="D4" s="80"/>
      <c r="F4" s="73">
        <v>3</v>
      </c>
      <c r="G4" s="80">
        <v>658</v>
      </c>
      <c r="H4" s="81" t="s">
        <v>63</v>
      </c>
      <c r="I4" s="80"/>
      <c r="K4" s="73">
        <v>3</v>
      </c>
      <c r="L4" s="80">
        <v>700.5</v>
      </c>
      <c r="M4" s="81" t="s">
        <v>54</v>
      </c>
      <c r="N4" s="80"/>
    </row>
    <row r="5" spans="1:14" x14ac:dyDescent="0.3">
      <c r="A5" s="73">
        <v>4</v>
      </c>
      <c r="B5" s="80">
        <v>569</v>
      </c>
      <c r="C5" s="81" t="s">
        <v>56</v>
      </c>
      <c r="D5" s="80"/>
      <c r="F5" s="73">
        <v>4</v>
      </c>
      <c r="G5" s="80">
        <v>509</v>
      </c>
      <c r="H5" s="81" t="s">
        <v>62</v>
      </c>
      <c r="I5" s="80"/>
      <c r="K5" s="73">
        <v>4</v>
      </c>
      <c r="L5" s="80">
        <v>644.5</v>
      </c>
      <c r="M5" s="81" t="s">
        <v>49</v>
      </c>
      <c r="N5" s="80"/>
    </row>
    <row r="6" spans="1:14" x14ac:dyDescent="0.3">
      <c r="A6" s="73">
        <v>5</v>
      </c>
      <c r="B6" s="80">
        <v>535</v>
      </c>
      <c r="C6" s="81" t="s">
        <v>64</v>
      </c>
      <c r="D6" s="80"/>
      <c r="F6" s="73">
        <v>5</v>
      </c>
      <c r="G6" s="80">
        <v>491</v>
      </c>
      <c r="H6" s="81" t="s">
        <v>59</v>
      </c>
      <c r="I6" s="80"/>
      <c r="K6" s="73">
        <v>5</v>
      </c>
      <c r="L6" s="80">
        <v>537.5</v>
      </c>
      <c r="M6" s="81" t="s">
        <v>64</v>
      </c>
      <c r="N6" s="80"/>
    </row>
    <row r="7" spans="1:14" x14ac:dyDescent="0.3">
      <c r="A7" s="73">
        <v>6</v>
      </c>
      <c r="B7" s="80">
        <v>494</v>
      </c>
      <c r="C7" s="81" t="s">
        <v>57</v>
      </c>
      <c r="D7" s="80"/>
      <c r="F7" s="73">
        <v>6</v>
      </c>
      <c r="G7" s="80">
        <v>483</v>
      </c>
      <c r="H7" s="81" t="s">
        <v>142</v>
      </c>
      <c r="I7" s="80"/>
      <c r="K7" s="73">
        <v>6</v>
      </c>
      <c r="L7" s="80">
        <v>474</v>
      </c>
      <c r="M7" s="81" t="s">
        <v>52</v>
      </c>
      <c r="N7" s="80"/>
    </row>
    <row r="8" spans="1:14" x14ac:dyDescent="0.3">
      <c r="A8" s="73">
        <v>7</v>
      </c>
      <c r="B8" s="80">
        <v>342</v>
      </c>
      <c r="C8" s="81" t="s">
        <v>141</v>
      </c>
      <c r="D8" s="80"/>
      <c r="F8" s="73">
        <v>7</v>
      </c>
      <c r="G8" s="80">
        <v>458</v>
      </c>
      <c r="H8" s="81" t="s">
        <v>52</v>
      </c>
      <c r="I8" s="80"/>
      <c r="K8" s="73">
        <v>7</v>
      </c>
      <c r="L8" s="80">
        <v>472.5</v>
      </c>
      <c r="M8" s="81" t="s">
        <v>61</v>
      </c>
      <c r="N8" s="80"/>
    </row>
    <row r="9" spans="1:14" x14ac:dyDescent="0.3">
      <c r="A9" s="73"/>
      <c r="B9" s="80">
        <v>258</v>
      </c>
      <c r="C9" s="81" t="s">
        <v>60</v>
      </c>
      <c r="D9" s="80"/>
      <c r="F9" s="73"/>
      <c r="G9" s="80">
        <v>436</v>
      </c>
      <c r="H9" s="81" t="s">
        <v>49</v>
      </c>
      <c r="I9" s="80"/>
      <c r="K9" s="73"/>
      <c r="L9" s="80">
        <v>389.5</v>
      </c>
      <c r="M9" s="81" t="s">
        <v>56</v>
      </c>
      <c r="N9" s="80"/>
    </row>
    <row r="10" spans="1:14" x14ac:dyDescent="0.3">
      <c r="A10" s="73"/>
      <c r="B10" s="80">
        <v>207</v>
      </c>
      <c r="C10" s="81" t="s">
        <v>55</v>
      </c>
      <c r="D10" s="80"/>
      <c r="F10" s="73"/>
      <c r="G10" s="80">
        <v>151</v>
      </c>
      <c r="H10" s="81" t="s">
        <v>141</v>
      </c>
      <c r="I10" s="80"/>
      <c r="K10" s="73"/>
      <c r="L10" s="80">
        <v>221</v>
      </c>
      <c r="M10" s="81" t="s">
        <v>131</v>
      </c>
      <c r="N10" s="80"/>
    </row>
    <row r="11" spans="1:14" x14ac:dyDescent="0.3">
      <c r="A11" s="73"/>
      <c r="B11" s="80">
        <v>54</v>
      </c>
      <c r="C11" s="81" t="s">
        <v>63</v>
      </c>
      <c r="D11" s="80"/>
      <c r="F11" s="73"/>
      <c r="G11" s="80">
        <v>143</v>
      </c>
      <c r="H11" s="81" t="s">
        <v>131</v>
      </c>
      <c r="I11" s="80"/>
      <c r="K11" s="73"/>
      <c r="L11" s="80">
        <v>169.5</v>
      </c>
      <c r="M11" s="81" t="s">
        <v>60</v>
      </c>
      <c r="N11" s="80"/>
    </row>
    <row r="12" spans="1:14" x14ac:dyDescent="0.3">
      <c r="A12" s="73"/>
      <c r="B12" s="80">
        <v>0</v>
      </c>
      <c r="C12" s="81" t="s">
        <v>148</v>
      </c>
      <c r="D12" s="80"/>
      <c r="F12" s="73"/>
      <c r="G12" s="80">
        <v>139</v>
      </c>
      <c r="H12" s="81" t="s">
        <v>64</v>
      </c>
      <c r="I12" s="80"/>
      <c r="K12" s="73"/>
      <c r="L12" s="80">
        <v>44</v>
      </c>
      <c r="M12" s="81" t="s">
        <v>141</v>
      </c>
      <c r="N12" s="80"/>
    </row>
    <row r="13" spans="1:14" x14ac:dyDescent="0.3">
      <c r="A13" s="73"/>
      <c r="B13" s="80"/>
      <c r="C13" s="81"/>
      <c r="D13" s="80"/>
      <c r="F13" s="73"/>
      <c r="G13" s="80">
        <v>125</v>
      </c>
      <c r="H13" s="81" t="s">
        <v>60</v>
      </c>
      <c r="I13" s="80"/>
      <c r="K13" s="73"/>
      <c r="L13" s="80">
        <v>0</v>
      </c>
      <c r="M13" s="81" t="s">
        <v>119</v>
      </c>
      <c r="N13" s="80"/>
    </row>
    <row r="14" spans="1:14" x14ac:dyDescent="0.3">
      <c r="A14" s="73"/>
      <c r="B14" s="80"/>
      <c r="C14" s="81"/>
      <c r="D14" s="80"/>
      <c r="F14" s="73"/>
      <c r="G14" s="80">
        <v>102</v>
      </c>
      <c r="H14" s="81" t="s">
        <v>56</v>
      </c>
      <c r="I14" s="80"/>
      <c r="K14" s="73"/>
      <c r="L14" s="80"/>
      <c r="M14" s="81"/>
      <c r="N14" s="80"/>
    </row>
    <row r="15" spans="1:14" x14ac:dyDescent="0.3">
      <c r="A15" s="73"/>
      <c r="B15" s="80"/>
      <c r="C15" s="81"/>
      <c r="D15" s="80"/>
      <c r="F15" s="73"/>
      <c r="G15" s="80">
        <v>96</v>
      </c>
      <c r="H15" s="81" t="s">
        <v>146</v>
      </c>
      <c r="I15" s="80"/>
      <c r="K15" s="73"/>
      <c r="L15" s="80"/>
      <c r="M15" s="81"/>
      <c r="N15" s="80"/>
    </row>
    <row r="16" spans="1:14" x14ac:dyDescent="0.3">
      <c r="A16" s="73"/>
      <c r="B16" s="80"/>
      <c r="C16" s="81"/>
      <c r="D16" s="80"/>
      <c r="F16" s="73"/>
      <c r="G16" s="80">
        <v>77</v>
      </c>
      <c r="H16" s="81" t="s">
        <v>119</v>
      </c>
      <c r="I16" s="80"/>
      <c r="K16" s="73"/>
      <c r="L16" s="80"/>
      <c r="M16" s="81"/>
      <c r="N16" s="80"/>
    </row>
    <row r="17" spans="1:14" x14ac:dyDescent="0.3">
      <c r="A17" s="73"/>
      <c r="B17" s="80"/>
      <c r="C17" s="81"/>
      <c r="D17" s="80"/>
      <c r="F17" s="73"/>
      <c r="G17" s="80">
        <v>73</v>
      </c>
      <c r="H17" s="81" t="s">
        <v>55</v>
      </c>
      <c r="I17" s="80"/>
      <c r="K17" s="73"/>
      <c r="L17" s="80"/>
      <c r="M17" s="81"/>
      <c r="N17" s="80"/>
    </row>
    <row r="18" spans="1:14" x14ac:dyDescent="0.3">
      <c r="A18" s="73"/>
      <c r="B18" s="80"/>
      <c r="C18" s="81"/>
      <c r="D18" s="80"/>
      <c r="F18" s="73"/>
      <c r="G18" s="80">
        <v>57</v>
      </c>
      <c r="H18" s="81" t="s">
        <v>57</v>
      </c>
      <c r="I18" s="80"/>
      <c r="K18" s="73"/>
      <c r="L18" s="80"/>
      <c r="M18" s="81"/>
      <c r="N18" s="80"/>
    </row>
    <row r="19" spans="1:14" x14ac:dyDescent="0.3">
      <c r="A19" s="73"/>
      <c r="B19" s="80"/>
      <c r="C19" s="81"/>
      <c r="D19" s="80"/>
      <c r="F19" s="73"/>
      <c r="G19" s="80">
        <v>36</v>
      </c>
      <c r="H19" s="81" t="s">
        <v>148</v>
      </c>
      <c r="I19" s="80"/>
      <c r="K19" s="73"/>
      <c r="L19" s="80"/>
      <c r="M19" s="81"/>
      <c r="N19" s="80"/>
    </row>
    <row r="20" spans="1:14" x14ac:dyDescent="0.3">
      <c r="A20" s="73"/>
      <c r="B20" s="80"/>
      <c r="C20" s="81"/>
      <c r="D20" s="80"/>
      <c r="F20" s="73"/>
      <c r="G20" s="80"/>
      <c r="H20" s="81"/>
      <c r="I20" s="80"/>
      <c r="K20" s="73"/>
      <c r="L20" s="80"/>
      <c r="M20" s="81"/>
      <c r="N20" s="80"/>
    </row>
    <row r="22" spans="1:14" x14ac:dyDescent="0.3">
      <c r="A22" s="73" t="s">
        <v>166</v>
      </c>
      <c r="B22" s="179" t="s">
        <v>175</v>
      </c>
      <c r="C22" s="177"/>
      <c r="D22" s="178"/>
      <c r="E22" s="97"/>
      <c r="F22" s="73" t="s">
        <v>166</v>
      </c>
      <c r="G22" s="179" t="s">
        <v>176</v>
      </c>
      <c r="H22" s="177"/>
      <c r="I22" s="178"/>
      <c r="J22" s="97"/>
      <c r="K22" s="73" t="s">
        <v>166</v>
      </c>
      <c r="L22" s="179" t="s">
        <v>177</v>
      </c>
      <c r="M22" s="177"/>
      <c r="N22" s="178"/>
    </row>
    <row r="23" spans="1:14" x14ac:dyDescent="0.3">
      <c r="A23" s="73">
        <v>1</v>
      </c>
      <c r="B23" s="80">
        <v>661</v>
      </c>
      <c r="C23" s="81" t="s">
        <v>65</v>
      </c>
      <c r="D23" s="80"/>
      <c r="F23" s="73">
        <v>1</v>
      </c>
      <c r="G23" s="80">
        <v>983</v>
      </c>
      <c r="H23" s="81" t="s">
        <v>58</v>
      </c>
      <c r="I23" s="80"/>
      <c r="K23" s="73">
        <v>1</v>
      </c>
      <c r="L23" s="80">
        <v>4641.5</v>
      </c>
      <c r="M23" s="81" t="s">
        <v>65</v>
      </c>
      <c r="N23" s="80"/>
    </row>
    <row r="24" spans="1:14" x14ac:dyDescent="0.3">
      <c r="A24" s="73">
        <v>2</v>
      </c>
      <c r="B24" s="80">
        <v>660.5</v>
      </c>
      <c r="C24" s="81" t="s">
        <v>54</v>
      </c>
      <c r="D24" s="80"/>
      <c r="F24" s="73">
        <v>2</v>
      </c>
      <c r="G24" s="80">
        <v>722</v>
      </c>
      <c r="H24" s="81" t="s">
        <v>65</v>
      </c>
      <c r="I24" s="80"/>
      <c r="K24" s="73">
        <v>2</v>
      </c>
      <c r="L24" s="80">
        <v>2786</v>
      </c>
      <c r="M24" s="81" t="s">
        <v>52</v>
      </c>
      <c r="N24" s="80"/>
    </row>
    <row r="25" spans="1:14" x14ac:dyDescent="0.3">
      <c r="A25" s="73">
        <v>3</v>
      </c>
      <c r="B25" s="80">
        <v>540</v>
      </c>
      <c r="C25" s="81" t="s">
        <v>125</v>
      </c>
      <c r="D25" s="80"/>
      <c r="F25" s="73">
        <v>3</v>
      </c>
      <c r="G25" s="80">
        <v>624</v>
      </c>
      <c r="H25" s="81" t="s">
        <v>49</v>
      </c>
      <c r="I25" s="80"/>
      <c r="K25" s="73">
        <v>3</v>
      </c>
      <c r="L25" s="80">
        <v>2497</v>
      </c>
      <c r="M25" s="81" t="s">
        <v>59</v>
      </c>
      <c r="N25" s="80"/>
    </row>
    <row r="26" spans="1:14" x14ac:dyDescent="0.3">
      <c r="A26" s="73">
        <v>4</v>
      </c>
      <c r="B26" s="80">
        <v>498</v>
      </c>
      <c r="C26" s="81" t="s">
        <v>59</v>
      </c>
      <c r="D26" s="80"/>
      <c r="F26" s="73">
        <v>4</v>
      </c>
      <c r="G26" s="80">
        <v>621</v>
      </c>
      <c r="H26" s="81" t="s">
        <v>59</v>
      </c>
      <c r="I26" s="80"/>
      <c r="K26" s="73">
        <v>4</v>
      </c>
      <c r="L26" s="80">
        <v>1993</v>
      </c>
      <c r="M26" s="81" t="s">
        <v>58</v>
      </c>
      <c r="N26" s="80"/>
    </row>
    <row r="27" spans="1:14" x14ac:dyDescent="0.3">
      <c r="A27" s="73">
        <v>5</v>
      </c>
      <c r="B27" s="80">
        <v>453.5</v>
      </c>
      <c r="C27" s="81" t="s">
        <v>63</v>
      </c>
      <c r="D27" s="80"/>
      <c r="F27" s="73">
        <v>5</v>
      </c>
      <c r="G27" s="80">
        <v>578</v>
      </c>
      <c r="H27" s="81" t="s">
        <v>62</v>
      </c>
      <c r="I27" s="80"/>
      <c r="K27" s="73">
        <v>5</v>
      </c>
      <c r="L27" s="80">
        <v>1908.5</v>
      </c>
      <c r="M27" s="81" t="s">
        <v>49</v>
      </c>
      <c r="N27" s="80"/>
    </row>
    <row r="28" spans="1:14" x14ac:dyDescent="0.3">
      <c r="A28" s="73">
        <v>6</v>
      </c>
      <c r="B28" s="80">
        <v>391.5</v>
      </c>
      <c r="C28" s="81" t="s">
        <v>61</v>
      </c>
      <c r="D28" s="80"/>
      <c r="F28" s="73">
        <v>6</v>
      </c>
      <c r="G28" s="80">
        <v>557</v>
      </c>
      <c r="H28" s="81" t="s">
        <v>52</v>
      </c>
      <c r="I28" s="80"/>
      <c r="K28" s="73">
        <v>6</v>
      </c>
      <c r="L28" s="80">
        <v>1805.5</v>
      </c>
      <c r="M28" s="81" t="s">
        <v>64</v>
      </c>
      <c r="N28" s="80"/>
    </row>
    <row r="29" spans="1:14" x14ac:dyDescent="0.3">
      <c r="A29" s="73">
        <v>7</v>
      </c>
      <c r="B29" s="80">
        <v>328</v>
      </c>
      <c r="C29" s="81" t="s">
        <v>49</v>
      </c>
      <c r="D29" s="80"/>
      <c r="F29" s="73">
        <v>7</v>
      </c>
      <c r="G29" s="80">
        <v>488</v>
      </c>
      <c r="H29" s="81" t="s">
        <v>64</v>
      </c>
      <c r="I29" s="80"/>
      <c r="K29" s="73">
        <v>7</v>
      </c>
      <c r="L29" s="80">
        <v>1650</v>
      </c>
      <c r="M29" s="81" t="s">
        <v>54</v>
      </c>
      <c r="N29" s="80"/>
    </row>
    <row r="30" spans="1:14" x14ac:dyDescent="0.3">
      <c r="A30" s="73"/>
      <c r="B30" s="80">
        <v>264.5</v>
      </c>
      <c r="C30" s="81" t="s">
        <v>56</v>
      </c>
      <c r="D30" s="80"/>
      <c r="F30" s="73"/>
      <c r="G30" s="80">
        <v>359</v>
      </c>
      <c r="H30" s="81" t="s">
        <v>56</v>
      </c>
      <c r="I30" s="80"/>
      <c r="K30" s="73"/>
      <c r="L30" s="80">
        <v>1633</v>
      </c>
      <c r="M30" s="81" t="s">
        <v>61</v>
      </c>
      <c r="N30" s="80"/>
    </row>
    <row r="31" spans="1:14" x14ac:dyDescent="0.3">
      <c r="A31" s="73"/>
      <c r="B31" s="80">
        <v>180</v>
      </c>
      <c r="C31" s="81" t="s">
        <v>52</v>
      </c>
      <c r="D31" s="80"/>
      <c r="F31" s="73"/>
      <c r="G31" s="80">
        <v>206</v>
      </c>
      <c r="H31" s="81" t="s">
        <v>63</v>
      </c>
      <c r="I31" s="80"/>
      <c r="K31" s="73"/>
      <c r="L31" s="80">
        <v>1525</v>
      </c>
      <c r="M31" s="81" t="s">
        <v>56</v>
      </c>
      <c r="N31" s="80"/>
    </row>
    <row r="32" spans="1:14" x14ac:dyDescent="0.3">
      <c r="A32" s="73"/>
      <c r="B32" s="80">
        <v>179.5</v>
      </c>
      <c r="C32" s="81" t="s">
        <v>126</v>
      </c>
      <c r="D32" s="80"/>
      <c r="F32" s="73"/>
      <c r="G32" s="80">
        <v>170</v>
      </c>
      <c r="H32" s="81" t="s">
        <v>142</v>
      </c>
      <c r="I32" s="80"/>
      <c r="K32" s="73"/>
      <c r="L32" s="80">
        <v>1436.5</v>
      </c>
      <c r="M32" s="81" t="s">
        <v>63</v>
      </c>
      <c r="N32" s="80"/>
    </row>
    <row r="33" spans="1:14" x14ac:dyDescent="0.3">
      <c r="A33" s="73"/>
      <c r="B33" s="80">
        <v>53</v>
      </c>
      <c r="C33" s="81" t="s">
        <v>58</v>
      </c>
      <c r="D33" s="80"/>
      <c r="F33" s="73"/>
      <c r="G33" s="80">
        <v>82</v>
      </c>
      <c r="H33" s="81" t="s">
        <v>60</v>
      </c>
      <c r="I33" s="80"/>
      <c r="K33" s="73"/>
      <c r="L33" s="80">
        <v>1003</v>
      </c>
      <c r="M33" s="81" t="s">
        <v>62</v>
      </c>
      <c r="N33" s="80"/>
    </row>
    <row r="34" spans="1:14" x14ac:dyDescent="0.3">
      <c r="A34" s="73"/>
      <c r="B34" s="80">
        <v>0</v>
      </c>
      <c r="C34" s="81" t="s">
        <v>55</v>
      </c>
      <c r="D34" s="80"/>
      <c r="F34" s="73"/>
      <c r="G34" s="80">
        <v>70</v>
      </c>
      <c r="H34" s="81" t="s">
        <v>131</v>
      </c>
      <c r="I34" s="80"/>
      <c r="K34" s="73"/>
      <c r="L34" s="80">
        <v>964</v>
      </c>
      <c r="M34" s="81" t="s">
        <v>125</v>
      </c>
      <c r="N34" s="80"/>
    </row>
    <row r="35" spans="1:14" x14ac:dyDescent="0.3">
      <c r="A35" s="73"/>
      <c r="B35" s="80">
        <v>0</v>
      </c>
      <c r="C35" s="81" t="s">
        <v>131</v>
      </c>
      <c r="D35" s="80"/>
      <c r="F35" s="73"/>
      <c r="G35" s="80">
        <v>54</v>
      </c>
      <c r="H35" s="81" t="s">
        <v>57</v>
      </c>
      <c r="I35" s="80"/>
      <c r="K35" s="73"/>
      <c r="L35" s="80">
        <v>851</v>
      </c>
      <c r="M35" s="81" t="s">
        <v>142</v>
      </c>
      <c r="N35" s="80"/>
    </row>
    <row r="36" spans="1:14" x14ac:dyDescent="0.3">
      <c r="A36" s="73"/>
      <c r="B36" s="80">
        <v>0</v>
      </c>
      <c r="C36" s="81" t="s">
        <v>142</v>
      </c>
      <c r="D36" s="80"/>
      <c r="F36" s="73"/>
      <c r="G36" s="80">
        <v>53</v>
      </c>
      <c r="H36" s="81" t="s">
        <v>141</v>
      </c>
      <c r="I36" s="80"/>
      <c r="K36" s="73"/>
      <c r="L36" s="80">
        <v>603.5</v>
      </c>
      <c r="M36" s="81" t="s">
        <v>126</v>
      </c>
      <c r="N36" s="80"/>
    </row>
    <row r="37" spans="1:14" x14ac:dyDescent="0.3">
      <c r="A37" s="73"/>
      <c r="B37" s="80">
        <v>0</v>
      </c>
      <c r="C37" s="81" t="s">
        <v>132</v>
      </c>
      <c r="D37" s="80"/>
      <c r="F37" s="73"/>
      <c r="G37" s="80">
        <v>43</v>
      </c>
      <c r="H37" s="81" t="s">
        <v>146</v>
      </c>
      <c r="I37" s="80"/>
      <c r="K37" s="73"/>
      <c r="L37" s="80">
        <v>600.5</v>
      </c>
      <c r="M37" s="81" t="s">
        <v>60</v>
      </c>
      <c r="N37" s="80"/>
    </row>
    <row r="38" spans="1:14" x14ac:dyDescent="0.3">
      <c r="A38" s="73"/>
      <c r="B38" s="80"/>
      <c r="C38" s="81"/>
      <c r="D38" s="80"/>
      <c r="F38" s="73"/>
      <c r="G38" s="80">
        <v>21</v>
      </c>
      <c r="H38" s="81" t="s">
        <v>148</v>
      </c>
      <c r="I38" s="80"/>
      <c r="K38" s="73"/>
      <c r="L38" s="80">
        <v>590</v>
      </c>
      <c r="M38" s="81" t="s">
        <v>141</v>
      </c>
      <c r="N38" s="80"/>
    </row>
    <row r="39" spans="1:14" x14ac:dyDescent="0.3">
      <c r="A39" s="73"/>
      <c r="B39" s="80"/>
      <c r="C39" s="81"/>
      <c r="D39" s="80"/>
      <c r="F39" s="73"/>
      <c r="G39" s="80">
        <v>0</v>
      </c>
      <c r="H39" s="81" t="s">
        <v>55</v>
      </c>
      <c r="I39" s="80"/>
      <c r="K39" s="73"/>
      <c r="L39" s="80">
        <v>555</v>
      </c>
      <c r="M39" s="81" t="s">
        <v>57</v>
      </c>
      <c r="N39" s="80"/>
    </row>
    <row r="40" spans="1:14" x14ac:dyDescent="0.3">
      <c r="A40" s="73"/>
      <c r="B40" s="80"/>
      <c r="C40" s="81"/>
      <c r="D40" s="80"/>
      <c r="F40" s="73"/>
      <c r="G40" s="80">
        <v>0</v>
      </c>
      <c r="H40" s="81" t="s">
        <v>132</v>
      </c>
      <c r="I40" s="80"/>
      <c r="K40" s="73"/>
      <c r="L40" s="80">
        <v>434</v>
      </c>
      <c r="M40" s="81" t="s">
        <v>131</v>
      </c>
      <c r="N40" s="80"/>
    </row>
    <row r="41" spans="1:14" x14ac:dyDescent="0.3">
      <c r="A41" s="73"/>
      <c r="B41" s="80"/>
      <c r="C41" s="81"/>
      <c r="D41" s="80"/>
      <c r="F41" s="73"/>
      <c r="G41" s="80">
        <v>0</v>
      </c>
      <c r="H41" s="81" t="s">
        <v>119</v>
      </c>
      <c r="I41" s="80"/>
      <c r="K41" s="73"/>
      <c r="L41" s="80">
        <v>280</v>
      </c>
      <c r="M41" s="81" t="s">
        <v>55</v>
      </c>
      <c r="N41" s="80"/>
    </row>
    <row r="42" spans="1:14" x14ac:dyDescent="0.3">
      <c r="A42" s="73"/>
      <c r="B42" s="80"/>
      <c r="C42" s="81"/>
      <c r="D42" s="80"/>
      <c r="F42" s="73"/>
      <c r="G42" s="80"/>
      <c r="H42" s="81"/>
      <c r="I42" s="80"/>
      <c r="K42" s="73"/>
      <c r="L42" s="80">
        <v>139</v>
      </c>
      <c r="M42" s="81" t="s">
        <v>146</v>
      </c>
      <c r="N42" s="80"/>
    </row>
    <row r="43" spans="1:14" x14ac:dyDescent="0.3">
      <c r="A43" s="73"/>
      <c r="B43" s="80"/>
      <c r="C43" s="81"/>
      <c r="D43" s="80"/>
      <c r="F43" s="73"/>
      <c r="G43" s="80"/>
      <c r="H43" s="81"/>
      <c r="I43" s="80"/>
      <c r="K43" s="73"/>
      <c r="L43" s="80">
        <v>77</v>
      </c>
      <c r="M43" s="81" t="s">
        <v>119</v>
      </c>
      <c r="N43" s="80"/>
    </row>
    <row r="44" spans="1:14" x14ac:dyDescent="0.3">
      <c r="A44" s="73"/>
      <c r="B44" s="80"/>
      <c r="C44" s="81"/>
      <c r="D44" s="80"/>
      <c r="F44" s="73"/>
      <c r="G44" s="80"/>
      <c r="H44" s="81"/>
      <c r="I44" s="80"/>
      <c r="K44" s="73"/>
      <c r="L44" s="80">
        <v>57</v>
      </c>
      <c r="M44" s="81" t="s">
        <v>148</v>
      </c>
      <c r="N44" s="80"/>
    </row>
    <row r="45" spans="1:14" x14ac:dyDescent="0.3">
      <c r="A45" s="73"/>
      <c r="B45" s="80"/>
      <c r="C45" s="81"/>
      <c r="D45" s="80"/>
      <c r="F45" s="73"/>
      <c r="G45" s="80"/>
      <c r="H45" s="81"/>
      <c r="I45" s="80"/>
      <c r="K45" s="73"/>
      <c r="L45" s="80">
        <v>42</v>
      </c>
      <c r="M45" s="81" t="s">
        <v>132</v>
      </c>
      <c r="N45" s="80"/>
    </row>
    <row r="46" spans="1:14" x14ac:dyDescent="0.3">
      <c r="A46" s="73"/>
      <c r="B46" s="80"/>
      <c r="C46" s="81"/>
      <c r="D46" s="80"/>
      <c r="F46" s="73"/>
      <c r="G46" s="80"/>
      <c r="H46" s="81"/>
      <c r="I46" s="80"/>
      <c r="K46" s="73"/>
      <c r="L46" s="80">
        <v>24</v>
      </c>
      <c r="M46" s="81" t="s">
        <v>127</v>
      </c>
      <c r="N46" s="80"/>
    </row>
  </sheetData>
  <sortState xmlns:xlrd2="http://schemas.microsoft.com/office/spreadsheetml/2017/richdata2" ref="L23:N46">
    <sortCondition descending="1" ref="L23:L46"/>
  </sortState>
  <mergeCells count="6">
    <mergeCell ref="B1:D1"/>
    <mergeCell ref="G1:I1"/>
    <mergeCell ref="L1:N1"/>
    <mergeCell ref="B22:D22"/>
    <mergeCell ref="G22:I22"/>
    <mergeCell ref="L22:N22"/>
  </mergeCells>
  <pageMargins left="0.25" right="0.25" top="0.75" bottom="0.75" header="0.3" footer="0.3"/>
  <pageSetup scale="72" fitToHeight="2" orientation="portrait" horizontalDpi="360" verticalDpi="360" r:id="rId1"/>
  <rowBreaks count="1" manualBreakCount="1">
    <brk id="20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1027-CBCD-4D41-BAF8-62294D5AA94D}">
  <sheetPr>
    <tabColor rgb="FF92D050"/>
  </sheetPr>
  <dimension ref="A1:AL201"/>
  <sheetViews>
    <sheetView zoomScale="89" zoomScaleNormal="90" zoomScaleSheetLayoutView="100" workbookViewId="0">
      <pane xSplit="1" ySplit="4" topLeftCell="P180" activePane="bottomRight" state="frozen"/>
      <selection activeCell="AF2" sqref="AF2"/>
      <selection pane="topRight" activeCell="AF2" sqref="AF2"/>
      <selection pane="bottomLeft" activeCell="AF2" sqref="AF2"/>
      <selection pane="bottomRight" activeCell="T175" sqref="T175"/>
    </sheetView>
  </sheetViews>
  <sheetFormatPr defaultColWidth="9.140625" defaultRowHeight="15.75" x14ac:dyDescent="0.25"/>
  <cols>
    <col min="1" max="1" width="19.7109375" style="41" customWidth="1"/>
    <col min="2" max="2" width="4.42578125" style="52" customWidth="1"/>
    <col min="3" max="3" width="1.7109375" style="36" hidden="1" customWidth="1"/>
    <col min="4" max="4" width="5" style="53" customWidth="1"/>
    <col min="5" max="5" width="5" style="54" customWidth="1"/>
    <col min="6" max="6" width="4.85546875" style="62" customWidth="1"/>
    <col min="7" max="7" width="4.5703125" style="63" customWidth="1"/>
    <col min="8" max="8" width="4.85546875" style="68" customWidth="1"/>
    <col min="9" max="9" width="5.28515625" style="69" customWidth="1"/>
    <col min="10" max="10" width="5" style="68" customWidth="1"/>
    <col min="11" max="11" width="4.42578125" style="69" customWidth="1"/>
    <col min="12" max="12" width="4.140625" style="68" customWidth="1"/>
    <col min="13" max="13" width="4.140625" style="69" customWidth="1"/>
    <col min="14" max="14" width="4.140625" style="42" customWidth="1"/>
    <col min="15" max="15" width="4.140625" style="43" customWidth="1"/>
    <col min="16" max="16" width="5.140625" style="190" customWidth="1"/>
    <col min="17" max="17" width="4.140625" style="197" customWidth="1"/>
    <col min="18" max="18" width="4.140625" style="42" customWidth="1"/>
    <col min="19" max="19" width="4.140625" style="43" customWidth="1"/>
    <col min="20" max="20" width="4.140625" style="42" customWidth="1"/>
    <col min="21" max="21" width="4.140625" style="43" customWidth="1"/>
    <col min="22" max="22" width="1.7109375" style="36" customWidth="1"/>
    <col min="23" max="23" width="4.7109375" style="44" customWidth="1"/>
    <col min="24" max="24" width="5" style="43" customWidth="1"/>
    <col min="25" max="25" width="1.7109375" style="36" customWidth="1"/>
    <col min="26" max="27" width="6.42578125" style="42" customWidth="1"/>
    <col min="28" max="29" width="7.7109375" style="42" customWidth="1"/>
    <col min="30" max="30" width="21" style="45" customWidth="1"/>
    <col min="31" max="31" width="9.140625" style="57" customWidth="1"/>
    <col min="32" max="32" width="9.42578125" style="35" bestFit="1" customWidth="1"/>
    <col min="33" max="16384" width="9.140625" style="36"/>
  </cols>
  <sheetData>
    <row r="1" spans="1:38" ht="21" x14ac:dyDescent="0.35">
      <c r="A1" s="51"/>
      <c r="B1" s="65"/>
      <c r="C1" s="11"/>
      <c r="D1" s="64">
        <v>1</v>
      </c>
      <c r="E1" s="66">
        <v>70</v>
      </c>
      <c r="F1" s="64">
        <v>2</v>
      </c>
      <c r="G1" s="66">
        <v>60</v>
      </c>
      <c r="H1" s="64">
        <v>3</v>
      </c>
      <c r="I1" s="66">
        <v>50</v>
      </c>
      <c r="J1" s="53">
        <v>4</v>
      </c>
      <c r="K1" s="66">
        <v>40</v>
      </c>
      <c r="L1" s="64">
        <v>5</v>
      </c>
      <c r="M1" s="66">
        <v>30</v>
      </c>
      <c r="N1" s="53">
        <v>6</v>
      </c>
      <c r="O1" s="66">
        <v>20</v>
      </c>
      <c r="P1" s="184">
        <v>7</v>
      </c>
      <c r="Q1" s="191">
        <v>10</v>
      </c>
      <c r="R1" s="64"/>
      <c r="S1" s="64"/>
      <c r="T1" s="64"/>
      <c r="U1" s="64"/>
      <c r="V1" s="11"/>
      <c r="W1" s="64"/>
      <c r="X1" s="64"/>
      <c r="Y1" s="11"/>
      <c r="AB1" s="64"/>
      <c r="AC1" s="64"/>
      <c r="AD1" s="11"/>
    </row>
    <row r="2" spans="1:38" ht="15" customHeight="1" x14ac:dyDescent="0.25">
      <c r="A2" s="30" t="s">
        <v>20</v>
      </c>
      <c r="B2" s="31"/>
      <c r="C2" s="31"/>
      <c r="D2" s="144" t="s">
        <v>225</v>
      </c>
      <c r="E2" s="144" t="s">
        <v>226</v>
      </c>
      <c r="F2" s="144" t="s">
        <v>227</v>
      </c>
      <c r="G2" s="144" t="s">
        <v>228</v>
      </c>
      <c r="H2" s="144" t="s">
        <v>229</v>
      </c>
      <c r="I2" s="144" t="s">
        <v>230</v>
      </c>
      <c r="J2" s="144" t="s">
        <v>231</v>
      </c>
      <c r="K2" s="144" t="s">
        <v>232</v>
      </c>
      <c r="L2" s="144" t="s">
        <v>233</v>
      </c>
      <c r="M2" s="144" t="s">
        <v>234</v>
      </c>
      <c r="N2" s="144" t="s">
        <v>235</v>
      </c>
      <c r="O2" s="144" t="s">
        <v>236</v>
      </c>
      <c r="P2" s="185" t="s">
        <v>237</v>
      </c>
      <c r="Q2" s="192" t="s">
        <v>238</v>
      </c>
      <c r="R2" s="144" t="s">
        <v>239</v>
      </c>
      <c r="S2" s="144" t="s">
        <v>240</v>
      </c>
      <c r="T2" s="144" t="s">
        <v>241</v>
      </c>
      <c r="U2" s="144" t="s">
        <v>242</v>
      </c>
      <c r="V2" s="144"/>
      <c r="W2" s="144" t="s">
        <v>243</v>
      </c>
      <c r="X2" s="144" t="s">
        <v>244</v>
      </c>
      <c r="Y2" s="31"/>
      <c r="Z2" s="31" t="s">
        <v>20</v>
      </c>
      <c r="AA2" s="31"/>
      <c r="AB2" s="31"/>
      <c r="AC2" s="31"/>
      <c r="AD2" s="31"/>
      <c r="AE2" s="32"/>
    </row>
    <row r="3" spans="1:38" s="37" customFormat="1" ht="114" customHeight="1" x14ac:dyDescent="0.25">
      <c r="A3" s="2" t="s">
        <v>2</v>
      </c>
      <c r="B3" s="137"/>
      <c r="C3" s="4"/>
      <c r="D3" s="110">
        <v>45507</v>
      </c>
      <c r="E3" s="148">
        <v>45508</v>
      </c>
      <c r="F3" s="146">
        <v>45521</v>
      </c>
      <c r="G3" s="146">
        <v>45522</v>
      </c>
      <c r="H3" s="146">
        <v>45542</v>
      </c>
      <c r="I3" s="146">
        <v>45543</v>
      </c>
      <c r="J3" s="146">
        <v>45563</v>
      </c>
      <c r="K3" s="146">
        <v>45564</v>
      </c>
      <c r="L3" s="146">
        <v>45577</v>
      </c>
      <c r="M3" s="146">
        <v>45578</v>
      </c>
      <c r="N3" s="146">
        <v>45745</v>
      </c>
      <c r="O3" s="146">
        <v>45746</v>
      </c>
      <c r="P3" s="186">
        <v>45759</v>
      </c>
      <c r="Q3" s="193">
        <v>45760</v>
      </c>
      <c r="R3" s="146">
        <v>45780</v>
      </c>
      <c r="S3" s="146">
        <v>45781</v>
      </c>
      <c r="T3" s="146">
        <v>45794</v>
      </c>
      <c r="U3" s="146">
        <v>45795</v>
      </c>
      <c r="V3" s="147"/>
      <c r="W3" s="146">
        <v>45808</v>
      </c>
      <c r="X3" s="141">
        <v>45809</v>
      </c>
      <c r="Y3" s="5"/>
      <c r="Z3" s="1" t="s">
        <v>21</v>
      </c>
      <c r="AA3" s="143" t="s">
        <v>224</v>
      </c>
      <c r="AB3" s="142" t="s">
        <v>223</v>
      </c>
      <c r="AC3" s="3" t="s">
        <v>222</v>
      </c>
      <c r="AD3" s="2" t="s">
        <v>2</v>
      </c>
      <c r="AE3" s="6" t="s">
        <v>12</v>
      </c>
      <c r="AF3" s="26"/>
      <c r="AG3" s="24"/>
      <c r="AH3" s="33"/>
      <c r="AI3" s="34"/>
      <c r="AJ3" s="27"/>
      <c r="AK3" s="27"/>
      <c r="AL3" s="27"/>
    </row>
    <row r="4" spans="1:38" s="37" customFormat="1" ht="12.75" customHeight="1" x14ac:dyDescent="0.25">
      <c r="A4" s="7" t="s">
        <v>23</v>
      </c>
      <c r="B4" s="8"/>
      <c r="C4" s="9"/>
      <c r="D4" s="182" t="s">
        <v>22</v>
      </c>
      <c r="E4" s="183"/>
      <c r="F4" s="182" t="s">
        <v>22</v>
      </c>
      <c r="G4" s="183"/>
      <c r="H4" s="182" t="s">
        <v>22</v>
      </c>
      <c r="I4" s="183"/>
      <c r="J4" s="182" t="s">
        <v>72</v>
      </c>
      <c r="K4" s="183"/>
      <c r="L4" s="182" t="s">
        <v>72</v>
      </c>
      <c r="M4" s="183"/>
      <c r="N4" s="180" t="s">
        <v>221</v>
      </c>
      <c r="O4" s="181"/>
      <c r="P4" s="180" t="s">
        <v>221</v>
      </c>
      <c r="Q4" s="181"/>
      <c r="R4" s="180" t="s">
        <v>221</v>
      </c>
      <c r="S4" s="181"/>
      <c r="T4" s="180" t="s">
        <v>221</v>
      </c>
      <c r="U4" s="181"/>
      <c r="V4" s="10"/>
      <c r="W4" s="180" t="s">
        <v>221</v>
      </c>
      <c r="X4" s="181"/>
      <c r="Y4" s="11"/>
      <c r="Z4" s="12"/>
      <c r="AA4" s="12"/>
      <c r="AB4" s="12"/>
      <c r="AC4" s="13"/>
      <c r="AD4" s="13"/>
      <c r="AE4" s="14"/>
      <c r="AF4" s="29"/>
      <c r="AG4" s="28"/>
      <c r="AH4" s="28"/>
      <c r="AI4" s="28"/>
      <c r="AJ4" s="28"/>
      <c r="AK4" s="28"/>
      <c r="AL4" s="28"/>
    </row>
    <row r="5" spans="1:38" ht="19.899999999999999" customHeight="1" x14ac:dyDescent="0.25">
      <c r="A5" s="20" t="s">
        <v>18</v>
      </c>
      <c r="B5" s="21"/>
      <c r="C5" s="21"/>
      <c r="D5" s="21"/>
      <c r="E5" s="21"/>
      <c r="F5" s="61"/>
      <c r="G5" s="61"/>
      <c r="H5" s="21"/>
      <c r="I5" s="21"/>
      <c r="J5" s="67"/>
      <c r="K5" s="67"/>
      <c r="L5" s="67"/>
      <c r="M5" s="67"/>
      <c r="N5" s="21"/>
      <c r="O5" s="21"/>
      <c r="P5" s="187"/>
      <c r="Q5" s="194"/>
      <c r="R5" s="21"/>
      <c r="S5" s="21"/>
      <c r="T5" s="21"/>
      <c r="U5" s="21"/>
      <c r="V5" s="21"/>
      <c r="W5" s="21"/>
      <c r="X5" s="21"/>
      <c r="Y5" s="21"/>
      <c r="Z5" s="20"/>
      <c r="AA5" s="21"/>
      <c r="AB5" s="21"/>
      <c r="AC5" s="21"/>
      <c r="AD5" s="21" t="s">
        <v>90</v>
      </c>
      <c r="AE5" s="164"/>
    </row>
    <row r="6" spans="1:38" s="39" customFormat="1" ht="19.899999999999999" customHeight="1" x14ac:dyDescent="0.25">
      <c r="A6" s="47" t="s">
        <v>66</v>
      </c>
      <c r="B6" s="16"/>
      <c r="C6" s="138">
        <v>0</v>
      </c>
      <c r="D6" s="48"/>
      <c r="E6" s="17"/>
      <c r="F6" s="48"/>
      <c r="G6" s="17"/>
      <c r="H6" s="48"/>
      <c r="I6" s="17"/>
      <c r="J6" s="48"/>
      <c r="K6" s="17"/>
      <c r="L6" s="48"/>
      <c r="M6" s="17"/>
      <c r="N6" s="48"/>
      <c r="O6" s="17"/>
      <c r="P6" s="188"/>
      <c r="Q6" s="195"/>
      <c r="R6" s="48"/>
      <c r="S6" s="17"/>
      <c r="T6" s="48"/>
      <c r="U6" s="17"/>
      <c r="V6" s="16"/>
      <c r="W6" s="15"/>
      <c r="X6" s="17"/>
      <c r="Y6" s="16"/>
      <c r="Z6" s="15">
        <f t="shared" ref="Z6:Z7" si="0">SUM(D6:X6)</f>
        <v>0</v>
      </c>
      <c r="AA6" s="15" cm="1">
        <f t="array" ref="AA6">SUM(LARGE(C6:W6,_xlfn.SEQUENCE(IF(COUNT(C6:W6)&lt;12,COUNT(C6:W6),12))))</f>
        <v>0</v>
      </c>
      <c r="AB6" s="15">
        <f t="shared" ref="AB6:AB7" si="1">X6*1.5</f>
        <v>0</v>
      </c>
      <c r="AC6" s="17">
        <f t="shared" ref="AC6:AC7" si="2">AA6+AB6</f>
        <v>0</v>
      </c>
      <c r="AD6" s="47" t="str">
        <f t="shared" ref="AD6:AD19" si="3">A6</f>
        <v xml:space="preserve">HAWKINS, JAYDEN </v>
      </c>
      <c r="AE6" s="17"/>
      <c r="AF6" s="38"/>
    </row>
    <row r="7" spans="1:38" s="39" customFormat="1" ht="19.899999999999999" customHeight="1" x14ac:dyDescent="0.25">
      <c r="A7" s="47" t="s">
        <v>32</v>
      </c>
      <c r="B7" s="16"/>
      <c r="C7" s="138">
        <v>0</v>
      </c>
      <c r="D7" s="48">
        <v>42</v>
      </c>
      <c r="E7" s="17">
        <v>42</v>
      </c>
      <c r="F7" s="48"/>
      <c r="G7" s="17"/>
      <c r="H7" s="48">
        <v>62</v>
      </c>
      <c r="I7" s="17">
        <v>52</v>
      </c>
      <c r="J7" s="48"/>
      <c r="K7" s="17"/>
      <c r="L7" s="48"/>
      <c r="M7" s="17"/>
      <c r="N7" s="48"/>
      <c r="O7" s="17"/>
      <c r="P7" s="188">
        <v>52</v>
      </c>
      <c r="Q7" s="195"/>
      <c r="R7" s="48"/>
      <c r="S7" s="17"/>
      <c r="T7" s="48"/>
      <c r="U7" s="17"/>
      <c r="V7" s="16"/>
      <c r="W7" s="15"/>
      <c r="X7" s="17"/>
      <c r="Y7" s="16"/>
      <c r="Z7" s="15">
        <f t="shared" si="0"/>
        <v>250</v>
      </c>
      <c r="AA7" s="25" cm="1">
        <f t="array" ref="AA7">SUM(LARGE(C7:W7,_xlfn.SEQUENCE(IF(COUNT(C7:W7)&lt;12,COUNT(C7:W7),12))))</f>
        <v>250</v>
      </c>
      <c r="AB7" s="15">
        <f t="shared" si="1"/>
        <v>0</v>
      </c>
      <c r="AC7" s="17">
        <f t="shared" si="2"/>
        <v>250</v>
      </c>
      <c r="AD7" s="47" t="str">
        <f t="shared" si="3"/>
        <v xml:space="preserve">HAWLEY, LANDON </v>
      </c>
      <c r="AE7" s="17"/>
      <c r="AF7" s="38"/>
    </row>
    <row r="8" spans="1:38" s="39" customFormat="1" ht="19.899999999999999" customHeight="1" x14ac:dyDescent="0.25">
      <c r="A8" s="47" t="s">
        <v>35</v>
      </c>
      <c r="B8" s="16"/>
      <c r="C8" s="138">
        <v>0</v>
      </c>
      <c r="D8" s="48">
        <v>32</v>
      </c>
      <c r="E8" s="17">
        <v>52</v>
      </c>
      <c r="F8" s="48"/>
      <c r="G8" s="17"/>
      <c r="H8" s="48">
        <v>72</v>
      </c>
      <c r="I8" s="17"/>
      <c r="J8" s="48"/>
      <c r="K8" s="17"/>
      <c r="L8" s="48">
        <v>72</v>
      </c>
      <c r="M8" s="17">
        <v>72</v>
      </c>
      <c r="N8" s="48"/>
      <c r="O8" s="17">
        <v>72</v>
      </c>
      <c r="P8" s="188">
        <v>72</v>
      </c>
      <c r="Q8" s="195">
        <v>72</v>
      </c>
      <c r="R8" s="48"/>
      <c r="S8" s="17"/>
      <c r="T8" s="48"/>
      <c r="U8" s="17"/>
      <c r="V8" s="16"/>
      <c r="W8" s="15"/>
      <c r="X8" s="17"/>
      <c r="Y8" s="16"/>
      <c r="Z8" s="15">
        <f>SUM(D8:X8)</f>
        <v>516</v>
      </c>
      <c r="AA8" s="25" cm="1">
        <f t="array" ref="AA8">SUM(LARGE(C8:W8,_xlfn.SEQUENCE(IF(COUNT(C8:W8)&lt;12,COUNT(C8:W8),12))))</f>
        <v>516</v>
      </c>
      <c r="AB8" s="15">
        <f>X8*1.5</f>
        <v>0</v>
      </c>
      <c r="AC8" s="17">
        <f>AA8+AB8</f>
        <v>516</v>
      </c>
      <c r="AD8" s="47" t="str">
        <f t="shared" si="3"/>
        <v>MACIBORSKI, JOHN PAUL</v>
      </c>
      <c r="AE8" s="17"/>
      <c r="AF8" s="38"/>
    </row>
    <row r="9" spans="1:38" s="39" customFormat="1" ht="19.899999999999999" customHeight="1" x14ac:dyDescent="0.25">
      <c r="A9" s="47" t="s">
        <v>36</v>
      </c>
      <c r="B9" s="16"/>
      <c r="C9" s="138">
        <v>0</v>
      </c>
      <c r="D9" s="48"/>
      <c r="E9" s="17"/>
      <c r="F9" s="48"/>
      <c r="G9" s="17"/>
      <c r="H9" s="48"/>
      <c r="I9" s="17"/>
      <c r="J9" s="48"/>
      <c r="K9" s="17">
        <v>52</v>
      </c>
      <c r="L9" s="48">
        <v>52</v>
      </c>
      <c r="M9" s="17"/>
      <c r="N9" s="48">
        <v>57</v>
      </c>
      <c r="O9" s="17"/>
      <c r="P9" s="188">
        <v>32</v>
      </c>
      <c r="Q9" s="195"/>
      <c r="R9" s="48"/>
      <c r="S9" s="17"/>
      <c r="T9" s="48"/>
      <c r="U9" s="17"/>
      <c r="V9" s="16"/>
      <c r="W9" s="15"/>
      <c r="X9" s="17"/>
      <c r="Y9" s="16"/>
      <c r="Z9" s="15">
        <f t="shared" ref="Z9:Z12" si="4">SUM(D9:X9)</f>
        <v>193</v>
      </c>
      <c r="AA9" s="25" cm="1">
        <f t="array" ref="AA9">SUM(LARGE(C9:W9,_xlfn.SEQUENCE(IF(COUNT(C9:W9)&lt;12,COUNT(C9:W9),12))))</f>
        <v>193</v>
      </c>
      <c r="AB9" s="15">
        <f t="shared" ref="AB9:AB12" si="5">X9*1.5</f>
        <v>0</v>
      </c>
      <c r="AC9" s="17">
        <f t="shared" ref="AC9:AC12" si="6">AA9+AB9</f>
        <v>193</v>
      </c>
      <c r="AD9" s="47" t="str">
        <f t="shared" si="3"/>
        <v>MACIBORSKI, SAM</v>
      </c>
      <c r="AE9" s="17"/>
    </row>
    <row r="10" spans="1:38" s="39" customFormat="1" ht="19.899999999999999" customHeight="1" x14ac:dyDescent="0.25">
      <c r="A10" s="47" t="s">
        <v>67</v>
      </c>
      <c r="B10" s="16"/>
      <c r="C10" s="138">
        <v>0</v>
      </c>
      <c r="D10" s="48">
        <v>62</v>
      </c>
      <c r="E10" s="17">
        <v>32</v>
      </c>
      <c r="F10" s="48">
        <v>62</v>
      </c>
      <c r="G10" s="17">
        <v>62</v>
      </c>
      <c r="H10" s="48"/>
      <c r="I10" s="17">
        <v>62</v>
      </c>
      <c r="J10" s="48">
        <v>72</v>
      </c>
      <c r="K10" s="17">
        <v>62</v>
      </c>
      <c r="L10" s="48"/>
      <c r="M10" s="17">
        <v>62</v>
      </c>
      <c r="N10" s="48"/>
      <c r="O10" s="17"/>
      <c r="P10" s="188"/>
      <c r="Q10" s="195"/>
      <c r="R10" s="48"/>
      <c r="S10" s="17"/>
      <c r="T10" s="48"/>
      <c r="U10" s="17"/>
      <c r="V10" s="16"/>
      <c r="W10" s="15"/>
      <c r="X10" s="17"/>
      <c r="Y10" s="16"/>
      <c r="Z10" s="15">
        <f t="shared" si="4"/>
        <v>476</v>
      </c>
      <c r="AA10" s="25" cm="1">
        <f t="array" ref="AA10">SUM(LARGE(C10:W10,_xlfn.SEQUENCE(IF(COUNT(C10:W10)&lt;12,COUNT(C10:W10),12))))</f>
        <v>476</v>
      </c>
      <c r="AB10" s="15">
        <f t="shared" si="5"/>
        <v>0</v>
      </c>
      <c r="AC10" s="17">
        <f t="shared" si="6"/>
        <v>476</v>
      </c>
      <c r="AD10" s="47" t="str">
        <f t="shared" si="3"/>
        <v>MACIBORSKI, STEPHEN</v>
      </c>
      <c r="AE10" s="17"/>
    </row>
    <row r="11" spans="1:38" s="39" customFormat="1" ht="19.899999999999999" customHeight="1" x14ac:dyDescent="0.25">
      <c r="A11" s="47" t="s">
        <v>74</v>
      </c>
      <c r="B11" s="16"/>
      <c r="C11" s="138">
        <v>0</v>
      </c>
      <c r="D11" s="48">
        <v>52</v>
      </c>
      <c r="E11" s="17"/>
      <c r="F11" s="48"/>
      <c r="G11" s="17"/>
      <c r="H11" s="48"/>
      <c r="I11" s="17">
        <v>42</v>
      </c>
      <c r="J11" s="48"/>
      <c r="K11" s="17"/>
      <c r="L11" s="48">
        <v>62</v>
      </c>
      <c r="M11" s="17">
        <v>52</v>
      </c>
      <c r="N11" s="48">
        <v>57</v>
      </c>
      <c r="O11" s="17"/>
      <c r="P11" s="188">
        <v>42</v>
      </c>
      <c r="Q11" s="195">
        <v>62</v>
      </c>
      <c r="R11" s="48"/>
      <c r="S11" s="17"/>
      <c r="T11" s="48"/>
      <c r="U11" s="17"/>
      <c r="V11" s="16"/>
      <c r="W11" s="15"/>
      <c r="X11" s="17"/>
      <c r="Y11" s="16"/>
      <c r="Z11" s="15">
        <f t="shared" si="4"/>
        <v>369</v>
      </c>
      <c r="AA11" s="25" cm="1">
        <f t="array" ref="AA11">SUM(LARGE(C11:W11,_xlfn.SEQUENCE(IF(COUNT(C11:W11)&lt;12,COUNT(C11:W11),12))))</f>
        <v>369</v>
      </c>
      <c r="AB11" s="15">
        <f t="shared" si="5"/>
        <v>0</v>
      </c>
      <c r="AC11" s="17">
        <f t="shared" si="6"/>
        <v>369</v>
      </c>
      <c r="AD11" s="47" t="str">
        <f t="shared" si="3"/>
        <v>RIVERA, JEREMIAH</v>
      </c>
      <c r="AE11" s="17"/>
      <c r="AF11" s="38"/>
    </row>
    <row r="12" spans="1:38" s="39" customFormat="1" ht="19.899999999999999" customHeight="1" x14ac:dyDescent="0.25">
      <c r="A12" s="47" t="s">
        <v>68</v>
      </c>
      <c r="B12" s="16"/>
      <c r="C12" s="138">
        <v>0</v>
      </c>
      <c r="D12" s="48">
        <v>72</v>
      </c>
      <c r="E12" s="17">
        <v>72</v>
      </c>
      <c r="F12" s="48">
        <v>72</v>
      </c>
      <c r="G12" s="17">
        <v>72</v>
      </c>
      <c r="H12" s="48"/>
      <c r="I12" s="17">
        <v>72</v>
      </c>
      <c r="J12" s="48">
        <v>62</v>
      </c>
      <c r="K12" s="17">
        <v>72</v>
      </c>
      <c r="L12" s="48"/>
      <c r="M12" s="17"/>
      <c r="N12" s="48"/>
      <c r="O12" s="17"/>
      <c r="P12" s="188">
        <v>62</v>
      </c>
      <c r="Q12" s="195">
        <v>52</v>
      </c>
      <c r="R12" s="48"/>
      <c r="S12" s="17"/>
      <c r="T12" s="48"/>
      <c r="U12" s="17"/>
      <c r="V12" s="16"/>
      <c r="W12" s="15"/>
      <c r="X12" s="17"/>
      <c r="Y12" s="16"/>
      <c r="Z12" s="15">
        <f t="shared" si="4"/>
        <v>608</v>
      </c>
      <c r="AA12" s="25" cm="1">
        <f t="array" ref="AA12">SUM(LARGE(C12:W12,_xlfn.SEQUENCE(IF(COUNT(C12:W12)&lt;12,COUNT(C12:W12),12))))</f>
        <v>608</v>
      </c>
      <c r="AB12" s="15">
        <f t="shared" si="5"/>
        <v>0</v>
      </c>
      <c r="AC12" s="17">
        <f t="shared" si="6"/>
        <v>608</v>
      </c>
      <c r="AD12" s="47" t="str">
        <f t="shared" si="3"/>
        <v>TIPPMANN, LUKE</v>
      </c>
      <c r="AE12" s="17"/>
      <c r="AF12" s="38"/>
    </row>
    <row r="13" spans="1:38" s="39" customFormat="1" ht="19.899999999999999" customHeight="1" x14ac:dyDescent="0.25">
      <c r="A13" s="47" t="s">
        <v>70</v>
      </c>
      <c r="B13" s="16"/>
      <c r="C13" s="138">
        <v>0</v>
      </c>
      <c r="D13" s="48"/>
      <c r="E13" s="17">
        <v>62</v>
      </c>
      <c r="F13" s="48"/>
      <c r="G13" s="17"/>
      <c r="H13" s="48"/>
      <c r="I13" s="17"/>
      <c r="J13" s="48"/>
      <c r="K13" s="17"/>
      <c r="L13" s="48"/>
      <c r="M13" s="17"/>
      <c r="N13" s="48"/>
      <c r="O13" s="17"/>
      <c r="P13" s="188"/>
      <c r="Q13" s="195"/>
      <c r="R13" s="48"/>
      <c r="S13" s="17"/>
      <c r="T13" s="48"/>
      <c r="U13" s="17"/>
      <c r="V13" s="16"/>
      <c r="W13" s="15"/>
      <c r="X13" s="17"/>
      <c r="Y13" s="16"/>
      <c r="Z13" s="15">
        <f>SUM(D13:X13)</f>
        <v>62</v>
      </c>
      <c r="AA13" s="25" cm="1">
        <f t="array" ref="AA13">SUM(LARGE(C13:W13,_xlfn.SEQUENCE(IF(COUNT(C13:W13)&lt;12,COUNT(C13:W13),12))))</f>
        <v>62</v>
      </c>
      <c r="AB13" s="15">
        <f>X13*1.5</f>
        <v>0</v>
      </c>
      <c r="AC13" s="17">
        <f>AA13+AB13</f>
        <v>62</v>
      </c>
      <c r="AD13" s="47" t="str">
        <f t="shared" si="3"/>
        <v>WINDON, SAM</v>
      </c>
      <c r="AE13" s="17"/>
      <c r="AF13" s="38"/>
    </row>
    <row r="14" spans="1:38" s="39" customFormat="1" ht="19.899999999999999" customHeight="1" x14ac:dyDescent="0.25">
      <c r="A14" s="47" t="s">
        <v>151</v>
      </c>
      <c r="B14" s="16"/>
      <c r="C14" s="138">
        <v>0</v>
      </c>
      <c r="D14" s="48"/>
      <c r="E14" s="17"/>
      <c r="F14" s="48"/>
      <c r="G14" s="17"/>
      <c r="H14" s="48"/>
      <c r="I14" s="17"/>
      <c r="J14" s="48"/>
      <c r="K14" s="17"/>
      <c r="L14" s="48"/>
      <c r="M14" s="17"/>
      <c r="N14" s="48"/>
      <c r="O14" s="17"/>
      <c r="P14" s="188"/>
      <c r="Q14" s="195">
        <v>42</v>
      </c>
      <c r="R14" s="48"/>
      <c r="S14" s="17"/>
      <c r="T14" s="48"/>
      <c r="U14" s="17"/>
      <c r="V14" s="16"/>
      <c r="W14" s="15"/>
      <c r="X14" s="17"/>
      <c r="Y14" s="16"/>
      <c r="Z14" s="15">
        <f t="shared" ref="Z14:Z15" si="7">SUM(D14:X14)</f>
        <v>42</v>
      </c>
      <c r="AA14" s="25" cm="1">
        <f t="array" ref="AA14">SUM(LARGE(C14:W14,_xlfn.SEQUENCE(IF(COUNT(C14:W14)&lt;12,COUNT(C14:W14),12))))</f>
        <v>42</v>
      </c>
      <c r="AB14" s="15">
        <f t="shared" ref="AB14:AB15" si="8">X14*1.5</f>
        <v>0</v>
      </c>
      <c r="AC14" s="17">
        <f t="shared" ref="AC14:AC15" si="9">AA14+AB14</f>
        <v>42</v>
      </c>
      <c r="AD14" s="47" t="str">
        <f t="shared" si="3"/>
        <v>YODER, LANE</v>
      </c>
      <c r="AE14" s="17"/>
      <c r="AF14" s="38"/>
    </row>
    <row r="15" spans="1:38" ht="19.899999999999999" customHeight="1" x14ac:dyDescent="0.25">
      <c r="A15" s="47" t="s">
        <v>37</v>
      </c>
      <c r="B15" s="16"/>
      <c r="C15" s="138">
        <v>0</v>
      </c>
      <c r="D15" s="48"/>
      <c r="E15" s="17"/>
      <c r="F15" s="48"/>
      <c r="G15" s="17"/>
      <c r="H15" s="48"/>
      <c r="I15" s="17"/>
      <c r="J15" s="48">
        <v>52</v>
      </c>
      <c r="K15" s="17"/>
      <c r="L15" s="48"/>
      <c r="M15" s="17"/>
      <c r="N15" s="48"/>
      <c r="O15" s="17"/>
      <c r="P15" s="188"/>
      <c r="Q15" s="195"/>
      <c r="R15" s="48"/>
      <c r="S15" s="17"/>
      <c r="T15" s="48"/>
      <c r="U15" s="17"/>
      <c r="V15" s="16"/>
      <c r="W15" s="15"/>
      <c r="X15" s="17"/>
      <c r="Y15" s="16"/>
      <c r="Z15" s="15">
        <f t="shared" si="7"/>
        <v>52</v>
      </c>
      <c r="AA15" s="25" cm="1">
        <f t="array" ref="AA15">SUM(LARGE(C15:W15,_xlfn.SEQUENCE(IF(COUNT(C15:W15)&lt;12,COUNT(C15:W15),12))))</f>
        <v>52</v>
      </c>
      <c r="AB15" s="15">
        <f t="shared" si="8"/>
        <v>0</v>
      </c>
      <c r="AC15" s="17">
        <f t="shared" si="9"/>
        <v>52</v>
      </c>
      <c r="AD15" s="47" t="str">
        <f t="shared" si="3"/>
        <v>YOUNG, ELI</v>
      </c>
      <c r="AE15" s="17"/>
      <c r="AF15" s="38"/>
      <c r="AG15" s="39"/>
      <c r="AH15" s="39"/>
      <c r="AI15" s="39"/>
      <c r="AJ15" s="39"/>
      <c r="AK15" s="39"/>
    </row>
    <row r="16" spans="1:38" s="39" customFormat="1" ht="19.899999999999999" customHeight="1" x14ac:dyDescent="0.25">
      <c r="A16" s="47" t="s">
        <v>286</v>
      </c>
      <c r="B16" s="16"/>
      <c r="C16" s="138">
        <v>0</v>
      </c>
      <c r="D16" s="48"/>
      <c r="E16" s="17"/>
      <c r="F16" s="48"/>
      <c r="G16" s="17"/>
      <c r="H16" s="48"/>
      <c r="I16" s="17"/>
      <c r="J16" s="48"/>
      <c r="K16" s="17"/>
      <c r="L16" s="48"/>
      <c r="M16" s="17"/>
      <c r="N16" s="48"/>
      <c r="O16" s="17"/>
      <c r="P16" s="188"/>
      <c r="Q16" s="195"/>
      <c r="R16" s="48"/>
      <c r="S16" s="17"/>
      <c r="T16" s="48"/>
      <c r="U16" s="17"/>
      <c r="V16" s="16"/>
      <c r="W16" s="15"/>
      <c r="X16" s="17"/>
      <c r="Y16" s="16"/>
      <c r="Z16" s="15">
        <f>SUM(D16:X16)</f>
        <v>0</v>
      </c>
      <c r="AA16" s="25" cm="1">
        <f t="array" ref="AA16">SUM(LARGE(C16:W16,_xlfn.SEQUENCE(IF(COUNT(C16:W16)&lt;12,COUNT(C16:W16),12))))</f>
        <v>0</v>
      </c>
      <c r="AB16" s="15">
        <f>X16*1.5</f>
        <v>0</v>
      </c>
      <c r="AC16" s="17">
        <f>AA16+AB16</f>
        <v>0</v>
      </c>
      <c r="AD16" s="47" t="str">
        <f t="shared" si="3"/>
        <v>GUILMETTE, REED</v>
      </c>
      <c r="AE16" s="17"/>
      <c r="AF16" s="38"/>
    </row>
    <row r="17" spans="1:38" s="39" customFormat="1" ht="19.899999999999999" customHeight="1" x14ac:dyDescent="0.25">
      <c r="A17" s="47" t="s">
        <v>289</v>
      </c>
      <c r="B17" s="16"/>
      <c r="C17" s="138">
        <v>0</v>
      </c>
      <c r="D17" s="48"/>
      <c r="E17" s="17"/>
      <c r="F17" s="48"/>
      <c r="G17" s="17"/>
      <c r="H17" s="48"/>
      <c r="I17" s="17"/>
      <c r="J17" s="48"/>
      <c r="K17" s="17"/>
      <c r="L17" s="48"/>
      <c r="M17" s="17"/>
      <c r="N17" s="48">
        <v>72</v>
      </c>
      <c r="O17" s="17"/>
      <c r="P17" s="188"/>
      <c r="Q17" s="195"/>
      <c r="R17" s="48"/>
      <c r="S17" s="17"/>
      <c r="T17" s="48"/>
      <c r="U17" s="17"/>
      <c r="V17" s="16"/>
      <c r="W17" s="15"/>
      <c r="X17" s="17"/>
      <c r="Y17" s="16"/>
      <c r="Z17" s="15">
        <f t="shared" ref="Z17:Z19" si="10">SUM(D17:X17)</f>
        <v>72</v>
      </c>
      <c r="AA17" s="25" cm="1">
        <f t="array" ref="AA17">SUM(LARGE(C17:W17,_xlfn.SEQUENCE(IF(COUNT(C17:W17)&lt;12,COUNT(C17:W17),12))))</f>
        <v>72</v>
      </c>
      <c r="AB17" s="15">
        <f t="shared" ref="AB17:AB19" si="11">X17*1.5</f>
        <v>0</v>
      </c>
      <c r="AC17" s="17">
        <f t="shared" ref="AC17:AC19" si="12">AA17+AB17</f>
        <v>72</v>
      </c>
      <c r="AD17" s="47" t="str">
        <f t="shared" si="3"/>
        <v>ZMRZLIK, TUCKER</v>
      </c>
      <c r="AE17" s="17"/>
      <c r="AF17" s="38"/>
    </row>
    <row r="18" spans="1:38" s="39" customFormat="1" ht="19.899999999999999" hidden="1" customHeight="1" x14ac:dyDescent="0.25">
      <c r="A18" s="47" t="s">
        <v>253</v>
      </c>
      <c r="B18" s="16"/>
      <c r="C18" s="138">
        <v>0</v>
      </c>
      <c r="D18" s="48"/>
      <c r="E18" s="17"/>
      <c r="F18" s="48"/>
      <c r="G18" s="17"/>
      <c r="H18" s="48"/>
      <c r="I18" s="17"/>
      <c r="J18" s="48"/>
      <c r="K18" s="17"/>
      <c r="L18" s="48"/>
      <c r="M18" s="17"/>
      <c r="N18" s="48"/>
      <c r="O18" s="17"/>
      <c r="P18" s="188"/>
      <c r="Q18" s="195"/>
      <c r="R18" s="48"/>
      <c r="S18" s="17"/>
      <c r="T18" s="48"/>
      <c r="U18" s="17"/>
      <c r="V18" s="16"/>
      <c r="W18" s="15"/>
      <c r="X18" s="17"/>
      <c r="Y18" s="16"/>
      <c r="Z18" s="15">
        <f t="shared" si="10"/>
        <v>0</v>
      </c>
      <c r="AA18" s="25" cm="1">
        <f t="array" ref="AA18">SUM(LARGE(C18:W18,_xlfn.SEQUENCE(IF(COUNT(C18:W18)&lt;12,COUNT(C18:W18),12))))</f>
        <v>0</v>
      </c>
      <c r="AB18" s="15">
        <f t="shared" si="11"/>
        <v>0</v>
      </c>
      <c r="AC18" s="17">
        <f t="shared" si="12"/>
        <v>0</v>
      </c>
      <c r="AD18" s="47" t="str">
        <f t="shared" si="3"/>
        <v>NEW NAME 3</v>
      </c>
      <c r="AE18" s="17"/>
      <c r="AF18" s="38"/>
    </row>
    <row r="19" spans="1:38" s="39" customFormat="1" ht="19.899999999999999" hidden="1" customHeight="1" x14ac:dyDescent="0.25">
      <c r="A19" s="47" t="s">
        <v>254</v>
      </c>
      <c r="B19" s="16"/>
      <c r="C19" s="138">
        <v>0</v>
      </c>
      <c r="D19" s="48"/>
      <c r="E19" s="17"/>
      <c r="F19" s="48"/>
      <c r="G19" s="17"/>
      <c r="H19" s="48"/>
      <c r="I19" s="17"/>
      <c r="J19" s="48"/>
      <c r="K19" s="17"/>
      <c r="L19" s="48"/>
      <c r="M19" s="17"/>
      <c r="N19" s="48"/>
      <c r="O19" s="17"/>
      <c r="P19" s="188"/>
      <c r="Q19" s="195"/>
      <c r="R19" s="48"/>
      <c r="S19" s="17"/>
      <c r="T19" s="48"/>
      <c r="U19" s="17"/>
      <c r="V19" s="16"/>
      <c r="W19" s="15"/>
      <c r="X19" s="17"/>
      <c r="Y19" s="16"/>
      <c r="Z19" s="15">
        <f t="shared" si="10"/>
        <v>0</v>
      </c>
      <c r="AA19" s="25" cm="1">
        <f t="array" ref="AA19">SUM(LARGE(C19:W19,_xlfn.SEQUENCE(IF(COUNT(C19:W19)&lt;12,COUNT(C19:W19),12))))</f>
        <v>0</v>
      </c>
      <c r="AB19" s="15">
        <f t="shared" si="11"/>
        <v>0</v>
      </c>
      <c r="AC19" s="17">
        <f t="shared" si="12"/>
        <v>0</v>
      </c>
      <c r="AD19" s="47" t="str">
        <f t="shared" si="3"/>
        <v>NEW NAME 4</v>
      </c>
      <c r="AE19" s="17"/>
      <c r="AF19" s="38"/>
    </row>
    <row r="20" spans="1:38" s="171" customFormat="1" ht="19.899999999999999" hidden="1" customHeight="1" thickBot="1" x14ac:dyDescent="0.3">
      <c r="A20" s="124" t="s">
        <v>255</v>
      </c>
      <c r="B20" s="126"/>
      <c r="C20" s="139">
        <v>0</v>
      </c>
      <c r="D20" s="127"/>
      <c r="E20" s="125"/>
      <c r="F20" s="127"/>
      <c r="G20" s="125"/>
      <c r="H20" s="127"/>
      <c r="I20" s="125"/>
      <c r="J20" s="127"/>
      <c r="K20" s="125"/>
      <c r="L20" s="127"/>
      <c r="M20" s="125"/>
      <c r="N20" s="127"/>
      <c r="O20" s="125"/>
      <c r="P20" s="200"/>
      <c r="Q20" s="203"/>
      <c r="R20" s="127"/>
      <c r="S20" s="125"/>
      <c r="T20" s="127"/>
      <c r="U20" s="125"/>
      <c r="V20" s="126"/>
      <c r="W20" s="128"/>
      <c r="X20" s="125"/>
      <c r="Y20" s="126"/>
      <c r="Z20" s="128">
        <f>SUM(D20:X20)</f>
        <v>0</v>
      </c>
      <c r="AA20" s="116" cm="1">
        <f t="array" ref="AA20">SUM(LARGE(C20:W20,_xlfn.SEQUENCE(IF(COUNT(C20:W20)&lt;12,COUNT(C20:W20),12))))</f>
        <v>0</v>
      </c>
      <c r="AB20" s="128">
        <f>X20*1.5</f>
        <v>0</v>
      </c>
      <c r="AC20" s="125">
        <f>AA20+AB20</f>
        <v>0</v>
      </c>
      <c r="AD20" s="124" t="s">
        <v>255</v>
      </c>
      <c r="AE20" s="125"/>
      <c r="AF20" s="129"/>
      <c r="AG20" s="130"/>
      <c r="AH20" s="130"/>
      <c r="AI20" s="130"/>
      <c r="AJ20" s="130"/>
      <c r="AK20" s="130"/>
      <c r="AL20" s="130"/>
    </row>
    <row r="21" spans="1:38" ht="19.899999999999999" customHeight="1" thickBot="1" x14ac:dyDescent="0.3">
      <c r="A21" s="20" t="s">
        <v>276</v>
      </c>
      <c r="B21" s="21"/>
      <c r="C21" s="22"/>
      <c r="D21" s="21"/>
      <c r="E21" s="21"/>
      <c r="F21" s="111"/>
      <c r="G21" s="111"/>
      <c r="H21" s="111"/>
      <c r="I21" s="111"/>
      <c r="J21" s="111"/>
      <c r="K21" s="111"/>
      <c r="L21" s="67"/>
      <c r="M21" s="67"/>
      <c r="N21" s="21"/>
      <c r="O21" s="21"/>
      <c r="P21" s="187"/>
      <c r="Q21" s="194"/>
      <c r="R21" s="67"/>
      <c r="S21" s="67"/>
      <c r="T21" s="61"/>
      <c r="U21" s="61"/>
      <c r="V21" s="21"/>
      <c r="W21" s="67"/>
      <c r="X21" s="67"/>
      <c r="Y21" s="21"/>
      <c r="Z21" s="20"/>
      <c r="AA21" s="21"/>
      <c r="AB21" s="21"/>
      <c r="AC21" s="21"/>
      <c r="AD21" s="21" t="s">
        <v>84</v>
      </c>
      <c r="AE21" s="164"/>
      <c r="AF21" s="38"/>
      <c r="AG21" s="60" t="s">
        <v>270</v>
      </c>
      <c r="AH21" s="39"/>
      <c r="AI21" s="39"/>
      <c r="AJ21" s="39"/>
    </row>
    <row r="22" spans="1:38" s="39" customFormat="1" ht="19.899999999999999" customHeight="1" x14ac:dyDescent="0.25">
      <c r="A22" s="47" t="s">
        <v>66</v>
      </c>
      <c r="B22" s="16"/>
      <c r="C22" s="138">
        <v>0</v>
      </c>
      <c r="D22" s="48">
        <f>'Sr Girls'!D145</f>
        <v>43</v>
      </c>
      <c r="E22" s="17">
        <f>'Sr Girls'!E145</f>
        <v>0</v>
      </c>
      <c r="F22" s="48">
        <f>'Sr Girls'!F145</f>
        <v>0</v>
      </c>
      <c r="G22" s="17">
        <f>'Sr Girls'!G145</f>
        <v>0</v>
      </c>
      <c r="H22" s="48">
        <f>'Sr Girls'!H145</f>
        <v>0</v>
      </c>
      <c r="I22" s="17">
        <f>'Sr Girls'!I145</f>
        <v>0</v>
      </c>
      <c r="J22" s="48">
        <f>'Sr Girls'!J145</f>
        <v>0</v>
      </c>
      <c r="K22" s="17">
        <f>'Sr Girls'!K145</f>
        <v>0</v>
      </c>
      <c r="L22" s="48">
        <f>'Sr Girls'!L145</f>
        <v>0</v>
      </c>
      <c r="M22" s="17">
        <f>'Sr Girls'!M145</f>
        <v>0</v>
      </c>
      <c r="N22" s="48">
        <f>'Sr Girls'!N145</f>
        <v>0</v>
      </c>
      <c r="O22" s="17">
        <f>'Sr Girls'!O145</f>
        <v>0</v>
      </c>
      <c r="P22" s="188">
        <f>'Sr Girls'!P145</f>
        <v>0</v>
      </c>
      <c r="Q22" s="195">
        <f>'Sr Girls'!Q145</f>
        <v>0</v>
      </c>
      <c r="R22" s="48">
        <f>'Sr Girls'!R145</f>
        <v>0</v>
      </c>
      <c r="S22" s="17">
        <f>'Sr Girls'!S145</f>
        <v>0</v>
      </c>
      <c r="T22" s="48">
        <f>'Sr Girls'!T145</f>
        <v>0</v>
      </c>
      <c r="U22" s="17">
        <f>'Sr Girls'!U145</f>
        <v>0</v>
      </c>
      <c r="V22" s="16"/>
      <c r="W22" s="15">
        <f>'Sr Girls'!W145</f>
        <v>0</v>
      </c>
      <c r="X22" s="17">
        <f>'Sr Girls'!X145</f>
        <v>0</v>
      </c>
      <c r="Y22" s="16"/>
      <c r="Z22" s="15">
        <f t="shared" ref="Z22:Z23" si="13">SUM(D22:X22)</f>
        <v>43</v>
      </c>
      <c r="AA22" s="15" cm="1">
        <f t="array" ref="AA22">SUM(LARGE(C22:W22,_xlfn.SEQUENCE(IF(COUNT(C22:W22)&lt;12,COUNT(C22:W22),12))))</f>
        <v>43</v>
      </c>
      <c r="AB22" s="15">
        <f t="shared" ref="AB22:AB23" si="14">X22*1.5</f>
        <v>0</v>
      </c>
      <c r="AC22" s="17">
        <f t="shared" ref="AC22:AC23" si="15">AA22+AB22</f>
        <v>43</v>
      </c>
      <c r="AD22" s="47" t="str">
        <f t="shared" ref="AD22:AD35" si="16">A22</f>
        <v xml:space="preserve">HAWKINS, JAYDEN </v>
      </c>
      <c r="AE22" s="17" t="s">
        <v>265</v>
      </c>
      <c r="AF22" s="157"/>
      <c r="AG22" s="119" t="s">
        <v>129</v>
      </c>
      <c r="AH22" s="158"/>
      <c r="AI22" s="158"/>
      <c r="AJ22" s="159"/>
      <c r="AK22" s="122">
        <f>SUM('Sr Girls'!D111:X159)</f>
        <v>6156</v>
      </c>
      <c r="AL22" s="121">
        <f>SUM(D22:X70)</f>
        <v>6228</v>
      </c>
    </row>
    <row r="23" spans="1:38" s="39" customFormat="1" ht="19.899999999999999" customHeight="1" thickBot="1" x14ac:dyDescent="0.3">
      <c r="A23" s="47" t="s">
        <v>32</v>
      </c>
      <c r="B23" s="16"/>
      <c r="C23" s="138">
        <v>0</v>
      </c>
      <c r="D23" s="48">
        <f>'Sr Girls'!D146</f>
        <v>63</v>
      </c>
      <c r="E23" s="17">
        <f>'Sr Girls'!E146</f>
        <v>0</v>
      </c>
      <c r="F23" s="48">
        <f>'Sr Girls'!F146</f>
        <v>0</v>
      </c>
      <c r="G23" s="17">
        <f>'Sr Girls'!G146</f>
        <v>0</v>
      </c>
      <c r="H23" s="48">
        <f>'Sr Girls'!H146</f>
        <v>0</v>
      </c>
      <c r="I23" s="17">
        <f>'Sr Girls'!I146</f>
        <v>72</v>
      </c>
      <c r="J23" s="48">
        <f>'Sr Girls'!J146</f>
        <v>62</v>
      </c>
      <c r="K23" s="17">
        <f>'Sr Girls'!K146</f>
        <v>62</v>
      </c>
      <c r="L23" s="48">
        <f>'Sr Girls'!L146</f>
        <v>72</v>
      </c>
      <c r="M23" s="17">
        <f>'Sr Girls'!M146</f>
        <v>0</v>
      </c>
      <c r="N23" s="48">
        <f>'Sr Girls'!N146</f>
        <v>0</v>
      </c>
      <c r="O23" s="17">
        <f>'Sr Girls'!O146</f>
        <v>0</v>
      </c>
      <c r="P23" s="188">
        <f>'Sr Girls'!P146</f>
        <v>52</v>
      </c>
      <c r="Q23" s="195">
        <f>'Sr Girls'!Q146</f>
        <v>0</v>
      </c>
      <c r="R23" s="48">
        <f>'Sr Girls'!R146</f>
        <v>0</v>
      </c>
      <c r="S23" s="17">
        <f>'Sr Girls'!S146</f>
        <v>0</v>
      </c>
      <c r="T23" s="48">
        <f>'Sr Girls'!T146</f>
        <v>0</v>
      </c>
      <c r="U23" s="17">
        <f>'Sr Girls'!U146</f>
        <v>0</v>
      </c>
      <c r="V23" s="16"/>
      <c r="W23" s="15">
        <f>'Sr Girls'!W146</f>
        <v>0</v>
      </c>
      <c r="X23" s="17">
        <f>'Sr Girls'!X146</f>
        <v>0</v>
      </c>
      <c r="Y23" s="16"/>
      <c r="Z23" s="15">
        <f t="shared" si="13"/>
        <v>383</v>
      </c>
      <c r="AA23" s="25" cm="1">
        <f t="array" ref="AA23">SUM(LARGE(C23:W23,_xlfn.SEQUENCE(IF(COUNT(C23:W23)&lt;12,COUNT(C23:W23),12))))</f>
        <v>383</v>
      </c>
      <c r="AB23" s="15">
        <f t="shared" si="14"/>
        <v>0</v>
      </c>
      <c r="AC23" s="17">
        <f t="shared" si="15"/>
        <v>383</v>
      </c>
      <c r="AD23" s="47" t="str">
        <f t="shared" si="16"/>
        <v xml:space="preserve">HAWLEY, LANDON </v>
      </c>
      <c r="AE23" s="17" t="s">
        <v>266</v>
      </c>
      <c r="AF23" s="160"/>
      <c r="AG23" s="120" t="s">
        <v>130</v>
      </c>
      <c r="AH23" s="161"/>
      <c r="AI23" s="161"/>
      <c r="AJ23" s="162"/>
      <c r="AK23" s="59" t="s">
        <v>136</v>
      </c>
      <c r="AL23" s="60" t="s">
        <v>135</v>
      </c>
    </row>
    <row r="24" spans="1:38" s="39" customFormat="1" ht="19.899999999999999" customHeight="1" x14ac:dyDescent="0.25">
      <c r="A24" s="47" t="s">
        <v>35</v>
      </c>
      <c r="B24" s="16"/>
      <c r="C24" s="138">
        <v>0</v>
      </c>
      <c r="D24" s="48">
        <f>'Sr Girls'!D147</f>
        <v>0</v>
      </c>
      <c r="E24" s="17">
        <f>'Sr Girls'!E147</f>
        <v>52</v>
      </c>
      <c r="F24" s="48">
        <f>'Sr Girls'!F147</f>
        <v>52</v>
      </c>
      <c r="G24" s="17">
        <f>'Sr Girls'!G147</f>
        <v>42</v>
      </c>
      <c r="H24" s="48">
        <f>'Sr Girls'!H147</f>
        <v>0</v>
      </c>
      <c r="I24" s="17">
        <f>'Sr Girls'!I147</f>
        <v>52</v>
      </c>
      <c r="J24" s="48">
        <f>'Sr Girls'!J147</f>
        <v>52</v>
      </c>
      <c r="K24" s="17">
        <f>'Sr Girls'!K147</f>
        <v>72</v>
      </c>
      <c r="L24" s="48">
        <f>'Sr Girls'!L147</f>
        <v>0</v>
      </c>
      <c r="M24" s="17">
        <f>'Sr Girls'!M147</f>
        <v>72</v>
      </c>
      <c r="N24" s="48">
        <f>'Sr Girls'!N147</f>
        <v>52</v>
      </c>
      <c r="O24" s="17">
        <f>'Sr Girls'!O147</f>
        <v>0</v>
      </c>
      <c r="P24" s="188">
        <f>'Sr Girls'!P147</f>
        <v>0</v>
      </c>
      <c r="Q24" s="195">
        <f>'Sr Girls'!Q147</f>
        <v>0</v>
      </c>
      <c r="R24" s="48">
        <f>'Sr Girls'!R147</f>
        <v>0</v>
      </c>
      <c r="S24" s="17">
        <f>'Sr Girls'!S147</f>
        <v>0</v>
      </c>
      <c r="T24" s="48">
        <f>'Sr Girls'!T147</f>
        <v>0</v>
      </c>
      <c r="U24" s="17">
        <f>'Sr Girls'!U147</f>
        <v>0</v>
      </c>
      <c r="V24" s="16"/>
      <c r="W24" s="15">
        <f>'Sr Girls'!W147</f>
        <v>0</v>
      </c>
      <c r="X24" s="17">
        <f>'Sr Girls'!X147</f>
        <v>0</v>
      </c>
      <c r="Y24" s="16"/>
      <c r="Z24" s="15">
        <f>SUM(D24:X24)</f>
        <v>446</v>
      </c>
      <c r="AA24" s="25" cm="1">
        <f t="array" ref="AA24">SUM(LARGE(C24:W24,_xlfn.SEQUENCE(IF(COUNT(C24:W24)&lt;12,COUNT(C24:W24),12))))</f>
        <v>446</v>
      </c>
      <c r="AB24" s="15">
        <f>X24*1.5</f>
        <v>0</v>
      </c>
      <c r="AC24" s="17">
        <f>AA24+AB24</f>
        <v>446</v>
      </c>
      <c r="AD24" s="47" t="str">
        <f t="shared" si="16"/>
        <v>MACIBORSKI, JOHN PAUL</v>
      </c>
      <c r="AE24" s="17" t="s">
        <v>266</v>
      </c>
      <c r="AF24" s="38"/>
    </row>
    <row r="25" spans="1:38" s="39" customFormat="1" ht="19.899999999999999" customHeight="1" x14ac:dyDescent="0.25">
      <c r="A25" s="47" t="s">
        <v>36</v>
      </c>
      <c r="B25" s="16"/>
      <c r="C25" s="138">
        <v>0</v>
      </c>
      <c r="D25" s="48">
        <f>'Sr Girls'!D148</f>
        <v>0</v>
      </c>
      <c r="E25" s="17">
        <f>'Sr Girls'!E148</f>
        <v>0</v>
      </c>
      <c r="F25" s="48">
        <f>'Sr Girls'!F148</f>
        <v>32</v>
      </c>
      <c r="G25" s="17">
        <f>'Sr Girls'!G148</f>
        <v>0</v>
      </c>
      <c r="H25" s="48">
        <f>'Sr Girls'!H148</f>
        <v>0</v>
      </c>
      <c r="I25" s="17">
        <f>'Sr Girls'!I148</f>
        <v>32</v>
      </c>
      <c r="J25" s="48">
        <f>'Sr Girls'!J148</f>
        <v>22</v>
      </c>
      <c r="K25" s="17">
        <f>'Sr Girls'!K148</f>
        <v>0</v>
      </c>
      <c r="L25" s="48">
        <f>'Sr Girls'!L148</f>
        <v>0</v>
      </c>
      <c r="M25" s="17">
        <f>'Sr Girls'!M148</f>
        <v>0</v>
      </c>
      <c r="N25" s="48">
        <f>'Sr Girls'!N148</f>
        <v>0</v>
      </c>
      <c r="O25" s="17">
        <f>'Sr Girls'!O148</f>
        <v>52</v>
      </c>
      <c r="P25" s="188">
        <f>'Sr Girls'!P148</f>
        <v>42</v>
      </c>
      <c r="Q25" s="195">
        <f>'Sr Girls'!Q148</f>
        <v>62</v>
      </c>
      <c r="R25" s="48">
        <f>'Sr Girls'!R148</f>
        <v>0</v>
      </c>
      <c r="S25" s="17">
        <f>'Sr Girls'!S148</f>
        <v>0</v>
      </c>
      <c r="T25" s="48">
        <f>'Sr Girls'!T148</f>
        <v>0</v>
      </c>
      <c r="U25" s="17">
        <f>'Sr Girls'!U148</f>
        <v>0</v>
      </c>
      <c r="V25" s="16"/>
      <c r="W25" s="15">
        <f>'Sr Girls'!W148</f>
        <v>0</v>
      </c>
      <c r="X25" s="17">
        <f>'Sr Girls'!X148</f>
        <v>0</v>
      </c>
      <c r="Y25" s="16"/>
      <c r="Z25" s="15">
        <f t="shared" ref="Z25:Z28" si="17">SUM(D25:X25)</f>
        <v>242</v>
      </c>
      <c r="AA25" s="25" cm="1">
        <f t="array" ref="AA25">SUM(LARGE(C25:W25,_xlfn.SEQUENCE(IF(COUNT(C25:W25)&lt;12,COUNT(C25:W25),12))))</f>
        <v>242</v>
      </c>
      <c r="AB25" s="15">
        <f t="shared" ref="AB25:AB28" si="18">X25*1.5</f>
        <v>0</v>
      </c>
      <c r="AC25" s="17">
        <f t="shared" ref="AC25:AC28" si="19">AA25+AB25</f>
        <v>242</v>
      </c>
      <c r="AD25" s="47" t="str">
        <f t="shared" si="16"/>
        <v>MACIBORSKI, SAM</v>
      </c>
      <c r="AE25" s="17" t="s">
        <v>266</v>
      </c>
    </row>
    <row r="26" spans="1:38" s="39" customFormat="1" ht="19.899999999999999" customHeight="1" x14ac:dyDescent="0.25">
      <c r="A26" s="47" t="s">
        <v>67</v>
      </c>
      <c r="B26" s="16"/>
      <c r="C26" s="138">
        <v>0</v>
      </c>
      <c r="D26" s="48">
        <f>'Sr Girls'!D149</f>
        <v>0</v>
      </c>
      <c r="E26" s="17">
        <f>'Sr Girls'!E149</f>
        <v>0</v>
      </c>
      <c r="F26" s="48">
        <f>'Sr Girls'!F149</f>
        <v>72</v>
      </c>
      <c r="G26" s="17">
        <f>'Sr Girls'!G149</f>
        <v>72</v>
      </c>
      <c r="H26" s="48">
        <f>'Sr Girls'!H149</f>
        <v>0</v>
      </c>
      <c r="I26" s="17">
        <f>'Sr Girls'!I149</f>
        <v>52</v>
      </c>
      <c r="J26" s="48">
        <f>'Sr Girls'!J149</f>
        <v>32</v>
      </c>
      <c r="K26" s="17">
        <f>'Sr Girls'!K149</f>
        <v>42</v>
      </c>
      <c r="L26" s="48">
        <f>'Sr Girls'!L149</f>
        <v>0</v>
      </c>
      <c r="M26" s="17">
        <f>'Sr Girls'!M149</f>
        <v>0</v>
      </c>
      <c r="N26" s="48">
        <f>'Sr Girls'!N149</f>
        <v>0</v>
      </c>
      <c r="O26" s="17">
        <f>'Sr Girls'!O149</f>
        <v>0</v>
      </c>
      <c r="P26" s="188">
        <f>'Sr Girls'!P149</f>
        <v>0</v>
      </c>
      <c r="Q26" s="195">
        <f>'Sr Girls'!Q149</f>
        <v>0</v>
      </c>
      <c r="R26" s="48">
        <f>'Sr Girls'!R149</f>
        <v>0</v>
      </c>
      <c r="S26" s="17">
        <f>'Sr Girls'!S149</f>
        <v>0</v>
      </c>
      <c r="T26" s="48">
        <f>'Sr Girls'!T149</f>
        <v>0</v>
      </c>
      <c r="U26" s="17">
        <f>'Sr Girls'!U149</f>
        <v>0</v>
      </c>
      <c r="V26" s="16"/>
      <c r="W26" s="15">
        <f>'Sr Girls'!W149</f>
        <v>0</v>
      </c>
      <c r="X26" s="17">
        <f>'Sr Girls'!X149</f>
        <v>0</v>
      </c>
      <c r="Y26" s="16"/>
      <c r="Z26" s="15">
        <f t="shared" si="17"/>
        <v>270</v>
      </c>
      <c r="AA26" s="25" cm="1">
        <f t="array" ref="AA26">SUM(LARGE(C26:W26,_xlfn.SEQUENCE(IF(COUNT(C26:W26)&lt;12,COUNT(C26:W26),12))))</f>
        <v>270</v>
      </c>
      <c r="AB26" s="15">
        <f t="shared" si="18"/>
        <v>0</v>
      </c>
      <c r="AC26" s="17">
        <f t="shared" si="19"/>
        <v>270</v>
      </c>
      <c r="AD26" s="47" t="str">
        <f t="shared" si="16"/>
        <v>MACIBORSKI, STEPHEN</v>
      </c>
      <c r="AE26" s="17" t="s">
        <v>266</v>
      </c>
    </row>
    <row r="27" spans="1:38" s="39" customFormat="1" ht="19.899999999999999" customHeight="1" x14ac:dyDescent="0.25">
      <c r="A27" s="47" t="s">
        <v>74</v>
      </c>
      <c r="B27" s="16"/>
      <c r="C27" s="138">
        <v>0</v>
      </c>
      <c r="D27" s="48">
        <f>'Sr Girls'!D150</f>
        <v>23</v>
      </c>
      <c r="E27" s="17">
        <f>'Sr Girls'!E150</f>
        <v>0</v>
      </c>
      <c r="F27" s="48">
        <f>'Sr Girls'!F150</f>
        <v>0</v>
      </c>
      <c r="G27" s="17">
        <f>'Sr Girls'!G150</f>
        <v>52</v>
      </c>
      <c r="H27" s="48">
        <f>'Sr Girls'!H150</f>
        <v>52</v>
      </c>
      <c r="I27" s="17">
        <f>'Sr Girls'!I150</f>
        <v>0</v>
      </c>
      <c r="J27" s="48">
        <f>'Sr Girls'!J150</f>
        <v>42</v>
      </c>
      <c r="K27" s="17">
        <f>'Sr Girls'!K150</f>
        <v>0</v>
      </c>
      <c r="L27" s="48">
        <f>'Sr Girls'!L150</f>
        <v>0</v>
      </c>
      <c r="M27" s="17">
        <f>'Sr Girls'!M150</f>
        <v>62</v>
      </c>
      <c r="N27" s="48">
        <f>'Sr Girls'!N150</f>
        <v>42</v>
      </c>
      <c r="O27" s="17">
        <f>'Sr Girls'!O150</f>
        <v>72</v>
      </c>
      <c r="P27" s="188">
        <f>'Sr Girls'!P150</f>
        <v>0</v>
      </c>
      <c r="Q27" s="195">
        <f>'Sr Girls'!Q150</f>
        <v>52</v>
      </c>
      <c r="R27" s="48">
        <f>'Sr Girls'!R150</f>
        <v>0</v>
      </c>
      <c r="S27" s="17">
        <f>'Sr Girls'!S150</f>
        <v>0</v>
      </c>
      <c r="T27" s="48">
        <f>'Sr Girls'!T150</f>
        <v>0</v>
      </c>
      <c r="U27" s="17">
        <f>'Sr Girls'!U150</f>
        <v>0</v>
      </c>
      <c r="V27" s="16"/>
      <c r="W27" s="15">
        <f>'Sr Girls'!W150</f>
        <v>0</v>
      </c>
      <c r="X27" s="17">
        <f>'Sr Girls'!X150</f>
        <v>0</v>
      </c>
      <c r="Y27" s="16"/>
      <c r="Z27" s="15">
        <f t="shared" si="17"/>
        <v>397</v>
      </c>
      <c r="AA27" s="25" cm="1">
        <f t="array" ref="AA27">SUM(LARGE(C27:W27,_xlfn.SEQUENCE(IF(COUNT(C27:W27)&lt;12,COUNT(C27:W27),12))))</f>
        <v>397</v>
      </c>
      <c r="AB27" s="15">
        <f t="shared" si="18"/>
        <v>0</v>
      </c>
      <c r="AC27" s="17">
        <f t="shared" si="19"/>
        <v>397</v>
      </c>
      <c r="AD27" s="47" t="str">
        <f t="shared" si="16"/>
        <v>RIVERA, JEREMIAH</v>
      </c>
      <c r="AE27" s="17" t="s">
        <v>266</v>
      </c>
      <c r="AF27" s="38"/>
    </row>
    <row r="28" spans="1:38" s="39" customFormat="1" ht="19.899999999999999" customHeight="1" x14ac:dyDescent="0.25">
      <c r="A28" s="47" t="s">
        <v>68</v>
      </c>
      <c r="B28" s="16"/>
      <c r="C28" s="138">
        <v>0</v>
      </c>
      <c r="D28" s="48">
        <f>'Sr Girls'!D151</f>
        <v>73</v>
      </c>
      <c r="E28" s="17">
        <f>'Sr Girls'!E151</f>
        <v>72</v>
      </c>
      <c r="F28" s="48">
        <f>'Sr Girls'!F151</f>
        <v>72</v>
      </c>
      <c r="G28" s="17">
        <f>'Sr Girls'!G151</f>
        <v>72</v>
      </c>
      <c r="H28" s="48">
        <f>'Sr Girls'!H151</f>
        <v>62</v>
      </c>
      <c r="I28" s="17">
        <f>'Sr Girls'!I151</f>
        <v>0</v>
      </c>
      <c r="J28" s="48">
        <f>'Sr Girls'!J151</f>
        <v>0</v>
      </c>
      <c r="K28" s="17">
        <f>'Sr Girls'!K151</f>
        <v>0</v>
      </c>
      <c r="L28" s="48">
        <f>'Sr Girls'!L151</f>
        <v>0</v>
      </c>
      <c r="M28" s="17">
        <f>'Sr Girls'!M151</f>
        <v>0</v>
      </c>
      <c r="N28" s="48">
        <f>'Sr Girls'!N151</f>
        <v>0</v>
      </c>
      <c r="O28" s="17">
        <f>'Sr Girls'!O151</f>
        <v>62</v>
      </c>
      <c r="P28" s="188">
        <f>'Sr Girls'!P151</f>
        <v>62</v>
      </c>
      <c r="Q28" s="195">
        <f>'Sr Girls'!Q151</f>
        <v>72</v>
      </c>
      <c r="R28" s="48">
        <f>'Sr Girls'!R151</f>
        <v>0</v>
      </c>
      <c r="S28" s="17">
        <f>'Sr Girls'!S151</f>
        <v>0</v>
      </c>
      <c r="T28" s="48">
        <f>'Sr Girls'!T151</f>
        <v>0</v>
      </c>
      <c r="U28" s="17">
        <f>'Sr Girls'!U151</f>
        <v>0</v>
      </c>
      <c r="V28" s="16"/>
      <c r="W28" s="15">
        <f>'Sr Girls'!W151</f>
        <v>0</v>
      </c>
      <c r="X28" s="17">
        <f>'Sr Girls'!X151</f>
        <v>0</v>
      </c>
      <c r="Y28" s="16"/>
      <c r="Z28" s="15">
        <f t="shared" si="17"/>
        <v>547</v>
      </c>
      <c r="AA28" s="25" cm="1">
        <f t="array" ref="AA28">SUM(LARGE(C28:W28,_xlfn.SEQUENCE(IF(COUNT(C28:W28)&lt;12,COUNT(C28:W28),12))))</f>
        <v>547</v>
      </c>
      <c r="AB28" s="15">
        <f t="shared" si="18"/>
        <v>0</v>
      </c>
      <c r="AC28" s="17">
        <f t="shared" si="19"/>
        <v>547</v>
      </c>
      <c r="AD28" s="47" t="str">
        <f t="shared" si="16"/>
        <v>TIPPMANN, LUKE</v>
      </c>
      <c r="AE28" s="17" t="s">
        <v>266</v>
      </c>
      <c r="AF28" s="38"/>
    </row>
    <row r="29" spans="1:38" s="39" customFormat="1" ht="19.899999999999999" customHeight="1" x14ac:dyDescent="0.25">
      <c r="A29" s="47" t="s">
        <v>70</v>
      </c>
      <c r="B29" s="16"/>
      <c r="C29" s="138">
        <v>0</v>
      </c>
      <c r="D29" s="48">
        <f>'Sr Girls'!D152</f>
        <v>43</v>
      </c>
      <c r="E29" s="17">
        <f>'Sr Girls'!E152</f>
        <v>0</v>
      </c>
      <c r="F29" s="48">
        <f>'Sr Girls'!F152</f>
        <v>0</v>
      </c>
      <c r="G29" s="17">
        <f>'Sr Girls'!G152</f>
        <v>0</v>
      </c>
      <c r="H29" s="48">
        <f>'Sr Girls'!H152</f>
        <v>0</v>
      </c>
      <c r="I29" s="17">
        <f>'Sr Girls'!I152</f>
        <v>0</v>
      </c>
      <c r="J29" s="48">
        <f>'Sr Girls'!J152</f>
        <v>0</v>
      </c>
      <c r="K29" s="17">
        <f>'Sr Girls'!K152</f>
        <v>0</v>
      </c>
      <c r="L29" s="48">
        <f>'Sr Girls'!L152</f>
        <v>0</v>
      </c>
      <c r="M29" s="17">
        <f>'Sr Girls'!M152</f>
        <v>0</v>
      </c>
      <c r="N29" s="48">
        <f>'Sr Girls'!N152</f>
        <v>0</v>
      </c>
      <c r="O29" s="17">
        <f>'Sr Girls'!O152</f>
        <v>0</v>
      </c>
      <c r="P29" s="188">
        <f>'Sr Girls'!P152</f>
        <v>0</v>
      </c>
      <c r="Q29" s="195">
        <f>'Sr Girls'!Q152</f>
        <v>0</v>
      </c>
      <c r="R29" s="48">
        <f>'Sr Girls'!R152</f>
        <v>0</v>
      </c>
      <c r="S29" s="17">
        <f>'Sr Girls'!S152</f>
        <v>0</v>
      </c>
      <c r="T29" s="48">
        <f>'Sr Girls'!T152</f>
        <v>0</v>
      </c>
      <c r="U29" s="17">
        <f>'Sr Girls'!U152</f>
        <v>0</v>
      </c>
      <c r="V29" s="16"/>
      <c r="W29" s="15">
        <f>'Sr Girls'!W152</f>
        <v>0</v>
      </c>
      <c r="X29" s="17">
        <f>'Sr Girls'!X152</f>
        <v>0</v>
      </c>
      <c r="Y29" s="16"/>
      <c r="Z29" s="15">
        <f>SUM(D29:X29)</f>
        <v>43</v>
      </c>
      <c r="AA29" s="25" cm="1">
        <f t="array" ref="AA29">SUM(LARGE(C29:W29,_xlfn.SEQUENCE(IF(COUNT(C29:W29)&lt;12,COUNT(C29:W29),12))))</f>
        <v>43</v>
      </c>
      <c r="AB29" s="15">
        <f>X29*1.5</f>
        <v>0</v>
      </c>
      <c r="AC29" s="17">
        <f>AA29+AB29</f>
        <v>43</v>
      </c>
      <c r="AD29" s="47" t="str">
        <f t="shared" si="16"/>
        <v>WINDON, SAM</v>
      </c>
      <c r="AE29" s="17" t="s">
        <v>266</v>
      </c>
      <c r="AF29" s="38"/>
    </row>
    <row r="30" spans="1:38" s="39" customFormat="1" ht="19.899999999999999" customHeight="1" x14ac:dyDescent="0.25">
      <c r="A30" s="47" t="s">
        <v>151</v>
      </c>
      <c r="B30" s="16"/>
      <c r="C30" s="138">
        <v>0</v>
      </c>
      <c r="D30" s="48">
        <f>'Sr Girls'!D153</f>
        <v>53</v>
      </c>
      <c r="E30" s="17">
        <f>'Sr Girls'!E153</f>
        <v>62</v>
      </c>
      <c r="F30" s="48">
        <f>'Sr Girls'!F153</f>
        <v>62</v>
      </c>
      <c r="G30" s="17">
        <f>'Sr Girls'!G153</f>
        <v>0</v>
      </c>
      <c r="H30" s="48">
        <f>'Sr Girls'!H153</f>
        <v>0</v>
      </c>
      <c r="I30" s="17">
        <f>'Sr Girls'!I153</f>
        <v>62</v>
      </c>
      <c r="J30" s="48">
        <f>'Sr Girls'!J153</f>
        <v>0</v>
      </c>
      <c r="K30" s="17">
        <f>'Sr Girls'!K153</f>
        <v>0</v>
      </c>
      <c r="L30" s="48">
        <f>'Sr Girls'!L153</f>
        <v>0</v>
      </c>
      <c r="M30" s="17">
        <f>'Sr Girls'!M153</f>
        <v>0</v>
      </c>
      <c r="N30" s="48">
        <f>'Sr Girls'!N153</f>
        <v>0</v>
      </c>
      <c r="O30" s="17">
        <f>'Sr Girls'!O153</f>
        <v>0</v>
      </c>
      <c r="P30" s="188">
        <f>'Sr Girls'!P153</f>
        <v>32</v>
      </c>
      <c r="Q30" s="195">
        <f>'Sr Girls'!Q153</f>
        <v>0</v>
      </c>
      <c r="R30" s="48">
        <f>'Sr Girls'!R153</f>
        <v>0</v>
      </c>
      <c r="S30" s="17">
        <f>'Sr Girls'!S153</f>
        <v>0</v>
      </c>
      <c r="T30" s="48">
        <f>'Sr Girls'!T153</f>
        <v>0</v>
      </c>
      <c r="U30" s="17">
        <f>'Sr Girls'!U153</f>
        <v>0</v>
      </c>
      <c r="V30" s="16"/>
      <c r="W30" s="15">
        <f>'Sr Girls'!W153</f>
        <v>0</v>
      </c>
      <c r="X30" s="17">
        <f>'Sr Girls'!X153</f>
        <v>0</v>
      </c>
      <c r="Y30" s="16"/>
      <c r="Z30" s="15">
        <f t="shared" ref="Z30:Z31" si="20">SUM(D30:X30)</f>
        <v>271</v>
      </c>
      <c r="AA30" s="25" cm="1">
        <f t="array" ref="AA30">SUM(LARGE(C30:W30,_xlfn.SEQUENCE(IF(COUNT(C30:W30)&lt;12,COUNT(C30:W30),12))))</f>
        <v>271</v>
      </c>
      <c r="AB30" s="15">
        <f t="shared" ref="AB30:AB31" si="21">X30*1.5</f>
        <v>0</v>
      </c>
      <c r="AC30" s="17">
        <f t="shared" ref="AC30:AC31" si="22">AA30+AB30</f>
        <v>271</v>
      </c>
      <c r="AD30" s="47" t="str">
        <f t="shared" si="16"/>
        <v>YODER, LANE</v>
      </c>
      <c r="AE30" s="17" t="s">
        <v>266</v>
      </c>
      <c r="AF30" s="38"/>
    </row>
    <row r="31" spans="1:38" ht="19.899999999999999" customHeight="1" x14ac:dyDescent="0.25">
      <c r="A31" s="47" t="s">
        <v>37</v>
      </c>
      <c r="B31" s="16"/>
      <c r="C31" s="138">
        <v>0</v>
      </c>
      <c r="D31" s="48">
        <f>'Sr Girls'!D154</f>
        <v>0</v>
      </c>
      <c r="E31" s="17">
        <f>'Sr Girls'!E154</f>
        <v>0</v>
      </c>
      <c r="F31" s="48">
        <f>'Sr Girls'!F154</f>
        <v>0</v>
      </c>
      <c r="G31" s="17">
        <f>'Sr Girls'!G154</f>
        <v>0</v>
      </c>
      <c r="H31" s="48">
        <f>'Sr Girls'!H154</f>
        <v>0</v>
      </c>
      <c r="I31" s="17">
        <f>'Sr Girls'!I154</f>
        <v>0</v>
      </c>
      <c r="J31" s="48">
        <f>'Sr Girls'!J154</f>
        <v>32</v>
      </c>
      <c r="K31" s="17">
        <f>'Sr Girls'!K154</f>
        <v>42</v>
      </c>
      <c r="L31" s="48">
        <f>'Sr Girls'!L154</f>
        <v>0</v>
      </c>
      <c r="M31" s="17">
        <f>'Sr Girls'!M154</f>
        <v>0</v>
      </c>
      <c r="N31" s="48">
        <f>'Sr Girls'!N154</f>
        <v>0</v>
      </c>
      <c r="O31" s="17">
        <f>'Sr Girls'!O154</f>
        <v>0</v>
      </c>
      <c r="P31" s="188">
        <f>'Sr Girls'!P154</f>
        <v>0</v>
      </c>
      <c r="Q31" s="195">
        <f>'Sr Girls'!Q154</f>
        <v>0</v>
      </c>
      <c r="R31" s="48">
        <f>'Sr Girls'!R154</f>
        <v>0</v>
      </c>
      <c r="S31" s="17">
        <f>'Sr Girls'!S154</f>
        <v>0</v>
      </c>
      <c r="T31" s="48">
        <f>'Sr Girls'!T154</f>
        <v>0</v>
      </c>
      <c r="U31" s="17">
        <f>'Sr Girls'!U154</f>
        <v>0</v>
      </c>
      <c r="V31" s="16"/>
      <c r="W31" s="15">
        <f>'Sr Girls'!W154</f>
        <v>0</v>
      </c>
      <c r="X31" s="17">
        <f>'Sr Girls'!X154</f>
        <v>0</v>
      </c>
      <c r="Y31" s="16"/>
      <c r="Z31" s="15">
        <f t="shared" si="20"/>
        <v>74</v>
      </c>
      <c r="AA31" s="25" cm="1">
        <f t="array" ref="AA31">SUM(LARGE(C31:W31,_xlfn.SEQUENCE(IF(COUNT(C31:W31)&lt;12,COUNT(C31:W31),12))))</f>
        <v>74</v>
      </c>
      <c r="AB31" s="15">
        <f t="shared" si="21"/>
        <v>0</v>
      </c>
      <c r="AC31" s="17">
        <f t="shared" si="22"/>
        <v>74</v>
      </c>
      <c r="AD31" s="47" t="str">
        <f t="shared" si="16"/>
        <v>YOUNG, ELI</v>
      </c>
      <c r="AE31" s="17"/>
      <c r="AF31" s="36"/>
    </row>
    <row r="32" spans="1:38" s="39" customFormat="1" ht="19.899999999999999" customHeight="1" x14ac:dyDescent="0.25">
      <c r="A32" s="47" t="s">
        <v>286</v>
      </c>
      <c r="B32" s="16"/>
      <c r="C32" s="138">
        <v>0</v>
      </c>
      <c r="D32" s="48">
        <f>'Sr Girls'!D155</f>
        <v>0</v>
      </c>
      <c r="E32" s="17">
        <f>'Sr Girls'!E155</f>
        <v>0</v>
      </c>
      <c r="F32" s="48">
        <f>'Sr Girls'!F155</f>
        <v>0</v>
      </c>
      <c r="G32" s="17">
        <f>'Sr Girls'!G155</f>
        <v>0</v>
      </c>
      <c r="H32" s="48">
        <f>'Sr Girls'!H155</f>
        <v>0</v>
      </c>
      <c r="I32" s="17">
        <f>'Sr Girls'!I155</f>
        <v>0</v>
      </c>
      <c r="J32" s="48">
        <f>'Sr Girls'!J155</f>
        <v>0</v>
      </c>
      <c r="K32" s="17">
        <f>'Sr Girls'!K155</f>
        <v>0</v>
      </c>
      <c r="L32" s="48">
        <f>'Sr Girls'!L155</f>
        <v>0</v>
      </c>
      <c r="M32" s="17">
        <f>'Sr Girls'!M155</f>
        <v>0</v>
      </c>
      <c r="N32" s="48">
        <f>'Sr Girls'!N155</f>
        <v>0</v>
      </c>
      <c r="O32" s="17">
        <f>'Sr Girls'!O155</f>
        <v>0</v>
      </c>
      <c r="P32" s="188">
        <f>'Sr Girls'!P155</f>
        <v>0</v>
      </c>
      <c r="Q32" s="195">
        <f>'Sr Girls'!Q155</f>
        <v>0</v>
      </c>
      <c r="R32" s="48">
        <f>'Sr Girls'!R155</f>
        <v>0</v>
      </c>
      <c r="S32" s="17">
        <f>'Sr Girls'!S155</f>
        <v>0</v>
      </c>
      <c r="T32" s="48">
        <f>'Sr Girls'!T155</f>
        <v>0</v>
      </c>
      <c r="U32" s="17">
        <f>'Sr Girls'!U155</f>
        <v>0</v>
      </c>
      <c r="V32" s="16"/>
      <c r="W32" s="15">
        <f>'Sr Girls'!W155</f>
        <v>0</v>
      </c>
      <c r="X32" s="17">
        <f>'Sr Girls'!X155</f>
        <v>0</v>
      </c>
      <c r="Y32" s="16"/>
      <c r="Z32" s="15">
        <f>SUM(D32:X32)</f>
        <v>0</v>
      </c>
      <c r="AA32" s="25" cm="1">
        <f t="array" ref="AA32">SUM(LARGE(C32:W32,_xlfn.SEQUENCE(IF(COUNT(C32:W32)&lt;12,COUNT(C32:W32),12))))</f>
        <v>0</v>
      </c>
      <c r="AB32" s="15">
        <f>X32*1.5</f>
        <v>0</v>
      </c>
      <c r="AC32" s="17">
        <f>AA32+AB32</f>
        <v>0</v>
      </c>
      <c r="AD32" s="47" t="str">
        <f t="shared" si="16"/>
        <v>GUILMETTE, REED</v>
      </c>
      <c r="AE32" s="17"/>
      <c r="AF32" s="38"/>
    </row>
    <row r="33" spans="1:38" s="39" customFormat="1" ht="19.899999999999999" customHeight="1" x14ac:dyDescent="0.25">
      <c r="A33" s="47" t="s">
        <v>289</v>
      </c>
      <c r="B33" s="16"/>
      <c r="C33" s="138">
        <v>0</v>
      </c>
      <c r="D33" s="48">
        <f>'Sr Girls'!D156</f>
        <v>0</v>
      </c>
      <c r="E33" s="17">
        <f>'Sr Girls'!E156</f>
        <v>0</v>
      </c>
      <c r="F33" s="48">
        <f>'Sr Girls'!F156</f>
        <v>0</v>
      </c>
      <c r="G33" s="17">
        <f>'Sr Girls'!G156</f>
        <v>0</v>
      </c>
      <c r="H33" s="48">
        <f>'Sr Girls'!H156</f>
        <v>0</v>
      </c>
      <c r="I33" s="17">
        <f>'Sr Girls'!I156</f>
        <v>0</v>
      </c>
      <c r="J33" s="48">
        <f>'Sr Girls'!J156</f>
        <v>0</v>
      </c>
      <c r="K33" s="17">
        <f>'Sr Girls'!K156</f>
        <v>0</v>
      </c>
      <c r="L33" s="48">
        <f>'Sr Girls'!L156</f>
        <v>0</v>
      </c>
      <c r="M33" s="17">
        <f>'Sr Girls'!M156</f>
        <v>0</v>
      </c>
      <c r="N33" s="48">
        <f>'Sr Girls'!N156</f>
        <v>72</v>
      </c>
      <c r="O33" s="17">
        <f>'Sr Girls'!O156</f>
        <v>0</v>
      </c>
      <c r="P33" s="188">
        <f>'Sr Girls'!P156</f>
        <v>0</v>
      </c>
      <c r="Q33" s="195">
        <f>'Sr Girls'!Q156</f>
        <v>0</v>
      </c>
      <c r="R33" s="48">
        <f>'Sr Girls'!R156</f>
        <v>0</v>
      </c>
      <c r="S33" s="17">
        <f>'Sr Girls'!S156</f>
        <v>0</v>
      </c>
      <c r="T33" s="48">
        <f>'Sr Girls'!T156</f>
        <v>0</v>
      </c>
      <c r="U33" s="17">
        <f>'Sr Girls'!U156</f>
        <v>0</v>
      </c>
      <c r="V33" s="16"/>
      <c r="W33" s="15">
        <f>'Sr Girls'!W156</f>
        <v>0</v>
      </c>
      <c r="X33" s="17">
        <f>'Sr Girls'!X156</f>
        <v>0</v>
      </c>
      <c r="Y33" s="16"/>
      <c r="Z33" s="15">
        <f t="shared" ref="Z33:Z35" si="23">SUM(D33:X33)</f>
        <v>72</v>
      </c>
      <c r="AA33" s="25" cm="1">
        <f t="array" ref="AA33">SUM(LARGE(C33:W33,_xlfn.SEQUENCE(IF(COUNT(C33:W33)&lt;12,COUNT(C33:W33),12))))</f>
        <v>72</v>
      </c>
      <c r="AB33" s="15">
        <f t="shared" ref="AB33:AB35" si="24">X33*1.5</f>
        <v>0</v>
      </c>
      <c r="AC33" s="17">
        <f t="shared" ref="AC33:AC35" si="25">AA33+AB33</f>
        <v>72</v>
      </c>
      <c r="AD33" s="47" t="str">
        <f t="shared" si="16"/>
        <v>ZMRZLIK, TUCKER</v>
      </c>
      <c r="AE33" s="17"/>
      <c r="AF33" s="36"/>
      <c r="AG33" s="36"/>
      <c r="AH33" s="36"/>
      <c r="AI33" s="36"/>
      <c r="AJ33" s="36"/>
      <c r="AK33" s="36"/>
      <c r="AL33" s="36"/>
    </row>
    <row r="34" spans="1:38" s="39" customFormat="1" ht="19.899999999999999" hidden="1" customHeight="1" x14ac:dyDescent="0.25">
      <c r="A34" s="47" t="s">
        <v>253</v>
      </c>
      <c r="B34" s="16"/>
      <c r="C34" s="138">
        <v>0</v>
      </c>
      <c r="D34" s="48">
        <f>'Sr Girls'!D157</f>
        <v>0</v>
      </c>
      <c r="E34" s="17">
        <f>'Sr Girls'!E157</f>
        <v>0</v>
      </c>
      <c r="F34" s="48">
        <f>'Sr Girls'!F157</f>
        <v>0</v>
      </c>
      <c r="G34" s="17">
        <f>'Sr Girls'!G157</f>
        <v>0</v>
      </c>
      <c r="H34" s="48">
        <f>'Sr Girls'!H157</f>
        <v>0</v>
      </c>
      <c r="I34" s="17">
        <f>'Sr Girls'!I157</f>
        <v>0</v>
      </c>
      <c r="J34" s="48">
        <f>'Sr Girls'!J157</f>
        <v>0</v>
      </c>
      <c r="K34" s="17">
        <f>'Sr Girls'!K157</f>
        <v>0</v>
      </c>
      <c r="L34" s="48">
        <f>'Sr Girls'!L157</f>
        <v>0</v>
      </c>
      <c r="M34" s="17">
        <f>'Sr Girls'!M157</f>
        <v>0</v>
      </c>
      <c r="N34" s="48">
        <f>'Sr Girls'!N157</f>
        <v>0</v>
      </c>
      <c r="O34" s="17">
        <f>'Sr Girls'!O157</f>
        <v>0</v>
      </c>
      <c r="P34" s="188">
        <f>'Sr Girls'!P157</f>
        <v>0</v>
      </c>
      <c r="Q34" s="195">
        <f>'Sr Girls'!Q157</f>
        <v>0</v>
      </c>
      <c r="R34" s="48">
        <f>'Sr Girls'!R157</f>
        <v>0</v>
      </c>
      <c r="S34" s="17">
        <f>'Sr Girls'!S157</f>
        <v>0</v>
      </c>
      <c r="T34" s="48">
        <f>'Sr Girls'!T157</f>
        <v>0</v>
      </c>
      <c r="U34" s="17">
        <f>'Sr Girls'!U157</f>
        <v>0</v>
      </c>
      <c r="V34" s="16"/>
      <c r="W34" s="15">
        <f>'Sr Girls'!W157</f>
        <v>0</v>
      </c>
      <c r="X34" s="17">
        <f>'Sr Girls'!X157</f>
        <v>0</v>
      </c>
      <c r="Y34" s="16"/>
      <c r="Z34" s="15">
        <f t="shared" si="23"/>
        <v>0</v>
      </c>
      <c r="AA34" s="25" cm="1">
        <f t="array" ref="AA34">SUM(LARGE(C34:W34,_xlfn.SEQUENCE(IF(COUNT(C34:W34)&lt;12,COUNT(C34:W34),12))))</f>
        <v>0</v>
      </c>
      <c r="AB34" s="15">
        <f t="shared" si="24"/>
        <v>0</v>
      </c>
      <c r="AC34" s="17">
        <f t="shared" si="25"/>
        <v>0</v>
      </c>
      <c r="AD34" s="47" t="str">
        <f t="shared" si="16"/>
        <v>NEW NAME 3</v>
      </c>
      <c r="AE34" s="17"/>
      <c r="AF34" s="38"/>
    </row>
    <row r="35" spans="1:38" s="39" customFormat="1" ht="19.899999999999999" hidden="1" customHeight="1" x14ac:dyDescent="0.25">
      <c r="A35" s="47" t="s">
        <v>254</v>
      </c>
      <c r="B35" s="16"/>
      <c r="C35" s="138">
        <v>0</v>
      </c>
      <c r="D35" s="48">
        <f>'Sr Girls'!D158</f>
        <v>0</v>
      </c>
      <c r="E35" s="17">
        <f>'Sr Girls'!E158</f>
        <v>0</v>
      </c>
      <c r="F35" s="48">
        <f>'Sr Girls'!F158</f>
        <v>0</v>
      </c>
      <c r="G35" s="17">
        <f>'Sr Girls'!G158</f>
        <v>0</v>
      </c>
      <c r="H35" s="48">
        <f>'Sr Girls'!H158</f>
        <v>0</v>
      </c>
      <c r="I35" s="17">
        <f>'Sr Girls'!I158</f>
        <v>0</v>
      </c>
      <c r="J35" s="48">
        <f>'Sr Girls'!J158</f>
        <v>0</v>
      </c>
      <c r="K35" s="17">
        <f>'Sr Girls'!K158</f>
        <v>0</v>
      </c>
      <c r="L35" s="48">
        <f>'Sr Girls'!L158</f>
        <v>0</v>
      </c>
      <c r="M35" s="17">
        <f>'Sr Girls'!M158</f>
        <v>0</v>
      </c>
      <c r="N35" s="48">
        <f>'Sr Girls'!N158</f>
        <v>0</v>
      </c>
      <c r="O35" s="17">
        <f>'Sr Girls'!O158</f>
        <v>0</v>
      </c>
      <c r="P35" s="188">
        <f>'Sr Girls'!P158</f>
        <v>0</v>
      </c>
      <c r="Q35" s="195">
        <f>'Sr Girls'!Q158</f>
        <v>0</v>
      </c>
      <c r="R35" s="48">
        <f>'Sr Girls'!R158</f>
        <v>0</v>
      </c>
      <c r="S35" s="17">
        <f>'Sr Girls'!S158</f>
        <v>0</v>
      </c>
      <c r="T35" s="48">
        <f>'Sr Girls'!T158</f>
        <v>0</v>
      </c>
      <c r="U35" s="17">
        <f>'Sr Girls'!U158</f>
        <v>0</v>
      </c>
      <c r="V35" s="16"/>
      <c r="W35" s="15">
        <f>'Sr Girls'!W158</f>
        <v>0</v>
      </c>
      <c r="X35" s="17">
        <f>'Sr Girls'!X158</f>
        <v>0</v>
      </c>
      <c r="Y35" s="16"/>
      <c r="Z35" s="15">
        <f t="shared" si="23"/>
        <v>0</v>
      </c>
      <c r="AA35" s="25" cm="1">
        <f t="array" ref="AA35">SUM(LARGE(C35:W35,_xlfn.SEQUENCE(IF(COUNT(C35:W35)&lt;12,COUNT(C35:W35),12))))</f>
        <v>0</v>
      </c>
      <c r="AB35" s="15">
        <f t="shared" si="24"/>
        <v>0</v>
      </c>
      <c r="AC35" s="17">
        <f t="shared" si="25"/>
        <v>0</v>
      </c>
      <c r="AD35" s="47" t="str">
        <f t="shared" si="16"/>
        <v>NEW NAME 4</v>
      </c>
      <c r="AE35" s="17"/>
      <c r="AF35" s="36"/>
      <c r="AG35" s="36"/>
      <c r="AH35" s="36"/>
      <c r="AI35" s="36"/>
      <c r="AJ35" s="36"/>
      <c r="AK35" s="36"/>
      <c r="AL35" s="36"/>
    </row>
    <row r="36" spans="1:38" s="171" customFormat="1" ht="19.899999999999999" hidden="1" customHeight="1" thickBot="1" x14ac:dyDescent="0.3">
      <c r="A36" s="124" t="s">
        <v>255</v>
      </c>
      <c r="B36" s="126"/>
      <c r="C36" s="139">
        <v>0</v>
      </c>
      <c r="D36" s="127">
        <f>'Sr Girls'!D159</f>
        <v>0</v>
      </c>
      <c r="E36" s="125"/>
      <c r="F36" s="127">
        <f>'Sr Girls'!F159</f>
        <v>0</v>
      </c>
      <c r="G36" s="125">
        <f>'Sr Girls'!G159</f>
        <v>0</v>
      </c>
      <c r="H36" s="127">
        <f>'Sr Girls'!H159</f>
        <v>0</v>
      </c>
      <c r="I36" s="125">
        <f>'Sr Girls'!I159</f>
        <v>0</v>
      </c>
      <c r="J36" s="127">
        <f>'Sr Girls'!J159</f>
        <v>0</v>
      </c>
      <c r="K36" s="125">
        <f>'Sr Girls'!K159</f>
        <v>0</v>
      </c>
      <c r="L36" s="127">
        <f>'Sr Girls'!L159</f>
        <v>0</v>
      </c>
      <c r="M36" s="125">
        <f>'Sr Girls'!M159</f>
        <v>0</v>
      </c>
      <c r="N36" s="127">
        <f>'Sr Girls'!N159</f>
        <v>0</v>
      </c>
      <c r="O36" s="125">
        <f>'Sr Girls'!O159</f>
        <v>0</v>
      </c>
      <c r="P36" s="200">
        <f>'Sr Girls'!P159</f>
        <v>0</v>
      </c>
      <c r="Q36" s="203">
        <f>'Sr Girls'!Q159</f>
        <v>0</v>
      </c>
      <c r="R36" s="127">
        <f>'Sr Girls'!R159</f>
        <v>0</v>
      </c>
      <c r="S36" s="125">
        <f>'Sr Girls'!S159</f>
        <v>0</v>
      </c>
      <c r="T36" s="127">
        <f>'Sr Girls'!T159</f>
        <v>0</v>
      </c>
      <c r="U36" s="125">
        <f>'Sr Girls'!U159</f>
        <v>0</v>
      </c>
      <c r="V36" s="126"/>
      <c r="W36" s="128">
        <f>'Sr Girls'!W159</f>
        <v>0</v>
      </c>
      <c r="X36" s="125">
        <f>'Sr Girls'!X159</f>
        <v>0</v>
      </c>
      <c r="Y36" s="126"/>
      <c r="Z36" s="128">
        <f>SUM(D36:X36)</f>
        <v>0</v>
      </c>
      <c r="AA36" s="116" cm="1">
        <f t="array" ref="AA36">SUM(LARGE(C36:W36,_xlfn.SEQUENCE(IF(COUNT(C36:W36)&lt;12,COUNT(C36:W36),12))))</f>
        <v>0</v>
      </c>
      <c r="AB36" s="128">
        <f>X36*1.5</f>
        <v>0</v>
      </c>
      <c r="AC36" s="125">
        <f>AA36+AB36</f>
        <v>0</v>
      </c>
      <c r="AD36" s="124" t="s">
        <v>255</v>
      </c>
      <c r="AE36" s="125"/>
      <c r="AF36" s="129"/>
      <c r="AG36" s="130"/>
      <c r="AH36" s="130"/>
      <c r="AI36" s="130"/>
      <c r="AJ36" s="130"/>
      <c r="AK36" s="130"/>
      <c r="AL36" s="130"/>
    </row>
    <row r="37" spans="1:38" s="39" customFormat="1" ht="19.899999999999999" customHeight="1" x14ac:dyDescent="0.25">
      <c r="A37" s="47" t="s">
        <v>141</v>
      </c>
      <c r="B37" s="50"/>
      <c r="C37" s="138">
        <v>0</v>
      </c>
      <c r="D37" s="48">
        <f>'Sr Girls'!D111</f>
        <v>0</v>
      </c>
      <c r="E37" s="17">
        <v>72</v>
      </c>
      <c r="F37" s="48">
        <f>'Sr Girls'!F111</f>
        <v>0</v>
      </c>
      <c r="G37" s="17">
        <f>'Sr Girls'!G111</f>
        <v>0</v>
      </c>
      <c r="H37" s="48">
        <f>'Sr Girls'!H111</f>
        <v>0</v>
      </c>
      <c r="I37" s="17">
        <f>'Sr Girls'!I111</f>
        <v>0</v>
      </c>
      <c r="J37" s="48">
        <f>'Sr Girls'!J111</f>
        <v>0</v>
      </c>
      <c r="K37" s="17">
        <f>'Sr Girls'!K111</f>
        <v>0</v>
      </c>
      <c r="L37" s="48">
        <f>'Sr Girls'!L111</f>
        <v>0</v>
      </c>
      <c r="M37" s="17">
        <f>'Sr Girls'!M111</f>
        <v>0</v>
      </c>
      <c r="N37" s="48">
        <f>'Sr Girls'!N111</f>
        <v>0</v>
      </c>
      <c r="O37" s="17">
        <f>'Sr Girls'!O111</f>
        <v>0</v>
      </c>
      <c r="P37" s="188">
        <f>'Sr Girls'!P111</f>
        <v>0</v>
      </c>
      <c r="Q37" s="195">
        <f>'Sr Girls'!Q111</f>
        <v>0</v>
      </c>
      <c r="R37" s="48">
        <f>'Sr Girls'!R111</f>
        <v>0</v>
      </c>
      <c r="S37" s="17">
        <f>'Sr Girls'!S111</f>
        <v>0</v>
      </c>
      <c r="T37" s="48">
        <f>'Sr Girls'!T111</f>
        <v>0</v>
      </c>
      <c r="U37" s="17">
        <f>'Sr Girls'!U111</f>
        <v>0</v>
      </c>
      <c r="V37" s="16"/>
      <c r="W37" s="15">
        <f>'Sr Girls'!W111</f>
        <v>0</v>
      </c>
      <c r="X37" s="17">
        <f>'Sr Girls'!X111</f>
        <v>0</v>
      </c>
      <c r="Y37" s="16"/>
      <c r="Z37" s="15">
        <f t="shared" ref="Z37:Z59" si="26">SUM(D37:X37)</f>
        <v>72</v>
      </c>
      <c r="AA37" s="15" cm="1">
        <f t="array" ref="AA37">SUM(LARGE(C37:W37,_xlfn.SEQUENCE(IF(COUNT(C37:W37)&lt;12,COUNT(C37:W37),12))))</f>
        <v>72</v>
      </c>
      <c r="AB37" s="15">
        <f>X37*1.5</f>
        <v>0</v>
      </c>
      <c r="AC37" s="17">
        <f>AA37+AB37</f>
        <v>72</v>
      </c>
      <c r="AD37" s="47" t="str">
        <f t="shared" ref="AD37:AD70" si="27">A37</f>
        <v>ALCINI, AUBREY</v>
      </c>
      <c r="AE37" s="17"/>
    </row>
    <row r="38" spans="1:38" s="39" customFormat="1" ht="19.899999999999999" customHeight="1" x14ac:dyDescent="0.25">
      <c r="A38" s="47" t="s">
        <v>54</v>
      </c>
      <c r="B38" s="50"/>
      <c r="C38" s="138">
        <v>0</v>
      </c>
      <c r="D38" s="48">
        <f>'Sr Girls'!D112</f>
        <v>0</v>
      </c>
      <c r="E38" s="17">
        <f>'Sr Girls'!E112</f>
        <v>0</v>
      </c>
      <c r="F38" s="48">
        <f>'Sr Girls'!F112</f>
        <v>0</v>
      </c>
      <c r="G38" s="17">
        <f>'Sr Girls'!G112</f>
        <v>0</v>
      </c>
      <c r="H38" s="48">
        <f>'Sr Girls'!H112</f>
        <v>0</v>
      </c>
      <c r="I38" s="17">
        <f>'Sr Girls'!I112</f>
        <v>0</v>
      </c>
      <c r="J38" s="48">
        <f>'Sr Girls'!J112</f>
        <v>0</v>
      </c>
      <c r="K38" s="17">
        <f>'Sr Girls'!K112</f>
        <v>0</v>
      </c>
      <c r="L38" s="48">
        <f>'Sr Girls'!L112</f>
        <v>0</v>
      </c>
      <c r="M38" s="17">
        <f>'Sr Girls'!M112</f>
        <v>0</v>
      </c>
      <c r="N38" s="48">
        <f>'Sr Girls'!N112</f>
        <v>0</v>
      </c>
      <c r="O38" s="17">
        <f>'Sr Girls'!O112</f>
        <v>0</v>
      </c>
      <c r="P38" s="188">
        <f>'Sr Girls'!P112</f>
        <v>0</v>
      </c>
      <c r="Q38" s="195">
        <f>'Sr Girls'!Q112</f>
        <v>0</v>
      </c>
      <c r="R38" s="48">
        <f>'Sr Girls'!R112</f>
        <v>0</v>
      </c>
      <c r="S38" s="17">
        <f>'Sr Girls'!S112</f>
        <v>0</v>
      </c>
      <c r="T38" s="48">
        <f>'Sr Girls'!T112</f>
        <v>0</v>
      </c>
      <c r="U38" s="17">
        <f>'Sr Girls'!U112</f>
        <v>0</v>
      </c>
      <c r="V38" s="16"/>
      <c r="W38" s="15">
        <f>'Sr Girls'!W112</f>
        <v>0</v>
      </c>
      <c r="X38" s="17">
        <f>'Sr Girls'!X112</f>
        <v>0</v>
      </c>
      <c r="Y38" s="16"/>
      <c r="Z38" s="25">
        <f t="shared" si="26"/>
        <v>0</v>
      </c>
      <c r="AA38" s="25" cm="1">
        <f t="array" ref="AA38">SUM(LARGE(C38:W38,_xlfn.SEQUENCE(IF(COUNT(C38:W38)&lt;12,COUNT(C38:W38),12))))</f>
        <v>0</v>
      </c>
      <c r="AB38" s="15">
        <f t="shared" ref="AB38:AB59" si="28">X38*1.5</f>
        <v>0</v>
      </c>
      <c r="AC38" s="17">
        <f t="shared" ref="AC38:AC59" si="29">AA38+AB38</f>
        <v>0</v>
      </c>
      <c r="AD38" s="47" t="str">
        <f t="shared" si="27"/>
        <v>ANDIS, BROOKE</v>
      </c>
      <c r="AE38" s="17"/>
    </row>
    <row r="39" spans="1:38" s="39" customFormat="1" ht="19.899999999999999" customHeight="1" x14ac:dyDescent="0.25">
      <c r="A39" s="47" t="s">
        <v>39</v>
      </c>
      <c r="B39" s="50"/>
      <c r="C39" s="138">
        <v>0</v>
      </c>
      <c r="D39" s="48">
        <f>'Sr Girls'!D113</f>
        <v>0</v>
      </c>
      <c r="E39" s="17">
        <f>'Sr Girls'!E113</f>
        <v>0</v>
      </c>
      <c r="F39" s="48">
        <f>'Sr Girls'!F113</f>
        <v>0</v>
      </c>
      <c r="G39" s="17">
        <f>'Sr Girls'!G113</f>
        <v>0</v>
      </c>
      <c r="H39" s="48">
        <f>'Sr Girls'!H113</f>
        <v>0</v>
      </c>
      <c r="I39" s="17">
        <f>'Sr Girls'!I113</f>
        <v>0</v>
      </c>
      <c r="J39" s="48">
        <f>'Sr Girls'!J113</f>
        <v>0</v>
      </c>
      <c r="K39" s="17">
        <f>'Sr Girls'!K113</f>
        <v>0</v>
      </c>
      <c r="L39" s="48">
        <f>'Sr Girls'!L113</f>
        <v>0</v>
      </c>
      <c r="M39" s="17">
        <f>'Sr Girls'!M113</f>
        <v>0</v>
      </c>
      <c r="N39" s="48">
        <f>'Sr Girls'!N113</f>
        <v>0</v>
      </c>
      <c r="O39" s="17">
        <f>'Sr Girls'!O113</f>
        <v>0</v>
      </c>
      <c r="P39" s="188">
        <f>'Sr Girls'!P113</f>
        <v>0</v>
      </c>
      <c r="Q39" s="195">
        <f>'Sr Girls'!Q113</f>
        <v>0</v>
      </c>
      <c r="R39" s="48">
        <f>'Sr Girls'!R113</f>
        <v>0</v>
      </c>
      <c r="S39" s="17">
        <f>'Sr Girls'!S113</f>
        <v>0</v>
      </c>
      <c r="T39" s="48">
        <f>'Sr Girls'!T113</f>
        <v>0</v>
      </c>
      <c r="U39" s="17">
        <f>'Sr Girls'!U113</f>
        <v>0</v>
      </c>
      <c r="V39" s="16"/>
      <c r="W39" s="15">
        <f>'Sr Girls'!W113</f>
        <v>0</v>
      </c>
      <c r="X39" s="17">
        <f>'Sr Girls'!X113</f>
        <v>0</v>
      </c>
      <c r="Y39" s="16"/>
      <c r="Z39" s="25">
        <f t="shared" si="26"/>
        <v>0</v>
      </c>
      <c r="AA39" s="25" cm="1">
        <f t="array" ref="AA39">SUM(LARGE(C39:W39,_xlfn.SEQUENCE(IF(COUNT(C39:W39)&lt;12,COUNT(C39:W39),12))))</f>
        <v>0</v>
      </c>
      <c r="AB39" s="15">
        <f t="shared" si="28"/>
        <v>0</v>
      </c>
      <c r="AC39" s="17">
        <f t="shared" si="29"/>
        <v>0</v>
      </c>
      <c r="AD39" s="47" t="str">
        <f t="shared" si="27"/>
        <v>BAHR, LILIA</v>
      </c>
      <c r="AE39" s="17"/>
      <c r="AF39" s="38"/>
    </row>
    <row r="40" spans="1:38" s="39" customFormat="1" ht="19.899999999999999" customHeight="1" x14ac:dyDescent="0.25">
      <c r="A40" s="47" t="s">
        <v>125</v>
      </c>
      <c r="B40" s="50"/>
      <c r="C40" s="138">
        <v>0</v>
      </c>
      <c r="D40" s="48">
        <f>'Sr Girls'!D114</f>
        <v>0</v>
      </c>
      <c r="E40" s="17">
        <f>'Sr Girls'!E114</f>
        <v>0</v>
      </c>
      <c r="F40" s="48">
        <f>'Sr Girls'!F114</f>
        <v>0</v>
      </c>
      <c r="G40" s="17">
        <f>'Sr Girls'!G114</f>
        <v>0</v>
      </c>
      <c r="H40" s="48">
        <f>'Sr Girls'!H114</f>
        <v>0</v>
      </c>
      <c r="I40" s="17">
        <f>'Sr Girls'!I114</f>
        <v>42</v>
      </c>
      <c r="J40" s="48">
        <f>'Sr Girls'!J114</f>
        <v>0</v>
      </c>
      <c r="K40" s="17">
        <f>'Sr Girls'!K114</f>
        <v>52</v>
      </c>
      <c r="L40" s="48">
        <f>'Sr Girls'!L114</f>
        <v>0</v>
      </c>
      <c r="M40" s="17">
        <f>'Sr Girls'!M114</f>
        <v>52</v>
      </c>
      <c r="N40" s="48">
        <f>'Sr Girls'!N114</f>
        <v>72</v>
      </c>
      <c r="O40" s="17">
        <f>'Sr Girls'!O114</f>
        <v>0</v>
      </c>
      <c r="P40" s="188">
        <f>'Sr Girls'!P114</f>
        <v>0</v>
      </c>
      <c r="Q40" s="195">
        <f>'Sr Girls'!Q114</f>
        <v>0</v>
      </c>
      <c r="R40" s="48">
        <f>'Sr Girls'!R114</f>
        <v>0</v>
      </c>
      <c r="S40" s="17">
        <f>'Sr Girls'!S114</f>
        <v>0</v>
      </c>
      <c r="T40" s="48">
        <f>'Sr Girls'!T114</f>
        <v>0</v>
      </c>
      <c r="U40" s="17">
        <f>'Sr Girls'!U114</f>
        <v>0</v>
      </c>
      <c r="V40" s="16"/>
      <c r="W40" s="15">
        <f>'Sr Girls'!W114</f>
        <v>0</v>
      </c>
      <c r="X40" s="17">
        <f>'Sr Girls'!X114</f>
        <v>0</v>
      </c>
      <c r="Y40" s="16"/>
      <c r="Z40" s="25">
        <f t="shared" si="26"/>
        <v>218</v>
      </c>
      <c r="AA40" s="25" cm="1">
        <f t="array" ref="AA40">SUM(LARGE(C40:W40,_xlfn.SEQUENCE(IF(COUNT(C40:W40)&lt;12,COUNT(C40:W40),12))))</f>
        <v>218</v>
      </c>
      <c r="AB40" s="15">
        <f t="shared" si="28"/>
        <v>0</v>
      </c>
      <c r="AC40" s="17">
        <f t="shared" si="29"/>
        <v>218</v>
      </c>
      <c r="AD40" s="47" t="str">
        <f t="shared" si="27"/>
        <v>BRANNING, HOLLY</v>
      </c>
      <c r="AE40" s="17" t="s">
        <v>266</v>
      </c>
      <c r="AF40" s="38"/>
    </row>
    <row r="41" spans="1:38" s="39" customFormat="1" ht="19.899999999999999" customHeight="1" x14ac:dyDescent="0.25">
      <c r="A41" s="47" t="s">
        <v>271</v>
      </c>
      <c r="B41" s="50"/>
      <c r="C41" s="138">
        <v>0</v>
      </c>
      <c r="D41" s="48">
        <f>'Sr Girls'!D115</f>
        <v>0</v>
      </c>
      <c r="E41" s="17">
        <f>'Sr Girls'!E115</f>
        <v>42</v>
      </c>
      <c r="F41" s="48">
        <f>'Sr Girls'!F115</f>
        <v>42</v>
      </c>
      <c r="G41" s="17">
        <f>'Sr Girls'!G115</f>
        <v>62</v>
      </c>
      <c r="H41" s="48">
        <f>'Sr Girls'!H115</f>
        <v>72</v>
      </c>
      <c r="I41" s="17">
        <f>'Sr Girls'!I115</f>
        <v>0</v>
      </c>
      <c r="J41" s="48">
        <f>'Sr Girls'!J115</f>
        <v>72</v>
      </c>
      <c r="K41" s="17">
        <f>'Sr Girls'!K115</f>
        <v>0</v>
      </c>
      <c r="L41" s="48">
        <f>'Sr Girls'!L115</f>
        <v>0</v>
      </c>
      <c r="M41" s="17">
        <f>'Sr Girls'!M115</f>
        <v>0</v>
      </c>
      <c r="N41" s="48">
        <f>'Sr Girls'!N115</f>
        <v>62</v>
      </c>
      <c r="O41" s="17">
        <f>'Sr Girls'!O115</f>
        <v>0</v>
      </c>
      <c r="P41" s="188">
        <f>'Sr Girls'!P115</f>
        <v>72</v>
      </c>
      <c r="Q41" s="195">
        <f>'Sr Girls'!Q115</f>
        <v>0</v>
      </c>
      <c r="R41" s="48">
        <f>'Sr Girls'!R115</f>
        <v>0</v>
      </c>
      <c r="S41" s="17">
        <f>'Sr Girls'!S115</f>
        <v>0</v>
      </c>
      <c r="T41" s="48">
        <f>'Sr Girls'!T115</f>
        <v>0</v>
      </c>
      <c r="U41" s="17">
        <f>'Sr Girls'!U115</f>
        <v>0</v>
      </c>
      <c r="V41" s="16"/>
      <c r="W41" s="15">
        <f>'Sr Girls'!W115</f>
        <v>0</v>
      </c>
      <c r="X41" s="17">
        <f>'Sr Girls'!X115</f>
        <v>0</v>
      </c>
      <c r="Y41" s="16"/>
      <c r="Z41" s="25">
        <f t="shared" si="26"/>
        <v>424</v>
      </c>
      <c r="AA41" s="25" cm="1">
        <f t="array" ref="AA41">SUM(LARGE(C41:W41,_xlfn.SEQUENCE(IF(COUNT(C41:W41)&lt;12,COUNT(C41:W41),12))))</f>
        <v>424</v>
      </c>
      <c r="AB41" s="15">
        <f t="shared" si="28"/>
        <v>0</v>
      </c>
      <c r="AC41" s="17">
        <f t="shared" si="29"/>
        <v>424</v>
      </c>
      <c r="AD41" s="47" t="str">
        <f t="shared" si="27"/>
        <v>CAMPER, CASSIDY</v>
      </c>
      <c r="AE41" s="17" t="s">
        <v>265</v>
      </c>
      <c r="AF41" s="38"/>
    </row>
    <row r="42" spans="1:38" s="39" customFormat="1" ht="19.899999999999999" customHeight="1" x14ac:dyDescent="0.25">
      <c r="A42" s="47" t="s">
        <v>148</v>
      </c>
      <c r="B42" s="50"/>
      <c r="C42" s="138">
        <v>0</v>
      </c>
      <c r="D42" s="48">
        <f>'Sr Girls'!D116</f>
        <v>0</v>
      </c>
      <c r="E42" s="17">
        <f>'Sr Girls'!E116</f>
        <v>0</v>
      </c>
      <c r="F42" s="48">
        <f>'Sr Girls'!F116</f>
        <v>0</v>
      </c>
      <c r="G42" s="17">
        <f>'Sr Girls'!G116</f>
        <v>0</v>
      </c>
      <c r="H42" s="48">
        <f>'Sr Girls'!H116</f>
        <v>0</v>
      </c>
      <c r="I42" s="17">
        <f>'Sr Girls'!I116</f>
        <v>0</v>
      </c>
      <c r="J42" s="48">
        <f>'Sr Girls'!J116</f>
        <v>0</v>
      </c>
      <c r="K42" s="17">
        <f>'Sr Girls'!K116</f>
        <v>0</v>
      </c>
      <c r="L42" s="48">
        <f>'Sr Girls'!L116</f>
        <v>0</v>
      </c>
      <c r="M42" s="17">
        <f>'Sr Girls'!M116</f>
        <v>0</v>
      </c>
      <c r="N42" s="48">
        <f>'Sr Girls'!N116</f>
        <v>0</v>
      </c>
      <c r="O42" s="17">
        <f>'Sr Girls'!O116</f>
        <v>0</v>
      </c>
      <c r="P42" s="188">
        <f>'Sr Girls'!P116</f>
        <v>0</v>
      </c>
      <c r="Q42" s="195">
        <f>'Sr Girls'!Q116</f>
        <v>0</v>
      </c>
      <c r="R42" s="48">
        <f>'Sr Girls'!R116</f>
        <v>0</v>
      </c>
      <c r="S42" s="17">
        <f>'Sr Girls'!S116</f>
        <v>0</v>
      </c>
      <c r="T42" s="48">
        <f>'Sr Girls'!T116</f>
        <v>0</v>
      </c>
      <c r="U42" s="17">
        <f>'Sr Girls'!U116</f>
        <v>0</v>
      </c>
      <c r="V42" s="16"/>
      <c r="W42" s="15">
        <f>'Sr Girls'!W116</f>
        <v>0</v>
      </c>
      <c r="X42" s="17">
        <f>'Sr Girls'!X116</f>
        <v>0</v>
      </c>
      <c r="Y42" s="16"/>
      <c r="Z42" s="25">
        <f t="shared" si="26"/>
        <v>0</v>
      </c>
      <c r="AA42" s="25" cm="1">
        <f t="array" ref="AA42">SUM(LARGE(C42:W42,_xlfn.SEQUENCE(IF(COUNT(C42:W42)&lt;12,COUNT(C42:W42),12))))</f>
        <v>0</v>
      </c>
      <c r="AB42" s="15">
        <f t="shared" si="28"/>
        <v>0</v>
      </c>
      <c r="AC42" s="17">
        <f t="shared" si="29"/>
        <v>0</v>
      </c>
      <c r="AD42" s="47" t="str">
        <f t="shared" si="27"/>
        <v>CUMMINGS, LILLY</v>
      </c>
      <c r="AE42" s="17"/>
      <c r="AF42" s="38"/>
    </row>
    <row r="43" spans="1:38" s="39" customFormat="1" ht="19.899999999999999" customHeight="1" x14ac:dyDescent="0.25">
      <c r="A43" s="47" t="s">
        <v>219</v>
      </c>
      <c r="B43" s="50"/>
      <c r="C43" s="138">
        <v>0</v>
      </c>
      <c r="D43" s="48">
        <f>'Sr Girls'!D117</f>
        <v>0</v>
      </c>
      <c r="E43" s="17">
        <f>'Sr Girls'!E117</f>
        <v>0</v>
      </c>
      <c r="F43" s="48">
        <f>'Sr Girls'!F117</f>
        <v>0</v>
      </c>
      <c r="G43" s="17">
        <f>'Sr Girls'!G117</f>
        <v>0</v>
      </c>
      <c r="H43" s="48">
        <f>'Sr Girls'!H117</f>
        <v>0</v>
      </c>
      <c r="I43" s="17">
        <f>'Sr Girls'!I117</f>
        <v>0</v>
      </c>
      <c r="J43" s="48">
        <f>'Sr Girls'!J117</f>
        <v>0</v>
      </c>
      <c r="K43" s="17">
        <f>'Sr Girls'!K117</f>
        <v>0</v>
      </c>
      <c r="L43" s="48">
        <f>'Sr Girls'!L117</f>
        <v>0</v>
      </c>
      <c r="M43" s="17">
        <f>'Sr Girls'!M117</f>
        <v>0</v>
      </c>
      <c r="N43" s="48">
        <f>'Sr Girls'!N117</f>
        <v>0</v>
      </c>
      <c r="O43" s="17">
        <f>'Sr Girls'!O117</f>
        <v>0</v>
      </c>
      <c r="P43" s="188">
        <f>'Sr Girls'!P117</f>
        <v>0</v>
      </c>
      <c r="Q43" s="195">
        <f>'Sr Girls'!Q117</f>
        <v>0</v>
      </c>
      <c r="R43" s="48">
        <f>'Sr Girls'!R117</f>
        <v>0</v>
      </c>
      <c r="S43" s="17">
        <f>'Sr Girls'!S117</f>
        <v>0</v>
      </c>
      <c r="T43" s="48">
        <f>'Sr Girls'!T117</f>
        <v>0</v>
      </c>
      <c r="U43" s="17">
        <f>'Sr Girls'!U117</f>
        <v>0</v>
      </c>
      <c r="V43" s="16"/>
      <c r="W43" s="15">
        <f>'Sr Girls'!W117</f>
        <v>0</v>
      </c>
      <c r="X43" s="17">
        <f>'Sr Girls'!X117</f>
        <v>0</v>
      </c>
      <c r="Y43" s="16"/>
      <c r="Z43" s="25">
        <f t="shared" si="26"/>
        <v>0</v>
      </c>
      <c r="AA43" s="25" cm="1">
        <f t="array" ref="AA43">SUM(LARGE(C43:W43,_xlfn.SEQUENCE(IF(COUNT(C43:W43)&lt;12,COUNT(C43:W43),12))))</f>
        <v>0</v>
      </c>
      <c r="AB43" s="15">
        <f t="shared" si="28"/>
        <v>0</v>
      </c>
      <c r="AC43" s="17">
        <f t="shared" si="29"/>
        <v>0</v>
      </c>
      <c r="AD43" s="47" t="str">
        <f t="shared" si="27"/>
        <v>DEVUYST, AVA</v>
      </c>
      <c r="AE43" s="17"/>
      <c r="AF43" s="38"/>
    </row>
    <row r="44" spans="1:38" s="39" customFormat="1" ht="19.899999999999999" customHeight="1" x14ac:dyDescent="0.25">
      <c r="A44" s="47" t="s">
        <v>59</v>
      </c>
      <c r="B44" s="50"/>
      <c r="C44" s="138">
        <v>0</v>
      </c>
      <c r="D44" s="48">
        <f>'Sr Girls'!D118</f>
        <v>53</v>
      </c>
      <c r="E44" s="17">
        <f>'Sr Girls'!E118</f>
        <v>62</v>
      </c>
      <c r="F44" s="48">
        <f>'Sr Girls'!F118</f>
        <v>62</v>
      </c>
      <c r="G44" s="17">
        <f>'Sr Girls'!G118</f>
        <v>0</v>
      </c>
      <c r="H44" s="48">
        <f>'Sr Girls'!H118</f>
        <v>0</v>
      </c>
      <c r="I44" s="17">
        <f>'Sr Girls'!I118</f>
        <v>62</v>
      </c>
      <c r="J44" s="48">
        <f>'Sr Girls'!J118</f>
        <v>0</v>
      </c>
      <c r="K44" s="17">
        <f>'Sr Girls'!K118</f>
        <v>0</v>
      </c>
      <c r="L44" s="48">
        <f>'Sr Girls'!L118</f>
        <v>0</v>
      </c>
      <c r="M44" s="17">
        <f>'Sr Girls'!M118</f>
        <v>0</v>
      </c>
      <c r="N44" s="48">
        <f>'Sr Girls'!N118</f>
        <v>0</v>
      </c>
      <c r="O44" s="17">
        <f>'Sr Girls'!O118</f>
        <v>62</v>
      </c>
      <c r="P44" s="188">
        <f>'Sr Girls'!P118</f>
        <v>32</v>
      </c>
      <c r="Q44" s="195">
        <f>'Sr Girls'!Q118</f>
        <v>0</v>
      </c>
      <c r="R44" s="48">
        <f>'Sr Girls'!R118</f>
        <v>0</v>
      </c>
      <c r="S44" s="17">
        <f>'Sr Girls'!S118</f>
        <v>0</v>
      </c>
      <c r="T44" s="48">
        <f>'Sr Girls'!T118</f>
        <v>0</v>
      </c>
      <c r="U44" s="17">
        <f>'Sr Girls'!U118</f>
        <v>0</v>
      </c>
      <c r="V44" s="16"/>
      <c r="W44" s="15">
        <f>'Sr Girls'!W118</f>
        <v>0</v>
      </c>
      <c r="X44" s="17">
        <f>'Sr Girls'!X118</f>
        <v>0</v>
      </c>
      <c r="Y44" s="16"/>
      <c r="Z44" s="25">
        <f t="shared" si="26"/>
        <v>333</v>
      </c>
      <c r="AA44" s="25" cm="1">
        <f t="array" ref="AA44">SUM(LARGE(C44:W44,_xlfn.SEQUENCE(IF(COUNT(C44:W44)&lt;12,COUNT(C44:W44),12))))</f>
        <v>333</v>
      </c>
      <c r="AB44" s="15">
        <f t="shared" si="28"/>
        <v>0</v>
      </c>
      <c r="AC44" s="17">
        <f t="shared" si="29"/>
        <v>333</v>
      </c>
      <c r="AD44" s="47" t="str">
        <f t="shared" si="27"/>
        <v>FUNK, ADDISON</v>
      </c>
      <c r="AE44" s="17" t="s">
        <v>265</v>
      </c>
      <c r="AF44" s="38"/>
    </row>
    <row r="45" spans="1:38" s="39" customFormat="1" ht="19.899999999999999" customHeight="1" x14ac:dyDescent="0.25">
      <c r="A45" s="47" t="s">
        <v>220</v>
      </c>
      <c r="B45" s="50"/>
      <c r="C45" s="138">
        <v>0</v>
      </c>
      <c r="D45" s="48">
        <f>'Sr Girls'!D119</f>
        <v>0</v>
      </c>
      <c r="E45" s="17">
        <f>'Sr Girls'!E119</f>
        <v>0</v>
      </c>
      <c r="F45" s="48">
        <f>'Sr Girls'!F119</f>
        <v>0</v>
      </c>
      <c r="G45" s="17">
        <f>'Sr Girls'!G119</f>
        <v>0</v>
      </c>
      <c r="H45" s="48">
        <f>'Sr Girls'!H119</f>
        <v>0</v>
      </c>
      <c r="I45" s="17">
        <f>'Sr Girls'!I119</f>
        <v>0</v>
      </c>
      <c r="J45" s="48">
        <f>'Sr Girls'!J119</f>
        <v>0</v>
      </c>
      <c r="K45" s="17">
        <f>'Sr Girls'!K119</f>
        <v>0</v>
      </c>
      <c r="L45" s="48">
        <f>'Sr Girls'!L119</f>
        <v>0</v>
      </c>
      <c r="M45" s="17">
        <f>'Sr Girls'!M119</f>
        <v>0</v>
      </c>
      <c r="N45" s="48">
        <f>'Sr Girls'!N119</f>
        <v>0</v>
      </c>
      <c r="O45" s="17">
        <f>'Sr Girls'!O119</f>
        <v>0</v>
      </c>
      <c r="P45" s="188">
        <f>'Sr Girls'!P119</f>
        <v>0</v>
      </c>
      <c r="Q45" s="195">
        <f>'Sr Girls'!Q119</f>
        <v>0</v>
      </c>
      <c r="R45" s="48">
        <f>'Sr Girls'!R119</f>
        <v>0</v>
      </c>
      <c r="S45" s="17">
        <f>'Sr Girls'!S119</f>
        <v>0</v>
      </c>
      <c r="T45" s="48">
        <f>'Sr Girls'!T119</f>
        <v>0</v>
      </c>
      <c r="U45" s="17">
        <f>'Sr Girls'!U119</f>
        <v>0</v>
      </c>
      <c r="V45" s="16"/>
      <c r="W45" s="15">
        <f>'Sr Girls'!W119</f>
        <v>0</v>
      </c>
      <c r="X45" s="17">
        <f>'Sr Girls'!X119</f>
        <v>0</v>
      </c>
      <c r="Y45" s="16"/>
      <c r="Z45" s="25">
        <f t="shared" si="26"/>
        <v>0</v>
      </c>
      <c r="AA45" s="25" cm="1">
        <f t="array" ref="AA45">SUM(LARGE(C45:W45,_xlfn.SEQUENCE(IF(COUNT(C45:W45)&lt;12,COUNT(C45:W45),12))))</f>
        <v>0</v>
      </c>
      <c r="AB45" s="15">
        <f t="shared" si="28"/>
        <v>0</v>
      </c>
      <c r="AC45" s="17">
        <f t="shared" si="29"/>
        <v>0</v>
      </c>
      <c r="AD45" s="47" t="str">
        <f t="shared" si="27"/>
        <v>GOODRICH, ABIGAIL</v>
      </c>
      <c r="AE45" s="17"/>
      <c r="AF45" s="38"/>
    </row>
    <row r="46" spans="1:38" s="39" customFormat="1" ht="19.899999999999999" customHeight="1" x14ac:dyDescent="0.25">
      <c r="A46" s="47" t="s">
        <v>146</v>
      </c>
      <c r="B46" s="50"/>
      <c r="C46" s="138">
        <v>0</v>
      </c>
      <c r="D46" s="48">
        <f>'Sr Girls'!D120</f>
        <v>0</v>
      </c>
      <c r="E46" s="17">
        <f>'Sr Girls'!E120</f>
        <v>0</v>
      </c>
      <c r="F46" s="48">
        <f>'Sr Girls'!F120</f>
        <v>0</v>
      </c>
      <c r="G46" s="17">
        <f>'Sr Girls'!G120</f>
        <v>0</v>
      </c>
      <c r="H46" s="48">
        <f>'Sr Girls'!H120</f>
        <v>0</v>
      </c>
      <c r="I46" s="17">
        <f>'Sr Girls'!I120</f>
        <v>0</v>
      </c>
      <c r="J46" s="48">
        <f>'Sr Girls'!J120</f>
        <v>0</v>
      </c>
      <c r="K46" s="17">
        <f>'Sr Girls'!K120</f>
        <v>0</v>
      </c>
      <c r="L46" s="48">
        <f>'Sr Girls'!L120</f>
        <v>0</v>
      </c>
      <c r="M46" s="17">
        <f>'Sr Girls'!M120</f>
        <v>0</v>
      </c>
      <c r="N46" s="48">
        <f>'Sr Girls'!N120</f>
        <v>0</v>
      </c>
      <c r="O46" s="17">
        <f>'Sr Girls'!O120</f>
        <v>0</v>
      </c>
      <c r="P46" s="188">
        <f>'Sr Girls'!P120</f>
        <v>0</v>
      </c>
      <c r="Q46" s="195">
        <f>'Sr Girls'!Q120</f>
        <v>0</v>
      </c>
      <c r="R46" s="48">
        <f>'Sr Girls'!R120</f>
        <v>0</v>
      </c>
      <c r="S46" s="17">
        <f>'Sr Girls'!S120</f>
        <v>0</v>
      </c>
      <c r="T46" s="48">
        <f>'Sr Girls'!T120</f>
        <v>0</v>
      </c>
      <c r="U46" s="17">
        <f>'Sr Girls'!U120</f>
        <v>0</v>
      </c>
      <c r="V46" s="16"/>
      <c r="W46" s="15">
        <f>'Sr Girls'!W120</f>
        <v>0</v>
      </c>
      <c r="X46" s="17">
        <f>'Sr Girls'!X120</f>
        <v>0</v>
      </c>
      <c r="Y46" s="16"/>
      <c r="Z46" s="25">
        <f t="shared" si="26"/>
        <v>0</v>
      </c>
      <c r="AA46" s="25" cm="1">
        <f t="array" ref="AA46">SUM(LARGE(C46:W46,_xlfn.SEQUENCE(IF(COUNT(C46:W46)&lt;12,COUNT(C46:W46),12))))</f>
        <v>0</v>
      </c>
      <c r="AB46" s="15">
        <f t="shared" si="28"/>
        <v>0</v>
      </c>
      <c r="AC46" s="17">
        <f t="shared" si="29"/>
        <v>0</v>
      </c>
      <c r="AD46" s="47" t="str">
        <f t="shared" si="27"/>
        <v>HALL, ADISON</v>
      </c>
      <c r="AE46" s="17"/>
      <c r="AF46" s="38"/>
    </row>
    <row r="47" spans="1:38" s="39" customFormat="1" ht="19.899999999999999" customHeight="1" x14ac:dyDescent="0.25">
      <c r="A47" s="47" t="s">
        <v>214</v>
      </c>
      <c r="B47" s="50"/>
      <c r="C47" s="138">
        <v>0</v>
      </c>
      <c r="D47" s="48">
        <f>'Sr Girls'!D121</f>
        <v>0</v>
      </c>
      <c r="E47" s="17">
        <f>'Sr Girls'!E121</f>
        <v>0</v>
      </c>
      <c r="F47" s="48">
        <f>'Sr Girls'!F121</f>
        <v>0</v>
      </c>
      <c r="G47" s="17">
        <f>'Sr Girls'!G121</f>
        <v>0</v>
      </c>
      <c r="H47" s="48">
        <f>'Sr Girls'!H121</f>
        <v>0</v>
      </c>
      <c r="I47" s="17">
        <f>'Sr Girls'!I121</f>
        <v>0</v>
      </c>
      <c r="J47" s="48">
        <f>'Sr Girls'!J121</f>
        <v>0</v>
      </c>
      <c r="K47" s="17">
        <f>'Sr Girls'!K121</f>
        <v>0</v>
      </c>
      <c r="L47" s="48">
        <f>'Sr Girls'!L121</f>
        <v>0</v>
      </c>
      <c r="M47" s="17">
        <f>'Sr Girls'!M121</f>
        <v>0</v>
      </c>
      <c r="N47" s="48">
        <f>'Sr Girls'!N121</f>
        <v>0</v>
      </c>
      <c r="O47" s="17">
        <f>'Sr Girls'!O121</f>
        <v>0</v>
      </c>
      <c r="P47" s="188">
        <f>'Sr Girls'!P121</f>
        <v>0</v>
      </c>
      <c r="Q47" s="195">
        <f>'Sr Girls'!Q121</f>
        <v>0</v>
      </c>
      <c r="R47" s="48">
        <f>'Sr Girls'!R121</f>
        <v>0</v>
      </c>
      <c r="S47" s="17">
        <f>'Sr Girls'!S121</f>
        <v>0</v>
      </c>
      <c r="T47" s="48">
        <f>'Sr Girls'!T121</f>
        <v>0</v>
      </c>
      <c r="U47" s="17">
        <f>'Sr Girls'!U121</f>
        <v>0</v>
      </c>
      <c r="V47" s="16"/>
      <c r="W47" s="15">
        <f>'Sr Girls'!W121</f>
        <v>0</v>
      </c>
      <c r="X47" s="17">
        <f>'Sr Girls'!X121</f>
        <v>0</v>
      </c>
      <c r="Y47" s="16"/>
      <c r="Z47" s="25">
        <f t="shared" si="26"/>
        <v>0</v>
      </c>
      <c r="AA47" s="25" cm="1">
        <f t="array" ref="AA47">SUM(LARGE(C47:W47,_xlfn.SEQUENCE(IF(COUNT(C47:W47)&lt;12,COUNT(C47:W47),12))))</f>
        <v>0</v>
      </c>
      <c r="AB47" s="15">
        <f t="shared" si="28"/>
        <v>0</v>
      </c>
      <c r="AC47" s="17">
        <f t="shared" si="29"/>
        <v>0</v>
      </c>
      <c r="AD47" s="47" t="str">
        <f t="shared" si="27"/>
        <v>HARDEN, SARAH</v>
      </c>
      <c r="AE47" s="17"/>
      <c r="AF47" s="38"/>
    </row>
    <row r="48" spans="1:38" s="39" customFormat="1" ht="19.899999999999999" customHeight="1" x14ac:dyDescent="0.25">
      <c r="A48" s="47" t="s">
        <v>44</v>
      </c>
      <c r="B48" s="50"/>
      <c r="C48" s="138">
        <v>0</v>
      </c>
      <c r="D48" s="48">
        <f>'Sr Girls'!D122</f>
        <v>0</v>
      </c>
      <c r="E48" s="17">
        <f>'Sr Girls'!E122</f>
        <v>42</v>
      </c>
      <c r="F48" s="48">
        <f>'Sr Girls'!F122</f>
        <v>42</v>
      </c>
      <c r="G48" s="17">
        <f>'Sr Girls'!G122</f>
        <v>62</v>
      </c>
      <c r="H48" s="48">
        <f>'Sr Girls'!H122</f>
        <v>72</v>
      </c>
      <c r="I48" s="17">
        <f>'Sr Girls'!I122</f>
        <v>0</v>
      </c>
      <c r="J48" s="48">
        <f>'Sr Girls'!J122</f>
        <v>72</v>
      </c>
      <c r="K48" s="17">
        <f>'Sr Girls'!K122</f>
        <v>0</v>
      </c>
      <c r="L48" s="48">
        <f>'Sr Girls'!L122</f>
        <v>0</v>
      </c>
      <c r="M48" s="17">
        <f>'Sr Girls'!M122</f>
        <v>0</v>
      </c>
      <c r="N48" s="48">
        <f>'Sr Girls'!N122</f>
        <v>62</v>
      </c>
      <c r="O48" s="17">
        <f>'Sr Girls'!O122</f>
        <v>0</v>
      </c>
      <c r="P48" s="188">
        <f>'Sr Girls'!P122</f>
        <v>72</v>
      </c>
      <c r="Q48" s="195">
        <f>'Sr Girls'!Q122</f>
        <v>0</v>
      </c>
      <c r="R48" s="48">
        <f>'Sr Girls'!R122</f>
        <v>0</v>
      </c>
      <c r="S48" s="17">
        <f>'Sr Girls'!S122</f>
        <v>0</v>
      </c>
      <c r="T48" s="48">
        <f>'Sr Girls'!T122</f>
        <v>0</v>
      </c>
      <c r="U48" s="17">
        <f>'Sr Girls'!U122</f>
        <v>0</v>
      </c>
      <c r="V48" s="16"/>
      <c r="W48" s="15">
        <f>'Sr Girls'!W122</f>
        <v>0</v>
      </c>
      <c r="X48" s="17">
        <f>'Sr Girls'!X122</f>
        <v>0</v>
      </c>
      <c r="Y48" s="16"/>
      <c r="Z48" s="25">
        <f t="shared" si="26"/>
        <v>424</v>
      </c>
      <c r="AA48" s="25" cm="1">
        <f t="array" ref="AA48">SUM(LARGE(C48:W48,_xlfn.SEQUENCE(IF(COUNT(C48:W48)&lt;12,COUNT(C48:W48),12))))</f>
        <v>424</v>
      </c>
      <c r="AB48" s="15">
        <f t="shared" si="28"/>
        <v>0</v>
      </c>
      <c r="AC48" s="17">
        <f t="shared" si="29"/>
        <v>424</v>
      </c>
      <c r="AD48" s="47" t="str">
        <f t="shared" si="27"/>
        <v>HOEKWATER, MESA</v>
      </c>
      <c r="AE48" s="17" t="s">
        <v>266</v>
      </c>
      <c r="AF48" s="38"/>
    </row>
    <row r="49" spans="1:32" s="39" customFormat="1" ht="19.899999999999999" customHeight="1" x14ac:dyDescent="0.25">
      <c r="A49" s="47" t="s">
        <v>272</v>
      </c>
      <c r="B49" s="50"/>
      <c r="C49" s="138">
        <v>0</v>
      </c>
      <c r="D49" s="48">
        <f>'Sr Girls'!D123</f>
        <v>63</v>
      </c>
      <c r="E49" s="17">
        <f>'Sr Girls'!E123</f>
        <v>0</v>
      </c>
      <c r="F49" s="48">
        <f>'Sr Girls'!F123</f>
        <v>0</v>
      </c>
      <c r="G49" s="17">
        <f>'Sr Girls'!G123</f>
        <v>0</v>
      </c>
      <c r="H49" s="48">
        <f>'Sr Girls'!H123</f>
        <v>0</v>
      </c>
      <c r="I49" s="17">
        <f>'Sr Girls'!I123</f>
        <v>72</v>
      </c>
      <c r="J49" s="48">
        <f>'Sr Girls'!J123</f>
        <v>62</v>
      </c>
      <c r="K49" s="17">
        <f>'Sr Girls'!K123</f>
        <v>62</v>
      </c>
      <c r="L49" s="48">
        <f>'Sr Girls'!L123</f>
        <v>72</v>
      </c>
      <c r="M49" s="17">
        <f>'Sr Girls'!M123</f>
        <v>0</v>
      </c>
      <c r="N49" s="48">
        <f>'Sr Girls'!N123</f>
        <v>0</v>
      </c>
      <c r="O49" s="17">
        <f>'Sr Girls'!O123</f>
        <v>0</v>
      </c>
      <c r="P49" s="188">
        <f>'Sr Girls'!P123</f>
        <v>52</v>
      </c>
      <c r="Q49" s="195">
        <f>'Sr Girls'!Q123</f>
        <v>0</v>
      </c>
      <c r="R49" s="48">
        <f>'Sr Girls'!R123</f>
        <v>0</v>
      </c>
      <c r="S49" s="17">
        <f>'Sr Girls'!S123</f>
        <v>0</v>
      </c>
      <c r="T49" s="48">
        <f>'Sr Girls'!T123</f>
        <v>0</v>
      </c>
      <c r="U49" s="17">
        <f>'Sr Girls'!U123</f>
        <v>0</v>
      </c>
      <c r="V49" s="16"/>
      <c r="W49" s="15">
        <f>'Sr Girls'!W123</f>
        <v>0</v>
      </c>
      <c r="X49" s="17">
        <f>'Sr Girls'!X123</f>
        <v>0</v>
      </c>
      <c r="Y49" s="16"/>
      <c r="Z49" s="25">
        <f t="shared" si="26"/>
        <v>383</v>
      </c>
      <c r="AA49" s="25" cm="1">
        <f t="array" ref="AA49">SUM(LARGE(C49:W49,_xlfn.SEQUENCE(IF(COUNT(C49:W49)&lt;12,COUNT(C49:W49),12))))</f>
        <v>383</v>
      </c>
      <c r="AB49" s="15">
        <f t="shared" si="28"/>
        <v>0</v>
      </c>
      <c r="AC49" s="17">
        <f t="shared" si="29"/>
        <v>383</v>
      </c>
      <c r="AD49" s="47" t="str">
        <f t="shared" si="27"/>
        <v>KERN, LEAH</v>
      </c>
      <c r="AE49" s="17" t="s">
        <v>265</v>
      </c>
      <c r="AF49" s="38"/>
    </row>
    <row r="50" spans="1:32" s="39" customFormat="1" ht="19.899999999999999" customHeight="1" x14ac:dyDescent="0.25">
      <c r="A50" s="47" t="s">
        <v>273</v>
      </c>
      <c r="B50" s="50"/>
      <c r="C50" s="138">
        <v>0</v>
      </c>
      <c r="D50" s="48">
        <f>'Sr Girls'!D124</f>
        <v>0</v>
      </c>
      <c r="E50" s="17">
        <f>'Sr Girls'!E124</f>
        <v>0</v>
      </c>
      <c r="F50" s="48">
        <f>'Sr Girls'!F124</f>
        <v>0</v>
      </c>
      <c r="G50" s="17">
        <f>'Sr Girls'!G124</f>
        <v>0</v>
      </c>
      <c r="H50" s="48">
        <f>'Sr Girls'!H124</f>
        <v>0</v>
      </c>
      <c r="I50" s="17">
        <f>'Sr Girls'!I124</f>
        <v>0</v>
      </c>
      <c r="J50" s="48">
        <f>'Sr Girls'!J124</f>
        <v>0</v>
      </c>
      <c r="K50" s="17">
        <f>'Sr Girls'!K124</f>
        <v>0</v>
      </c>
      <c r="L50" s="48">
        <f>'Sr Girls'!L124</f>
        <v>0</v>
      </c>
      <c r="M50" s="17">
        <f>'Sr Girls'!M124</f>
        <v>0</v>
      </c>
      <c r="N50" s="48">
        <f>'Sr Girls'!N124</f>
        <v>0</v>
      </c>
      <c r="O50" s="17">
        <f>'Sr Girls'!O124</f>
        <v>0</v>
      </c>
      <c r="P50" s="188">
        <f>'Sr Girls'!P124</f>
        <v>0</v>
      </c>
      <c r="Q50" s="195">
        <f>'Sr Girls'!Q124</f>
        <v>0</v>
      </c>
      <c r="R50" s="48">
        <f>'Sr Girls'!R124</f>
        <v>0</v>
      </c>
      <c r="S50" s="17">
        <f>'Sr Girls'!S124</f>
        <v>0</v>
      </c>
      <c r="T50" s="48">
        <f>'Sr Girls'!T124</f>
        <v>0</v>
      </c>
      <c r="U50" s="17">
        <f>'Sr Girls'!U124</f>
        <v>0</v>
      </c>
      <c r="V50" s="16"/>
      <c r="W50" s="15">
        <f>'Sr Girls'!W124</f>
        <v>0</v>
      </c>
      <c r="X50" s="17">
        <f>'Sr Girls'!X124</f>
        <v>0</v>
      </c>
      <c r="Y50" s="16"/>
      <c r="Z50" s="25">
        <f t="shared" si="26"/>
        <v>0</v>
      </c>
      <c r="AA50" s="25" cm="1">
        <f t="array" ref="AA50">SUM(LARGE(C50:W50,_xlfn.SEQUENCE(IF(COUNT(C50:W50)&lt;12,COUNT(C50:W50),12))))</f>
        <v>0</v>
      </c>
      <c r="AB50" s="15">
        <f t="shared" si="28"/>
        <v>0</v>
      </c>
      <c r="AC50" s="17">
        <f t="shared" si="29"/>
        <v>0</v>
      </c>
      <c r="AD50" s="47" t="str">
        <f t="shared" si="27"/>
        <v>MARANTETTE, ALINA</v>
      </c>
      <c r="AE50" s="17"/>
      <c r="AF50" s="38"/>
    </row>
    <row r="51" spans="1:32" s="39" customFormat="1" ht="19.899999999999999" customHeight="1" x14ac:dyDescent="0.25">
      <c r="A51" s="47" t="s">
        <v>274</v>
      </c>
      <c r="B51" s="50"/>
      <c r="C51" s="138">
        <v>0</v>
      </c>
      <c r="D51" s="48">
        <f>'Sr Girls'!D125</f>
        <v>0</v>
      </c>
      <c r="E51" s="17">
        <f>'Sr Girls'!E125</f>
        <v>0</v>
      </c>
      <c r="F51" s="48">
        <f>'Sr Girls'!F125</f>
        <v>0</v>
      </c>
      <c r="G51" s="17">
        <f>'Sr Girls'!G125</f>
        <v>0</v>
      </c>
      <c r="H51" s="48">
        <f>'Sr Girls'!H125</f>
        <v>0</v>
      </c>
      <c r="I51" s="17">
        <f>'Sr Girls'!I125</f>
        <v>42</v>
      </c>
      <c r="J51" s="48">
        <f>'Sr Girls'!J125</f>
        <v>0</v>
      </c>
      <c r="K51" s="17">
        <f>'Sr Girls'!K125</f>
        <v>52</v>
      </c>
      <c r="L51" s="48">
        <f>'Sr Girls'!L125</f>
        <v>0</v>
      </c>
      <c r="M51" s="17">
        <f>'Sr Girls'!M125</f>
        <v>52</v>
      </c>
      <c r="N51" s="48">
        <f>'Sr Girls'!N125</f>
        <v>0</v>
      </c>
      <c r="O51" s="17">
        <f>'Sr Girls'!O125</f>
        <v>0</v>
      </c>
      <c r="P51" s="188">
        <f>'Sr Girls'!P125</f>
        <v>0</v>
      </c>
      <c r="Q51" s="195">
        <f>'Sr Girls'!Q125</f>
        <v>0</v>
      </c>
      <c r="R51" s="48">
        <f>'Sr Girls'!R125</f>
        <v>0</v>
      </c>
      <c r="S51" s="17">
        <f>'Sr Girls'!S125</f>
        <v>0</v>
      </c>
      <c r="T51" s="48">
        <f>'Sr Girls'!T125</f>
        <v>0</v>
      </c>
      <c r="U51" s="17">
        <f>'Sr Girls'!U125</f>
        <v>0</v>
      </c>
      <c r="V51" s="16"/>
      <c r="W51" s="15">
        <f>'Sr Girls'!W125</f>
        <v>0</v>
      </c>
      <c r="X51" s="17">
        <f>'Sr Girls'!X125</f>
        <v>0</v>
      </c>
      <c r="Y51" s="16"/>
      <c r="Z51" s="25">
        <f t="shared" si="26"/>
        <v>146</v>
      </c>
      <c r="AA51" s="25" cm="1">
        <f t="array" ref="AA51">SUM(LARGE(C51:W51,_xlfn.SEQUENCE(IF(COUNT(C51:W51)&lt;12,COUNT(C51:W51),12))))</f>
        <v>146</v>
      </c>
      <c r="AB51" s="15">
        <f t="shared" si="28"/>
        <v>0</v>
      </c>
      <c r="AC51" s="17">
        <f t="shared" si="29"/>
        <v>146</v>
      </c>
      <c r="AD51" s="47" t="str">
        <f t="shared" si="27"/>
        <v>MATTHEWS, ADDY</v>
      </c>
      <c r="AE51" s="17" t="s">
        <v>265</v>
      </c>
      <c r="AF51" s="38"/>
    </row>
    <row r="52" spans="1:32" ht="19.899999999999999" customHeight="1" x14ac:dyDescent="0.25">
      <c r="A52" s="47" t="s">
        <v>51</v>
      </c>
      <c r="B52" s="50"/>
      <c r="C52" s="138">
        <v>0</v>
      </c>
      <c r="D52" s="48">
        <f>'Sr Girls'!D126</f>
        <v>73</v>
      </c>
      <c r="E52" s="17">
        <f>'Sr Girls'!E126</f>
        <v>72</v>
      </c>
      <c r="F52" s="48">
        <f>'Sr Girls'!F126</f>
        <v>0</v>
      </c>
      <c r="G52" s="17">
        <f>'Sr Girls'!G126</f>
        <v>0</v>
      </c>
      <c r="H52" s="48">
        <f>'Sr Girls'!H126</f>
        <v>62</v>
      </c>
      <c r="I52" s="17">
        <f>'Sr Girls'!I126</f>
        <v>0</v>
      </c>
      <c r="J52" s="48">
        <f>'Sr Girls'!J126</f>
        <v>0</v>
      </c>
      <c r="K52" s="17">
        <f>'Sr Girls'!K126</f>
        <v>0</v>
      </c>
      <c r="L52" s="48">
        <f>'Sr Girls'!L126</f>
        <v>0</v>
      </c>
      <c r="M52" s="17">
        <f>'Sr Girls'!M126</f>
        <v>0</v>
      </c>
      <c r="N52" s="48">
        <f>'Sr Girls'!N126</f>
        <v>0</v>
      </c>
      <c r="O52" s="17">
        <f>'Sr Girls'!O126</f>
        <v>0</v>
      </c>
      <c r="P52" s="188">
        <f>'Sr Girls'!P126</f>
        <v>62</v>
      </c>
      <c r="Q52" s="195">
        <f>'Sr Girls'!Q126</f>
        <v>72</v>
      </c>
      <c r="R52" s="48">
        <f>'Sr Girls'!R126</f>
        <v>0</v>
      </c>
      <c r="S52" s="17">
        <f>'Sr Girls'!S126</f>
        <v>0</v>
      </c>
      <c r="T52" s="48">
        <f>'Sr Girls'!T126</f>
        <v>0</v>
      </c>
      <c r="U52" s="17">
        <f>'Sr Girls'!U126</f>
        <v>0</v>
      </c>
      <c r="V52" s="16"/>
      <c r="W52" s="15">
        <f>'Sr Girls'!W126</f>
        <v>0</v>
      </c>
      <c r="X52" s="17">
        <f>'Sr Girls'!X126</f>
        <v>0</v>
      </c>
      <c r="Y52" s="16"/>
      <c r="Z52" s="25">
        <f t="shared" si="26"/>
        <v>341</v>
      </c>
      <c r="AA52" s="25" cm="1">
        <f t="array" ref="AA52">SUM(LARGE(C52:W52,_xlfn.SEQUENCE(IF(COUNT(C52:W52)&lt;12,COUNT(C52:W52),12))))</f>
        <v>341</v>
      </c>
      <c r="AB52" s="15">
        <f t="shared" si="28"/>
        <v>0</v>
      </c>
      <c r="AC52" s="17">
        <f t="shared" si="29"/>
        <v>341</v>
      </c>
      <c r="AD52" s="47" t="str">
        <f t="shared" si="27"/>
        <v>MCLEOD, PIPER</v>
      </c>
      <c r="AE52" s="17" t="s">
        <v>265</v>
      </c>
    </row>
    <row r="53" spans="1:32" s="39" customFormat="1" ht="19.899999999999999" customHeight="1" x14ac:dyDescent="0.25">
      <c r="A53" s="47" t="s">
        <v>215</v>
      </c>
      <c r="B53" s="50"/>
      <c r="C53" s="138">
        <v>0</v>
      </c>
      <c r="D53" s="48">
        <f>'Sr Girls'!D127</f>
        <v>0</v>
      </c>
      <c r="E53" s="17">
        <f>'Sr Girls'!E127</f>
        <v>0</v>
      </c>
      <c r="F53" s="48">
        <f>'Sr Girls'!F127</f>
        <v>0</v>
      </c>
      <c r="G53" s="17">
        <f>'Sr Girls'!G127</f>
        <v>0</v>
      </c>
      <c r="H53" s="48">
        <f>'Sr Girls'!H127</f>
        <v>0</v>
      </c>
      <c r="I53" s="17">
        <f>'Sr Girls'!I127</f>
        <v>32</v>
      </c>
      <c r="J53" s="48">
        <f>'Sr Girls'!J127</f>
        <v>22</v>
      </c>
      <c r="K53" s="17">
        <f>'Sr Girls'!K127</f>
        <v>0</v>
      </c>
      <c r="L53" s="48">
        <f>'Sr Girls'!L127</f>
        <v>0</v>
      </c>
      <c r="M53" s="17">
        <f>'Sr Girls'!M127</f>
        <v>0</v>
      </c>
      <c r="N53" s="48">
        <f>'Sr Girls'!N127</f>
        <v>0</v>
      </c>
      <c r="O53" s="17">
        <f>'Sr Girls'!O127</f>
        <v>52</v>
      </c>
      <c r="P53" s="188">
        <f>'Sr Girls'!P127</f>
        <v>42</v>
      </c>
      <c r="Q53" s="195">
        <f>'Sr Girls'!Q127</f>
        <v>62</v>
      </c>
      <c r="R53" s="48">
        <f>'Sr Girls'!R127</f>
        <v>0</v>
      </c>
      <c r="S53" s="17">
        <f>'Sr Girls'!S127</f>
        <v>0</v>
      </c>
      <c r="T53" s="48">
        <f>'Sr Girls'!T127</f>
        <v>0</v>
      </c>
      <c r="U53" s="17">
        <f>'Sr Girls'!U127</f>
        <v>0</v>
      </c>
      <c r="V53" s="16"/>
      <c r="W53" s="15">
        <f>'Sr Girls'!W127</f>
        <v>0</v>
      </c>
      <c r="X53" s="17">
        <f>'Sr Girls'!X127</f>
        <v>0</v>
      </c>
      <c r="Y53" s="16"/>
      <c r="Z53" s="25">
        <f t="shared" si="26"/>
        <v>210</v>
      </c>
      <c r="AA53" s="25" cm="1">
        <f t="array" ref="AA53">SUM(LARGE(C53:W53,_xlfn.SEQUENCE(IF(COUNT(C53:W53)&lt;12,COUNT(C53:W53),12))))</f>
        <v>210</v>
      </c>
      <c r="AB53" s="15">
        <f t="shared" si="28"/>
        <v>0</v>
      </c>
      <c r="AC53" s="17">
        <f t="shared" si="29"/>
        <v>210</v>
      </c>
      <c r="AD53" s="47" t="str">
        <f t="shared" si="27"/>
        <v>POWELL, ALAINA</v>
      </c>
      <c r="AE53" s="17" t="s">
        <v>265</v>
      </c>
      <c r="AF53" s="38"/>
    </row>
    <row r="54" spans="1:32" s="39" customFormat="1" ht="19.899999999999999" customHeight="1" x14ac:dyDescent="0.25">
      <c r="A54" s="47" t="s">
        <v>275</v>
      </c>
      <c r="B54" s="50"/>
      <c r="C54" s="138">
        <v>0</v>
      </c>
      <c r="D54" s="48">
        <f>'Sr Girls'!D128</f>
        <v>0</v>
      </c>
      <c r="E54" s="17">
        <f>'Sr Girls'!E128</f>
        <v>0</v>
      </c>
      <c r="F54" s="48">
        <f>'Sr Girls'!F128</f>
        <v>0</v>
      </c>
      <c r="G54" s="17">
        <f>'Sr Girls'!G128</f>
        <v>0</v>
      </c>
      <c r="H54" s="48">
        <f>'Sr Girls'!H128</f>
        <v>0</v>
      </c>
      <c r="I54" s="17">
        <f>'Sr Girls'!I128</f>
        <v>0</v>
      </c>
      <c r="J54" s="48">
        <f>'Sr Girls'!J128</f>
        <v>0</v>
      </c>
      <c r="K54" s="17">
        <f>'Sr Girls'!K128</f>
        <v>0</v>
      </c>
      <c r="L54" s="48">
        <f>'Sr Girls'!L128</f>
        <v>0</v>
      </c>
      <c r="M54" s="17">
        <f>'Sr Girls'!M128</f>
        <v>0</v>
      </c>
      <c r="N54" s="48">
        <f>'Sr Girls'!N128</f>
        <v>0</v>
      </c>
      <c r="O54" s="17">
        <f>'Sr Girls'!O128</f>
        <v>0</v>
      </c>
      <c r="P54" s="188">
        <f>'Sr Girls'!P128</f>
        <v>0</v>
      </c>
      <c r="Q54" s="195">
        <f>'Sr Girls'!Q128</f>
        <v>0</v>
      </c>
      <c r="R54" s="48">
        <f>'Sr Girls'!R128</f>
        <v>0</v>
      </c>
      <c r="S54" s="17">
        <f>'Sr Girls'!S128</f>
        <v>0</v>
      </c>
      <c r="T54" s="48">
        <f>'Sr Girls'!T128</f>
        <v>0</v>
      </c>
      <c r="U54" s="17">
        <f>'Sr Girls'!U128</f>
        <v>0</v>
      </c>
      <c r="V54" s="16"/>
      <c r="W54" s="15">
        <f>'Sr Girls'!W128</f>
        <v>0</v>
      </c>
      <c r="X54" s="17">
        <f>'Sr Girls'!X128</f>
        <v>0</v>
      </c>
      <c r="Y54" s="16"/>
      <c r="Z54" s="25">
        <f t="shared" si="26"/>
        <v>0</v>
      </c>
      <c r="AA54" s="25" cm="1">
        <f t="array" ref="AA54">SUM(LARGE(C54:W54,_xlfn.SEQUENCE(IF(COUNT(C54:W54)&lt;12,COUNT(C54:W54),12))))</f>
        <v>0</v>
      </c>
      <c r="AB54" s="15">
        <f t="shared" si="28"/>
        <v>0</v>
      </c>
      <c r="AC54" s="17">
        <f t="shared" si="29"/>
        <v>0</v>
      </c>
      <c r="AD54" s="47" t="str">
        <f t="shared" si="27"/>
        <v>PAGE, SOPHIA</v>
      </c>
      <c r="AE54" s="17"/>
      <c r="AF54" s="38"/>
    </row>
    <row r="55" spans="1:32" s="39" customFormat="1" ht="19.899999999999999" customHeight="1" x14ac:dyDescent="0.25">
      <c r="A55" s="47" t="s">
        <v>63</v>
      </c>
      <c r="B55" s="50"/>
      <c r="C55" s="138">
        <v>0</v>
      </c>
      <c r="D55" s="48">
        <f>'Sr Girls'!D129</f>
        <v>33</v>
      </c>
      <c r="E55" s="17">
        <f>'Sr Girls'!E129</f>
        <v>0</v>
      </c>
      <c r="F55" s="48">
        <f>'Sr Girls'!F129</f>
        <v>0</v>
      </c>
      <c r="G55" s="17">
        <f>'Sr Girls'!G129</f>
        <v>0</v>
      </c>
      <c r="H55" s="48">
        <f>'Sr Girls'!H129</f>
        <v>0</v>
      </c>
      <c r="I55" s="17">
        <f>'Sr Girls'!I129</f>
        <v>0</v>
      </c>
      <c r="J55" s="48">
        <f>'Sr Girls'!J129</f>
        <v>0</v>
      </c>
      <c r="K55" s="17">
        <f>'Sr Girls'!K129</f>
        <v>0</v>
      </c>
      <c r="L55" s="48">
        <f>'Sr Girls'!L129</f>
        <v>0</v>
      </c>
      <c r="M55" s="17">
        <f>'Sr Girls'!M129</f>
        <v>0</v>
      </c>
      <c r="N55" s="48">
        <f>'Sr Girls'!N129</f>
        <v>0</v>
      </c>
      <c r="O55" s="17">
        <f>'Sr Girls'!O129</f>
        <v>0</v>
      </c>
      <c r="P55" s="188">
        <f>'Sr Girls'!P129</f>
        <v>0</v>
      </c>
      <c r="Q55" s="195">
        <f>'Sr Girls'!Q129</f>
        <v>0</v>
      </c>
      <c r="R55" s="48">
        <f>'Sr Girls'!R129</f>
        <v>0</v>
      </c>
      <c r="S55" s="17">
        <f>'Sr Girls'!S129</f>
        <v>0</v>
      </c>
      <c r="T55" s="48">
        <f>'Sr Girls'!T129</f>
        <v>0</v>
      </c>
      <c r="U55" s="17">
        <f>'Sr Girls'!U129</f>
        <v>0</v>
      </c>
      <c r="V55" s="16"/>
      <c r="W55" s="15">
        <f>'Sr Girls'!W129</f>
        <v>0</v>
      </c>
      <c r="X55" s="17">
        <f>'Sr Girls'!X129</f>
        <v>0</v>
      </c>
      <c r="Y55" s="16"/>
      <c r="Z55" s="25">
        <f t="shared" si="26"/>
        <v>33</v>
      </c>
      <c r="AA55" s="25" cm="1">
        <f t="array" ref="AA55">SUM(LARGE(C55:W55,_xlfn.SEQUENCE(IF(COUNT(C55:W55)&lt;12,COUNT(C55:W55),12))))</f>
        <v>33</v>
      </c>
      <c r="AB55" s="15">
        <f t="shared" si="28"/>
        <v>0</v>
      </c>
      <c r="AC55" s="17">
        <f t="shared" si="29"/>
        <v>33</v>
      </c>
      <c r="AD55" s="47" t="str">
        <f t="shared" si="27"/>
        <v>SHATTUCK, MADISON</v>
      </c>
      <c r="AE55" s="17" t="s">
        <v>266</v>
      </c>
      <c r="AF55" s="38"/>
    </row>
    <row r="56" spans="1:32" s="39" customFormat="1" ht="19.899999999999999" customHeight="1" x14ac:dyDescent="0.25">
      <c r="A56" s="47" t="s">
        <v>142</v>
      </c>
      <c r="B56" s="50"/>
      <c r="C56" s="138">
        <v>0</v>
      </c>
      <c r="D56" s="48">
        <f>'Sr Girls'!D130</f>
        <v>33</v>
      </c>
      <c r="E56" s="17">
        <f>'Sr Girls'!E130</f>
        <v>0</v>
      </c>
      <c r="F56" s="48">
        <f>'Sr Girls'!F130</f>
        <v>52</v>
      </c>
      <c r="G56" s="17">
        <f>'Sr Girls'!G130</f>
        <v>0</v>
      </c>
      <c r="H56" s="48">
        <f>'Sr Girls'!H130</f>
        <v>0</v>
      </c>
      <c r="I56" s="17">
        <f>'Sr Girls'!I130</f>
        <v>0</v>
      </c>
      <c r="J56" s="48">
        <f>'Sr Girls'!J130</f>
        <v>52</v>
      </c>
      <c r="K56" s="17">
        <f>'Sr Girls'!K130</f>
        <v>72</v>
      </c>
      <c r="L56" s="48">
        <f>'Sr Girls'!L130</f>
        <v>0</v>
      </c>
      <c r="M56" s="17">
        <f>'Sr Girls'!M130</f>
        <v>72</v>
      </c>
      <c r="N56" s="48">
        <f>'Sr Girls'!N130</f>
        <v>0</v>
      </c>
      <c r="O56" s="17">
        <f>'Sr Girls'!O130</f>
        <v>0</v>
      </c>
      <c r="P56" s="188">
        <f>'Sr Girls'!P130</f>
        <v>0</v>
      </c>
      <c r="Q56" s="195">
        <f>'Sr Girls'!Q130</f>
        <v>0</v>
      </c>
      <c r="R56" s="48">
        <f>'Sr Girls'!R130</f>
        <v>0</v>
      </c>
      <c r="S56" s="17">
        <f>'Sr Girls'!S130</f>
        <v>0</v>
      </c>
      <c r="T56" s="48">
        <f>'Sr Girls'!T130</f>
        <v>0</v>
      </c>
      <c r="U56" s="17">
        <f>'Sr Girls'!U130</f>
        <v>0</v>
      </c>
      <c r="V56" s="16"/>
      <c r="W56" s="15">
        <f>'Sr Girls'!W130</f>
        <v>0</v>
      </c>
      <c r="X56" s="17">
        <f>'Sr Girls'!X130</f>
        <v>0</v>
      </c>
      <c r="Y56" s="16"/>
      <c r="Z56" s="25">
        <f t="shared" si="26"/>
        <v>281</v>
      </c>
      <c r="AA56" s="25" cm="1">
        <f t="array" ref="AA56">SUM(LARGE(C56:W56,_xlfn.SEQUENCE(IF(COUNT(C56:W56)&lt;12,COUNT(C56:W56),12))))</f>
        <v>281</v>
      </c>
      <c r="AB56" s="15">
        <f t="shared" si="28"/>
        <v>0</v>
      </c>
      <c r="AC56" s="17">
        <f t="shared" si="29"/>
        <v>281</v>
      </c>
      <c r="AD56" s="47" t="str">
        <f t="shared" si="27"/>
        <v xml:space="preserve">SUCHEK, KYLIE </v>
      </c>
      <c r="AE56" s="17" t="s">
        <v>265</v>
      </c>
      <c r="AF56" s="38"/>
    </row>
    <row r="57" spans="1:32" s="39" customFormat="1" ht="19.899999999999999" customHeight="1" x14ac:dyDescent="0.25">
      <c r="A57" s="47" t="s">
        <v>52</v>
      </c>
      <c r="B57" s="50"/>
      <c r="C57" s="138">
        <v>0</v>
      </c>
      <c r="D57" s="48">
        <f>'Sr Girls'!D131</f>
        <v>0</v>
      </c>
      <c r="E57" s="17">
        <f>'Sr Girls'!E131</f>
        <v>52</v>
      </c>
      <c r="F57" s="48">
        <f>'Sr Girls'!F131</f>
        <v>0</v>
      </c>
      <c r="G57" s="17">
        <f>'Sr Girls'!G131</f>
        <v>0</v>
      </c>
      <c r="H57" s="48">
        <f>'Sr Girls'!H131</f>
        <v>0</v>
      </c>
      <c r="I57" s="17">
        <f>'Sr Girls'!I131</f>
        <v>0</v>
      </c>
      <c r="J57" s="48">
        <f>'Sr Girls'!J131</f>
        <v>0</v>
      </c>
      <c r="K57" s="17">
        <f>'Sr Girls'!K131</f>
        <v>0</v>
      </c>
      <c r="L57" s="48">
        <f>'Sr Girls'!L131</f>
        <v>0</v>
      </c>
      <c r="M57" s="17">
        <f>'Sr Girls'!M131</f>
        <v>0</v>
      </c>
      <c r="N57" s="48">
        <f>'Sr Girls'!N131</f>
        <v>52</v>
      </c>
      <c r="O57" s="17">
        <f>'Sr Girls'!O131</f>
        <v>0</v>
      </c>
      <c r="P57" s="188">
        <f>'Sr Girls'!P131</f>
        <v>0</v>
      </c>
      <c r="Q57" s="195">
        <f>'Sr Girls'!Q131</f>
        <v>0</v>
      </c>
      <c r="R57" s="48">
        <f>'Sr Girls'!R131</f>
        <v>0</v>
      </c>
      <c r="S57" s="17">
        <f>'Sr Girls'!S131</f>
        <v>0</v>
      </c>
      <c r="T57" s="48">
        <f>'Sr Girls'!T131</f>
        <v>0</v>
      </c>
      <c r="U57" s="17">
        <f>'Sr Girls'!U131</f>
        <v>0</v>
      </c>
      <c r="V57" s="16"/>
      <c r="W57" s="15">
        <f>'Sr Girls'!W131</f>
        <v>0</v>
      </c>
      <c r="X57" s="17">
        <f>'Sr Girls'!X131</f>
        <v>0</v>
      </c>
      <c r="Y57" s="16"/>
      <c r="Z57" s="25">
        <f t="shared" si="26"/>
        <v>104</v>
      </c>
      <c r="AA57" s="25" cm="1">
        <f t="array" ref="AA57">SUM(LARGE(C57:W57,_xlfn.SEQUENCE(IF(COUNT(C57:W57)&lt;12,COUNT(C57:W57),12))))</f>
        <v>104</v>
      </c>
      <c r="AB57" s="15">
        <f t="shared" si="28"/>
        <v>0</v>
      </c>
      <c r="AC57" s="17">
        <f t="shared" si="29"/>
        <v>104</v>
      </c>
      <c r="AD57" s="47" t="str">
        <f t="shared" si="27"/>
        <v>TIPPMANN, HALLE</v>
      </c>
      <c r="AE57" s="17" t="s">
        <v>265</v>
      </c>
      <c r="AF57" s="38"/>
    </row>
    <row r="58" spans="1:32" s="39" customFormat="1" ht="19.899999999999999" customHeight="1" x14ac:dyDescent="0.25">
      <c r="A58" s="47" t="s">
        <v>53</v>
      </c>
      <c r="B58" s="50"/>
      <c r="C58" s="138">
        <v>0</v>
      </c>
      <c r="D58" s="48">
        <f>'Sr Girls'!D132</f>
        <v>23</v>
      </c>
      <c r="E58" s="17">
        <f>'Sr Girls'!E132</f>
        <v>0</v>
      </c>
      <c r="F58" s="48">
        <f>'Sr Girls'!F132</f>
        <v>0</v>
      </c>
      <c r="G58" s="17">
        <f>'Sr Girls'!G132</f>
        <v>52</v>
      </c>
      <c r="H58" s="48">
        <f>'Sr Girls'!H132</f>
        <v>52</v>
      </c>
      <c r="I58" s="17">
        <f>'Sr Girls'!I132</f>
        <v>0</v>
      </c>
      <c r="J58" s="48">
        <f>'Sr Girls'!J132</f>
        <v>42</v>
      </c>
      <c r="K58" s="17">
        <f>'Sr Girls'!K132</f>
        <v>0</v>
      </c>
      <c r="L58" s="48">
        <f>'Sr Girls'!L132</f>
        <v>0</v>
      </c>
      <c r="M58" s="17">
        <f>'Sr Girls'!M132</f>
        <v>62</v>
      </c>
      <c r="N58" s="48">
        <f>'Sr Girls'!N132</f>
        <v>42</v>
      </c>
      <c r="O58" s="17">
        <f>'Sr Girls'!O132</f>
        <v>72</v>
      </c>
      <c r="P58" s="188">
        <f>'Sr Girls'!P132</f>
        <v>0</v>
      </c>
      <c r="Q58" s="195">
        <f>'Sr Girls'!Q132</f>
        <v>52</v>
      </c>
      <c r="R58" s="48">
        <f>'Sr Girls'!R132</f>
        <v>0</v>
      </c>
      <c r="S58" s="17">
        <f>'Sr Girls'!S132</f>
        <v>0</v>
      </c>
      <c r="T58" s="48">
        <f>'Sr Girls'!T132</f>
        <v>0</v>
      </c>
      <c r="U58" s="17">
        <f>'Sr Girls'!U132</f>
        <v>0</v>
      </c>
      <c r="V58" s="16"/>
      <c r="W58" s="15">
        <f>'Sr Girls'!W132</f>
        <v>0</v>
      </c>
      <c r="X58" s="17">
        <f>'Sr Girls'!X132</f>
        <v>0</v>
      </c>
      <c r="Y58" s="16"/>
      <c r="Z58" s="25">
        <f t="shared" si="26"/>
        <v>397</v>
      </c>
      <c r="AA58" s="25" cm="1">
        <f t="array" ref="AA58">SUM(LARGE(C58:W58,_xlfn.SEQUENCE(IF(COUNT(C58:W58)&lt;12,COUNT(C58:W58),12))))</f>
        <v>397</v>
      </c>
      <c r="AB58" s="15">
        <f t="shared" si="28"/>
        <v>0</v>
      </c>
      <c r="AC58" s="17">
        <f t="shared" si="29"/>
        <v>397</v>
      </c>
      <c r="AD58" s="47" t="str">
        <f t="shared" si="27"/>
        <v>TIPPMANN, HEIDI</v>
      </c>
      <c r="AE58" s="17" t="s">
        <v>265</v>
      </c>
      <c r="AF58" s="38"/>
    </row>
    <row r="59" spans="1:32" s="39" customFormat="1" ht="19.899999999999999" customHeight="1" x14ac:dyDescent="0.25">
      <c r="A59" s="47" t="s">
        <v>127</v>
      </c>
      <c r="B59" s="50"/>
      <c r="C59" s="138">
        <v>0</v>
      </c>
      <c r="D59" s="48">
        <f>'Sr Girls'!D133</f>
        <v>0</v>
      </c>
      <c r="E59" s="17">
        <f>'Sr Girls'!E133</f>
        <v>0</v>
      </c>
      <c r="F59" s="48">
        <f>'Sr Girls'!F133</f>
        <v>0</v>
      </c>
      <c r="G59" s="17">
        <f>'Sr Girls'!G133</f>
        <v>0</v>
      </c>
      <c r="H59" s="48">
        <f>'Sr Girls'!H133</f>
        <v>0</v>
      </c>
      <c r="I59" s="17">
        <f>'Sr Girls'!I133</f>
        <v>0</v>
      </c>
      <c r="J59" s="48">
        <f>'Sr Girls'!J133</f>
        <v>0</v>
      </c>
      <c r="K59" s="17">
        <f>'Sr Girls'!K133</f>
        <v>0</v>
      </c>
      <c r="L59" s="48">
        <f>'Sr Girls'!L133</f>
        <v>0</v>
      </c>
      <c r="M59" s="17">
        <f>'Sr Girls'!M133</f>
        <v>0</v>
      </c>
      <c r="N59" s="48">
        <f>'Sr Girls'!N133</f>
        <v>0</v>
      </c>
      <c r="O59" s="17">
        <f>'Sr Girls'!O133</f>
        <v>0</v>
      </c>
      <c r="P59" s="188">
        <f>'Sr Girls'!P133</f>
        <v>0</v>
      </c>
      <c r="Q59" s="195">
        <f>'Sr Girls'!Q133</f>
        <v>0</v>
      </c>
      <c r="R59" s="48">
        <f>'Sr Girls'!R133</f>
        <v>0</v>
      </c>
      <c r="S59" s="17">
        <f>'Sr Girls'!S133</f>
        <v>0</v>
      </c>
      <c r="T59" s="48">
        <f>'Sr Girls'!T133</f>
        <v>0</v>
      </c>
      <c r="U59" s="17">
        <f>'Sr Girls'!U133</f>
        <v>0</v>
      </c>
      <c r="V59" s="16"/>
      <c r="W59" s="15">
        <f>'Sr Girls'!W133</f>
        <v>0</v>
      </c>
      <c r="X59" s="17">
        <f>'Sr Girls'!X133</f>
        <v>0</v>
      </c>
      <c r="Y59" s="16"/>
      <c r="Z59" s="25">
        <f t="shared" si="26"/>
        <v>0</v>
      </c>
      <c r="AA59" s="25" cm="1">
        <f t="array" ref="AA59">SUM(LARGE(C59:W59,_xlfn.SEQUENCE(IF(COUNT(C59:W59)&lt;12,COUNT(C59:W59),12))))</f>
        <v>0</v>
      </c>
      <c r="AB59" s="15">
        <f t="shared" si="28"/>
        <v>0</v>
      </c>
      <c r="AC59" s="17">
        <f t="shared" si="29"/>
        <v>0</v>
      </c>
      <c r="AD59" s="47" t="str">
        <f t="shared" si="27"/>
        <v>WEBER, ALYSSA</v>
      </c>
      <c r="AE59" s="17"/>
      <c r="AF59" s="38"/>
    </row>
    <row r="60" spans="1:32" s="39" customFormat="1" ht="19.899999999999999" customHeight="1" x14ac:dyDescent="0.25">
      <c r="A60" s="47" t="s">
        <v>132</v>
      </c>
      <c r="B60" s="50"/>
      <c r="C60" s="138">
        <v>0</v>
      </c>
      <c r="D60" s="48">
        <f>'Sr Girls'!D134</f>
        <v>0</v>
      </c>
      <c r="E60" s="17">
        <f>'Sr Girls'!E134</f>
        <v>0</v>
      </c>
      <c r="F60" s="48">
        <f>'Sr Girls'!F134</f>
        <v>32</v>
      </c>
      <c r="G60" s="17">
        <f>'Sr Girls'!G134</f>
        <v>0</v>
      </c>
      <c r="H60" s="48">
        <f>'Sr Girls'!H134</f>
        <v>0</v>
      </c>
      <c r="I60" s="17">
        <f>'Sr Girls'!I134</f>
        <v>0</v>
      </c>
      <c r="J60" s="48">
        <f>'Sr Girls'!J134</f>
        <v>0</v>
      </c>
      <c r="K60" s="17">
        <f>'Sr Girls'!K134</f>
        <v>0</v>
      </c>
      <c r="L60" s="48">
        <f>'Sr Girls'!L134</f>
        <v>0</v>
      </c>
      <c r="M60" s="17">
        <f>'Sr Girls'!M134</f>
        <v>0</v>
      </c>
      <c r="N60" s="48">
        <f>'Sr Girls'!N134</f>
        <v>0</v>
      </c>
      <c r="O60" s="17">
        <f>'Sr Girls'!O134</f>
        <v>0</v>
      </c>
      <c r="P60" s="188">
        <f>'Sr Girls'!P134</f>
        <v>0</v>
      </c>
      <c r="Q60" s="195">
        <f>'Sr Girls'!Q134</f>
        <v>0</v>
      </c>
      <c r="R60" s="48">
        <f>'Sr Girls'!R134</f>
        <v>0</v>
      </c>
      <c r="S60" s="17">
        <f>'Sr Girls'!S134</f>
        <v>0</v>
      </c>
      <c r="T60" s="48">
        <f>'Sr Girls'!T134</f>
        <v>0</v>
      </c>
      <c r="U60" s="17">
        <f>'Sr Girls'!U134</f>
        <v>0</v>
      </c>
      <c r="V60" s="16"/>
      <c r="W60" s="15">
        <f>'Sr Girls'!W134</f>
        <v>0</v>
      </c>
      <c r="X60" s="17">
        <f>'Sr Girls'!X134</f>
        <v>0</v>
      </c>
      <c r="Y60" s="16"/>
      <c r="Z60" s="25">
        <f t="shared" ref="Z60:Z70" si="30">SUM(D60:X60)</f>
        <v>32</v>
      </c>
      <c r="AA60" s="25" cm="1">
        <f t="array" ref="AA60">SUM(LARGE(C60:W60,_xlfn.SEQUENCE(IF(COUNT(C60:W60)&lt;12,COUNT(C60:W60),12))))</f>
        <v>32</v>
      </c>
      <c r="AB60" s="15">
        <f t="shared" ref="AB60:AB70" si="31">X60*1.5</f>
        <v>0</v>
      </c>
      <c r="AC60" s="17">
        <f t="shared" ref="AC60:AC70" si="32">AA60+AB60</f>
        <v>32</v>
      </c>
      <c r="AD60" s="47" t="str">
        <f t="shared" si="27"/>
        <v>WILSON, ADDIE</v>
      </c>
      <c r="AE60" s="17" t="s">
        <v>265</v>
      </c>
      <c r="AF60" s="38"/>
    </row>
    <row r="61" spans="1:32" s="40" customFormat="1" ht="19.899999999999999" customHeight="1" x14ac:dyDescent="0.25">
      <c r="A61" s="47" t="s">
        <v>149</v>
      </c>
      <c r="B61" s="50"/>
      <c r="C61" s="138">
        <v>0</v>
      </c>
      <c r="D61" s="48">
        <f>'Sr Girls'!D135</f>
        <v>0</v>
      </c>
      <c r="E61" s="17">
        <f>'Sr Girls'!E135</f>
        <v>0</v>
      </c>
      <c r="F61" s="48">
        <f>'Sr Girls'!F135</f>
        <v>0</v>
      </c>
      <c r="G61" s="17">
        <f>'Sr Girls'!G135</f>
        <v>42</v>
      </c>
      <c r="H61" s="48">
        <f>'Sr Girls'!H135</f>
        <v>0</v>
      </c>
      <c r="I61" s="17">
        <f>'Sr Girls'!I135</f>
        <v>0</v>
      </c>
      <c r="J61" s="48">
        <f>'Sr Girls'!J135</f>
        <v>0</v>
      </c>
      <c r="K61" s="17">
        <f>'Sr Girls'!K135</f>
        <v>0</v>
      </c>
      <c r="L61" s="48">
        <f>'Sr Girls'!L135</f>
        <v>0</v>
      </c>
      <c r="M61" s="17">
        <f>'Sr Girls'!M135</f>
        <v>0</v>
      </c>
      <c r="N61" s="48">
        <f>'Sr Girls'!N135</f>
        <v>0</v>
      </c>
      <c r="O61" s="17">
        <f>'Sr Girls'!O135</f>
        <v>0</v>
      </c>
      <c r="P61" s="188">
        <f>'Sr Girls'!P135</f>
        <v>0</v>
      </c>
      <c r="Q61" s="195">
        <f>'Sr Girls'!Q135</f>
        <v>0</v>
      </c>
      <c r="R61" s="48">
        <f>'Sr Girls'!R135</f>
        <v>0</v>
      </c>
      <c r="S61" s="17">
        <f>'Sr Girls'!S135</f>
        <v>0</v>
      </c>
      <c r="T61" s="48">
        <f>'Sr Girls'!T135</f>
        <v>0</v>
      </c>
      <c r="U61" s="17">
        <f>'Sr Girls'!U135</f>
        <v>0</v>
      </c>
      <c r="V61" s="16"/>
      <c r="W61" s="15">
        <f>'Sr Girls'!W135</f>
        <v>0</v>
      </c>
      <c r="X61" s="17">
        <f>'Sr Girls'!X135</f>
        <v>0</v>
      </c>
      <c r="Y61" s="16"/>
      <c r="Z61" s="25">
        <f t="shared" si="30"/>
        <v>42</v>
      </c>
      <c r="AA61" s="25" cm="1">
        <f t="array" ref="AA61">SUM(LARGE(C61:W61,_xlfn.SEQUENCE(IF(COUNT(C61:W61)&lt;12,COUNT(C61:W61),12))))</f>
        <v>42</v>
      </c>
      <c r="AB61" s="15">
        <f t="shared" si="31"/>
        <v>0</v>
      </c>
      <c r="AC61" s="17">
        <f t="shared" si="32"/>
        <v>42</v>
      </c>
      <c r="AD61" s="47" t="str">
        <f t="shared" si="27"/>
        <v>YARBROUGH, NORA</v>
      </c>
      <c r="AE61" s="17"/>
      <c r="AF61" s="35"/>
    </row>
    <row r="62" spans="1:32" s="39" customFormat="1" ht="19.899999999999999" hidden="1" customHeight="1" x14ac:dyDescent="0.25">
      <c r="A62" s="47" t="s">
        <v>251</v>
      </c>
      <c r="B62" s="50"/>
      <c r="C62" s="138">
        <v>0</v>
      </c>
      <c r="D62" s="48">
        <f>'Sr Girls'!D136</f>
        <v>0</v>
      </c>
      <c r="E62" s="17">
        <f>'Sr Girls'!E136</f>
        <v>0</v>
      </c>
      <c r="F62" s="48">
        <f>'Sr Girls'!F136</f>
        <v>0</v>
      </c>
      <c r="G62" s="17">
        <f>'Sr Girls'!G136</f>
        <v>0</v>
      </c>
      <c r="H62" s="48">
        <f>'Sr Girls'!H136</f>
        <v>0</v>
      </c>
      <c r="I62" s="17">
        <f>'Sr Girls'!I136</f>
        <v>0</v>
      </c>
      <c r="J62" s="48">
        <f>'Sr Girls'!J136</f>
        <v>0</v>
      </c>
      <c r="K62" s="17">
        <f>'Sr Girls'!K136</f>
        <v>0</v>
      </c>
      <c r="L62" s="48">
        <f>'Sr Girls'!L136</f>
        <v>0</v>
      </c>
      <c r="M62" s="17">
        <f>'Sr Girls'!M136</f>
        <v>0</v>
      </c>
      <c r="N62" s="48">
        <f>'Sr Girls'!N136</f>
        <v>0</v>
      </c>
      <c r="O62" s="17">
        <f>'Sr Girls'!O136</f>
        <v>0</v>
      </c>
      <c r="P62" s="188">
        <f>'Sr Girls'!P136</f>
        <v>0</v>
      </c>
      <c r="Q62" s="195">
        <f>'Sr Girls'!Q136</f>
        <v>0</v>
      </c>
      <c r="R62" s="48">
        <f>'Sr Girls'!R136</f>
        <v>0</v>
      </c>
      <c r="S62" s="17">
        <f>'Sr Girls'!S136</f>
        <v>0</v>
      </c>
      <c r="T62" s="48">
        <f>'Sr Girls'!T136</f>
        <v>0</v>
      </c>
      <c r="U62" s="17">
        <f>'Sr Girls'!U136</f>
        <v>0</v>
      </c>
      <c r="V62" s="16"/>
      <c r="W62" s="15">
        <f>'Sr Girls'!W136</f>
        <v>0</v>
      </c>
      <c r="X62" s="17">
        <f>'Sr Girls'!X136</f>
        <v>0</v>
      </c>
      <c r="Y62" s="16"/>
      <c r="Z62" s="25">
        <f t="shared" si="30"/>
        <v>0</v>
      </c>
      <c r="AA62" s="25" cm="1">
        <f t="array" ref="AA62">SUM(LARGE(C62:W62,_xlfn.SEQUENCE(IF(COUNT(C62:W62)&lt;12,COUNT(C62:W62),12))))</f>
        <v>0</v>
      </c>
      <c r="AB62" s="15">
        <f t="shared" si="31"/>
        <v>0</v>
      </c>
      <c r="AC62" s="17">
        <f t="shared" si="32"/>
        <v>0</v>
      </c>
      <c r="AD62" s="47" t="str">
        <f t="shared" si="27"/>
        <v>NEW NAME 1</v>
      </c>
      <c r="AE62" s="17"/>
      <c r="AF62" s="38"/>
    </row>
    <row r="63" spans="1:32" s="39" customFormat="1" ht="19.899999999999999" hidden="1" customHeight="1" x14ac:dyDescent="0.25">
      <c r="A63" s="47" t="s">
        <v>252</v>
      </c>
      <c r="B63" s="50"/>
      <c r="C63" s="138">
        <v>0</v>
      </c>
      <c r="D63" s="48">
        <f>'Sr Girls'!D137</f>
        <v>0</v>
      </c>
      <c r="E63" s="17">
        <f>'Sr Girls'!E137</f>
        <v>0</v>
      </c>
      <c r="F63" s="48">
        <f>'Sr Girls'!F137</f>
        <v>0</v>
      </c>
      <c r="G63" s="17">
        <f>'Sr Girls'!G137</f>
        <v>0</v>
      </c>
      <c r="H63" s="48">
        <f>'Sr Girls'!H137</f>
        <v>0</v>
      </c>
      <c r="I63" s="17">
        <f>'Sr Girls'!I137</f>
        <v>0</v>
      </c>
      <c r="J63" s="48">
        <f>'Sr Girls'!J137</f>
        <v>0</v>
      </c>
      <c r="K63" s="17">
        <f>'Sr Girls'!K137</f>
        <v>0</v>
      </c>
      <c r="L63" s="48">
        <f>'Sr Girls'!L137</f>
        <v>0</v>
      </c>
      <c r="M63" s="17">
        <f>'Sr Girls'!M137</f>
        <v>0</v>
      </c>
      <c r="N63" s="48">
        <f>'Sr Girls'!N137</f>
        <v>0</v>
      </c>
      <c r="O63" s="17">
        <f>'Sr Girls'!O137</f>
        <v>0</v>
      </c>
      <c r="P63" s="188">
        <f>'Sr Girls'!P137</f>
        <v>0</v>
      </c>
      <c r="Q63" s="195">
        <f>'Sr Girls'!Q137</f>
        <v>0</v>
      </c>
      <c r="R63" s="48">
        <f>'Sr Girls'!R137</f>
        <v>0</v>
      </c>
      <c r="S63" s="17">
        <f>'Sr Girls'!S137</f>
        <v>0</v>
      </c>
      <c r="T63" s="48">
        <f>'Sr Girls'!T137</f>
        <v>0</v>
      </c>
      <c r="U63" s="17">
        <f>'Sr Girls'!U137</f>
        <v>0</v>
      </c>
      <c r="V63" s="16"/>
      <c r="W63" s="15">
        <f>'Sr Girls'!W137</f>
        <v>0</v>
      </c>
      <c r="X63" s="17">
        <f>'Sr Girls'!X137</f>
        <v>0</v>
      </c>
      <c r="Y63" s="16"/>
      <c r="Z63" s="25">
        <f t="shared" si="30"/>
        <v>0</v>
      </c>
      <c r="AA63" s="25" cm="1">
        <f t="array" ref="AA63">SUM(LARGE(C63:W63,_xlfn.SEQUENCE(IF(COUNT(C63:W63)&lt;12,COUNT(C63:W63),12))))</f>
        <v>0</v>
      </c>
      <c r="AB63" s="15">
        <f t="shared" si="31"/>
        <v>0</v>
      </c>
      <c r="AC63" s="17">
        <f t="shared" si="32"/>
        <v>0</v>
      </c>
      <c r="AD63" s="47" t="str">
        <f t="shared" si="27"/>
        <v>NEW NAME 2</v>
      </c>
      <c r="AE63" s="17"/>
      <c r="AF63" s="38"/>
    </row>
    <row r="64" spans="1:32" s="39" customFormat="1" ht="19.899999999999999" hidden="1" customHeight="1" x14ac:dyDescent="0.25">
      <c r="A64" s="47" t="s">
        <v>253</v>
      </c>
      <c r="B64" s="50"/>
      <c r="C64" s="138">
        <v>0</v>
      </c>
      <c r="D64" s="48">
        <f>'Sr Girls'!D138</f>
        <v>0</v>
      </c>
      <c r="E64" s="17">
        <f>'Sr Girls'!E138</f>
        <v>0</v>
      </c>
      <c r="F64" s="48">
        <f>'Sr Girls'!F138</f>
        <v>0</v>
      </c>
      <c r="G64" s="17">
        <f>'Sr Girls'!G138</f>
        <v>0</v>
      </c>
      <c r="H64" s="48">
        <f>'Sr Girls'!H138</f>
        <v>0</v>
      </c>
      <c r="I64" s="17">
        <f>'Sr Girls'!I138</f>
        <v>0</v>
      </c>
      <c r="J64" s="48">
        <f>'Sr Girls'!J138</f>
        <v>0</v>
      </c>
      <c r="K64" s="17">
        <f>'Sr Girls'!K138</f>
        <v>0</v>
      </c>
      <c r="L64" s="48">
        <f>'Sr Girls'!L138</f>
        <v>0</v>
      </c>
      <c r="M64" s="17">
        <f>'Sr Girls'!M138</f>
        <v>0</v>
      </c>
      <c r="N64" s="48">
        <f>'Sr Girls'!N138</f>
        <v>0</v>
      </c>
      <c r="O64" s="17">
        <f>'Sr Girls'!O138</f>
        <v>0</v>
      </c>
      <c r="P64" s="188">
        <f>'Sr Girls'!P138</f>
        <v>0</v>
      </c>
      <c r="Q64" s="195">
        <f>'Sr Girls'!Q138</f>
        <v>0</v>
      </c>
      <c r="R64" s="48">
        <f>'Sr Girls'!R138</f>
        <v>0</v>
      </c>
      <c r="S64" s="17">
        <f>'Sr Girls'!S138</f>
        <v>0</v>
      </c>
      <c r="T64" s="48">
        <f>'Sr Girls'!T138</f>
        <v>0</v>
      </c>
      <c r="U64" s="17">
        <f>'Sr Girls'!U138</f>
        <v>0</v>
      </c>
      <c r="V64" s="16"/>
      <c r="W64" s="15">
        <f>'Sr Girls'!W138</f>
        <v>0</v>
      </c>
      <c r="X64" s="17">
        <f>'Sr Girls'!X138</f>
        <v>0</v>
      </c>
      <c r="Y64" s="16"/>
      <c r="Z64" s="25">
        <f t="shared" si="30"/>
        <v>0</v>
      </c>
      <c r="AA64" s="25" cm="1">
        <f t="array" ref="AA64">SUM(LARGE(C64:W64,_xlfn.SEQUENCE(IF(COUNT(C64:W64)&lt;12,COUNT(C64:W64),12))))</f>
        <v>0</v>
      </c>
      <c r="AB64" s="15">
        <f t="shared" si="31"/>
        <v>0</v>
      </c>
      <c r="AC64" s="17">
        <f t="shared" si="32"/>
        <v>0</v>
      </c>
      <c r="AD64" s="47" t="str">
        <f t="shared" si="27"/>
        <v>NEW NAME 3</v>
      </c>
      <c r="AE64" s="17"/>
      <c r="AF64" s="38"/>
    </row>
    <row r="65" spans="1:32" s="39" customFormat="1" ht="19.899999999999999" hidden="1" customHeight="1" x14ac:dyDescent="0.25">
      <c r="A65" s="47" t="s">
        <v>254</v>
      </c>
      <c r="B65" s="50"/>
      <c r="C65" s="138">
        <v>0</v>
      </c>
      <c r="D65" s="48">
        <f>'Sr Girls'!D139</f>
        <v>0</v>
      </c>
      <c r="E65" s="17">
        <f>'Sr Girls'!E139</f>
        <v>0</v>
      </c>
      <c r="F65" s="48">
        <f>'Sr Girls'!F139</f>
        <v>0</v>
      </c>
      <c r="G65" s="17">
        <f>'Sr Girls'!G139</f>
        <v>0</v>
      </c>
      <c r="H65" s="48">
        <f>'Sr Girls'!H139</f>
        <v>0</v>
      </c>
      <c r="I65" s="17">
        <f>'Sr Girls'!I139</f>
        <v>0</v>
      </c>
      <c r="J65" s="48">
        <f>'Sr Girls'!J139</f>
        <v>0</v>
      </c>
      <c r="K65" s="17">
        <f>'Sr Girls'!K139</f>
        <v>0</v>
      </c>
      <c r="L65" s="48">
        <f>'Sr Girls'!L139</f>
        <v>0</v>
      </c>
      <c r="M65" s="17">
        <f>'Sr Girls'!M139</f>
        <v>0</v>
      </c>
      <c r="N65" s="48">
        <f>'Sr Girls'!N139</f>
        <v>0</v>
      </c>
      <c r="O65" s="17">
        <f>'Sr Girls'!O139</f>
        <v>0</v>
      </c>
      <c r="P65" s="188">
        <f>'Sr Girls'!P139</f>
        <v>0</v>
      </c>
      <c r="Q65" s="195">
        <f>'Sr Girls'!Q139</f>
        <v>0</v>
      </c>
      <c r="R65" s="48">
        <f>'Sr Girls'!R139</f>
        <v>0</v>
      </c>
      <c r="S65" s="17">
        <f>'Sr Girls'!S139</f>
        <v>0</v>
      </c>
      <c r="T65" s="48">
        <f>'Sr Girls'!T139</f>
        <v>0</v>
      </c>
      <c r="U65" s="17">
        <f>'Sr Girls'!U139</f>
        <v>0</v>
      </c>
      <c r="V65" s="16"/>
      <c r="W65" s="15">
        <f>'Sr Girls'!W139</f>
        <v>0</v>
      </c>
      <c r="X65" s="17">
        <f>'Sr Girls'!X139</f>
        <v>0</v>
      </c>
      <c r="Y65" s="16"/>
      <c r="Z65" s="25">
        <f t="shared" si="30"/>
        <v>0</v>
      </c>
      <c r="AA65" s="25" cm="1">
        <f t="array" ref="AA65">SUM(LARGE(C65:W65,_xlfn.SEQUENCE(IF(COUNT(C65:W65)&lt;12,COUNT(C65:W65),12))))</f>
        <v>0</v>
      </c>
      <c r="AB65" s="15">
        <f t="shared" si="31"/>
        <v>0</v>
      </c>
      <c r="AC65" s="17">
        <f t="shared" si="32"/>
        <v>0</v>
      </c>
      <c r="AD65" s="47" t="str">
        <f t="shared" si="27"/>
        <v>NEW NAME 4</v>
      </c>
      <c r="AE65" s="17"/>
      <c r="AF65" s="38"/>
    </row>
    <row r="66" spans="1:32" s="39" customFormat="1" ht="19.899999999999999" hidden="1" customHeight="1" x14ac:dyDescent="0.25">
      <c r="A66" s="47" t="s">
        <v>255</v>
      </c>
      <c r="B66" s="50"/>
      <c r="C66" s="138">
        <v>0</v>
      </c>
      <c r="D66" s="48">
        <f>'Sr Girls'!D140</f>
        <v>0</v>
      </c>
      <c r="E66" s="17">
        <f>'Sr Girls'!E140</f>
        <v>0</v>
      </c>
      <c r="F66" s="48">
        <f>'Sr Girls'!F140</f>
        <v>0</v>
      </c>
      <c r="G66" s="17">
        <f>'Sr Girls'!G140</f>
        <v>0</v>
      </c>
      <c r="H66" s="48">
        <f>'Sr Girls'!H140</f>
        <v>0</v>
      </c>
      <c r="I66" s="17">
        <f>'Sr Girls'!I140</f>
        <v>0</v>
      </c>
      <c r="J66" s="48">
        <f>'Sr Girls'!J140</f>
        <v>0</v>
      </c>
      <c r="K66" s="17">
        <f>'Sr Girls'!K140</f>
        <v>0</v>
      </c>
      <c r="L66" s="48">
        <f>'Sr Girls'!L140</f>
        <v>0</v>
      </c>
      <c r="M66" s="17">
        <f>'Sr Girls'!M140</f>
        <v>0</v>
      </c>
      <c r="N66" s="48">
        <f>'Sr Girls'!N140</f>
        <v>0</v>
      </c>
      <c r="O66" s="17">
        <f>'Sr Girls'!O140</f>
        <v>0</v>
      </c>
      <c r="P66" s="188">
        <f>'Sr Girls'!P140</f>
        <v>0</v>
      </c>
      <c r="Q66" s="195">
        <f>'Sr Girls'!Q140</f>
        <v>0</v>
      </c>
      <c r="R66" s="48">
        <f>'Sr Girls'!R140</f>
        <v>0</v>
      </c>
      <c r="S66" s="17">
        <f>'Sr Girls'!S140</f>
        <v>0</v>
      </c>
      <c r="T66" s="48">
        <f>'Sr Girls'!T140</f>
        <v>0</v>
      </c>
      <c r="U66" s="17">
        <f>'Sr Girls'!U140</f>
        <v>0</v>
      </c>
      <c r="V66" s="16"/>
      <c r="W66" s="15">
        <f>'Sr Girls'!W140</f>
        <v>0</v>
      </c>
      <c r="X66" s="17">
        <f>'Sr Girls'!X140</f>
        <v>0</v>
      </c>
      <c r="Y66" s="16"/>
      <c r="Z66" s="25">
        <f t="shared" si="30"/>
        <v>0</v>
      </c>
      <c r="AA66" s="25" cm="1">
        <f t="array" ref="AA66">SUM(LARGE(C66:W66,_xlfn.SEQUENCE(IF(COUNT(C66:W66)&lt;12,COUNT(C66:W66),12))))</f>
        <v>0</v>
      </c>
      <c r="AB66" s="15">
        <f t="shared" si="31"/>
        <v>0</v>
      </c>
      <c r="AC66" s="17">
        <f t="shared" si="32"/>
        <v>0</v>
      </c>
      <c r="AD66" s="47" t="str">
        <f t="shared" si="27"/>
        <v>NEW NAME 5</v>
      </c>
      <c r="AE66" s="17"/>
      <c r="AF66" s="38"/>
    </row>
    <row r="67" spans="1:32" s="39" customFormat="1" ht="19.899999999999999" hidden="1" customHeight="1" x14ac:dyDescent="0.25">
      <c r="A67" s="47" t="s">
        <v>258</v>
      </c>
      <c r="B67" s="50"/>
      <c r="C67" s="138">
        <v>0</v>
      </c>
      <c r="D67" s="48">
        <f>'Sr Girls'!D141</f>
        <v>0</v>
      </c>
      <c r="E67" s="17">
        <f>'Sr Girls'!E141</f>
        <v>0</v>
      </c>
      <c r="F67" s="48">
        <f>'Sr Girls'!F141</f>
        <v>0</v>
      </c>
      <c r="G67" s="17">
        <f>'Sr Girls'!G141</f>
        <v>0</v>
      </c>
      <c r="H67" s="48">
        <f>'Sr Girls'!H141</f>
        <v>0</v>
      </c>
      <c r="I67" s="17">
        <f>'Sr Girls'!I141</f>
        <v>0</v>
      </c>
      <c r="J67" s="48">
        <f>'Sr Girls'!J141</f>
        <v>0</v>
      </c>
      <c r="K67" s="17">
        <f>'Sr Girls'!K141</f>
        <v>0</v>
      </c>
      <c r="L67" s="48">
        <f>'Sr Girls'!L141</f>
        <v>0</v>
      </c>
      <c r="M67" s="17">
        <f>'Sr Girls'!M141</f>
        <v>0</v>
      </c>
      <c r="N67" s="48">
        <f>'Sr Girls'!N141</f>
        <v>0</v>
      </c>
      <c r="O67" s="17">
        <f>'Sr Girls'!O141</f>
        <v>0</v>
      </c>
      <c r="P67" s="188">
        <f>'Sr Girls'!P141</f>
        <v>0</v>
      </c>
      <c r="Q67" s="195">
        <f>'Sr Girls'!Q141</f>
        <v>0</v>
      </c>
      <c r="R67" s="48">
        <f>'Sr Girls'!R141</f>
        <v>0</v>
      </c>
      <c r="S67" s="17">
        <f>'Sr Girls'!S141</f>
        <v>0</v>
      </c>
      <c r="T67" s="48">
        <f>'Sr Girls'!T141</f>
        <v>0</v>
      </c>
      <c r="U67" s="17">
        <f>'Sr Girls'!U141</f>
        <v>0</v>
      </c>
      <c r="V67" s="16"/>
      <c r="W67" s="15">
        <f>'Sr Girls'!W141</f>
        <v>0</v>
      </c>
      <c r="X67" s="17">
        <f>'Sr Girls'!X141</f>
        <v>0</v>
      </c>
      <c r="Y67" s="16"/>
      <c r="Z67" s="25">
        <f t="shared" si="30"/>
        <v>0</v>
      </c>
      <c r="AA67" s="25" cm="1">
        <f t="array" ref="AA67">SUM(LARGE(C67:W67,_xlfn.SEQUENCE(IF(COUNT(C67:W67)&lt;12,COUNT(C67:W67),12))))</f>
        <v>0</v>
      </c>
      <c r="AB67" s="15">
        <f t="shared" si="31"/>
        <v>0</v>
      </c>
      <c r="AC67" s="17">
        <f t="shared" si="32"/>
        <v>0</v>
      </c>
      <c r="AD67" s="47" t="str">
        <f t="shared" si="27"/>
        <v>NEW NAME 6</v>
      </c>
      <c r="AE67" s="17"/>
      <c r="AF67" s="38"/>
    </row>
    <row r="68" spans="1:32" s="39" customFormat="1" ht="19.899999999999999" hidden="1" customHeight="1" x14ac:dyDescent="0.25">
      <c r="A68" s="47" t="s">
        <v>259</v>
      </c>
      <c r="B68" s="50"/>
      <c r="C68" s="138">
        <v>0</v>
      </c>
      <c r="D68" s="48">
        <f>'Sr Girls'!D142</f>
        <v>0</v>
      </c>
      <c r="E68" s="17">
        <f>'Sr Girls'!E142</f>
        <v>0</v>
      </c>
      <c r="F68" s="48">
        <f>'Sr Girls'!F142</f>
        <v>0</v>
      </c>
      <c r="G68" s="17">
        <f>'Sr Girls'!G142</f>
        <v>0</v>
      </c>
      <c r="H68" s="48">
        <f>'Sr Girls'!H142</f>
        <v>0</v>
      </c>
      <c r="I68" s="17">
        <f>'Sr Girls'!I142</f>
        <v>0</v>
      </c>
      <c r="J68" s="48">
        <f>'Sr Girls'!J142</f>
        <v>0</v>
      </c>
      <c r="K68" s="17">
        <f>'Sr Girls'!K142</f>
        <v>0</v>
      </c>
      <c r="L68" s="48">
        <f>'Sr Girls'!L142</f>
        <v>0</v>
      </c>
      <c r="M68" s="17">
        <f>'Sr Girls'!M142</f>
        <v>0</v>
      </c>
      <c r="N68" s="48">
        <f>'Sr Girls'!N142</f>
        <v>0</v>
      </c>
      <c r="O68" s="17">
        <f>'Sr Girls'!O142</f>
        <v>0</v>
      </c>
      <c r="P68" s="188">
        <f>'Sr Girls'!P142</f>
        <v>0</v>
      </c>
      <c r="Q68" s="195">
        <f>'Sr Girls'!Q142</f>
        <v>0</v>
      </c>
      <c r="R68" s="48">
        <f>'Sr Girls'!R142</f>
        <v>0</v>
      </c>
      <c r="S68" s="17">
        <f>'Sr Girls'!S142</f>
        <v>0</v>
      </c>
      <c r="T68" s="48">
        <f>'Sr Girls'!T142</f>
        <v>0</v>
      </c>
      <c r="U68" s="17">
        <f>'Sr Girls'!U142</f>
        <v>0</v>
      </c>
      <c r="V68" s="16"/>
      <c r="W68" s="15">
        <f>'Sr Girls'!W142</f>
        <v>0</v>
      </c>
      <c r="X68" s="17">
        <f>'Sr Girls'!X142</f>
        <v>0</v>
      </c>
      <c r="Y68" s="16"/>
      <c r="Z68" s="25">
        <f t="shared" si="30"/>
        <v>0</v>
      </c>
      <c r="AA68" s="25" cm="1">
        <f t="array" ref="AA68">SUM(LARGE(C68:W68,_xlfn.SEQUENCE(IF(COUNT(C68:W68)&lt;12,COUNT(C68:W68),12))))</f>
        <v>0</v>
      </c>
      <c r="AB68" s="15">
        <f t="shared" si="31"/>
        <v>0</v>
      </c>
      <c r="AC68" s="17">
        <f t="shared" si="32"/>
        <v>0</v>
      </c>
      <c r="AD68" s="47" t="str">
        <f t="shared" si="27"/>
        <v>NEW NAME 7</v>
      </c>
      <c r="AE68" s="17"/>
      <c r="AF68" s="38"/>
    </row>
    <row r="69" spans="1:32" s="39" customFormat="1" ht="19.899999999999999" hidden="1" customHeight="1" x14ac:dyDescent="0.25">
      <c r="A69" s="47" t="s">
        <v>260</v>
      </c>
      <c r="B69" s="50"/>
      <c r="C69" s="138">
        <v>0</v>
      </c>
      <c r="D69" s="48">
        <f>'Sr Girls'!D143</f>
        <v>0</v>
      </c>
      <c r="E69" s="17">
        <f>'Sr Girls'!E143</f>
        <v>0</v>
      </c>
      <c r="F69" s="48">
        <f>'Sr Girls'!F143</f>
        <v>0</v>
      </c>
      <c r="G69" s="17">
        <f>'Sr Girls'!G143</f>
        <v>0</v>
      </c>
      <c r="H69" s="48">
        <f>'Sr Girls'!H143</f>
        <v>0</v>
      </c>
      <c r="I69" s="17">
        <f>'Sr Girls'!I143</f>
        <v>0</v>
      </c>
      <c r="J69" s="48">
        <f>'Sr Girls'!J143</f>
        <v>0</v>
      </c>
      <c r="K69" s="17">
        <f>'Sr Girls'!K143</f>
        <v>0</v>
      </c>
      <c r="L69" s="48">
        <f>'Sr Girls'!L143</f>
        <v>0</v>
      </c>
      <c r="M69" s="17">
        <f>'Sr Girls'!M143</f>
        <v>0</v>
      </c>
      <c r="N69" s="48">
        <f>'Sr Girls'!N143</f>
        <v>0</v>
      </c>
      <c r="O69" s="17">
        <f>'Sr Girls'!O143</f>
        <v>0</v>
      </c>
      <c r="P69" s="188">
        <f>'Sr Girls'!P143</f>
        <v>0</v>
      </c>
      <c r="Q69" s="195">
        <f>'Sr Girls'!Q143</f>
        <v>0</v>
      </c>
      <c r="R69" s="48">
        <f>'Sr Girls'!R143</f>
        <v>0</v>
      </c>
      <c r="S69" s="17">
        <f>'Sr Girls'!S143</f>
        <v>0</v>
      </c>
      <c r="T69" s="48">
        <f>'Sr Girls'!T143</f>
        <v>0</v>
      </c>
      <c r="U69" s="17">
        <f>'Sr Girls'!U143</f>
        <v>0</v>
      </c>
      <c r="V69" s="16"/>
      <c r="W69" s="15">
        <f>'Sr Girls'!W143</f>
        <v>0</v>
      </c>
      <c r="X69" s="17">
        <f>'Sr Girls'!X143</f>
        <v>0</v>
      </c>
      <c r="Y69" s="16"/>
      <c r="Z69" s="25">
        <f t="shared" si="30"/>
        <v>0</v>
      </c>
      <c r="AA69" s="25" cm="1">
        <f t="array" ref="AA69">SUM(LARGE(C69:W69,_xlfn.SEQUENCE(IF(COUNT(C69:W69)&lt;12,COUNT(C69:W69),12))))</f>
        <v>0</v>
      </c>
      <c r="AB69" s="15">
        <f t="shared" si="31"/>
        <v>0</v>
      </c>
      <c r="AC69" s="17">
        <f t="shared" si="32"/>
        <v>0</v>
      </c>
      <c r="AD69" s="47" t="str">
        <f t="shared" si="27"/>
        <v>NEW NAME 8</v>
      </c>
      <c r="AE69" s="17"/>
      <c r="AF69" s="38"/>
    </row>
    <row r="70" spans="1:32" s="118" customFormat="1" ht="19.899999999999999" hidden="1" customHeight="1" thickBot="1" x14ac:dyDescent="0.3">
      <c r="A70" s="112" t="s">
        <v>261</v>
      </c>
      <c r="B70" s="172"/>
      <c r="C70" s="140">
        <v>0</v>
      </c>
      <c r="D70" s="115">
        <f>'Sr Girls'!D144</f>
        <v>0</v>
      </c>
      <c r="E70" s="113">
        <f>'Sr Girls'!E144</f>
        <v>0</v>
      </c>
      <c r="F70" s="115">
        <f>'Sr Girls'!F144</f>
        <v>0</v>
      </c>
      <c r="G70" s="113">
        <f>'Sr Girls'!G144</f>
        <v>0</v>
      </c>
      <c r="H70" s="115">
        <f>'Sr Girls'!H144</f>
        <v>0</v>
      </c>
      <c r="I70" s="113">
        <f>'Sr Girls'!I144</f>
        <v>0</v>
      </c>
      <c r="J70" s="115">
        <f>'Sr Girls'!J144</f>
        <v>0</v>
      </c>
      <c r="K70" s="113">
        <f>'Sr Girls'!K144</f>
        <v>0</v>
      </c>
      <c r="L70" s="115">
        <f>'Sr Girls'!L144</f>
        <v>0</v>
      </c>
      <c r="M70" s="113">
        <f>'Sr Girls'!M144</f>
        <v>0</v>
      </c>
      <c r="N70" s="115">
        <f>'Sr Girls'!N144</f>
        <v>0</v>
      </c>
      <c r="O70" s="113">
        <f>'Sr Girls'!O144</f>
        <v>0</v>
      </c>
      <c r="P70" s="189">
        <f>'Sr Girls'!P144</f>
        <v>0</v>
      </c>
      <c r="Q70" s="196">
        <f>'Sr Girls'!Q144</f>
        <v>0</v>
      </c>
      <c r="R70" s="115">
        <f>'Sr Girls'!R144</f>
        <v>0</v>
      </c>
      <c r="S70" s="113">
        <f>'Sr Girls'!S144</f>
        <v>0</v>
      </c>
      <c r="T70" s="115">
        <f>'Sr Girls'!T144</f>
        <v>0</v>
      </c>
      <c r="U70" s="113">
        <f>'Sr Girls'!U144</f>
        <v>0</v>
      </c>
      <c r="V70" s="114"/>
      <c r="W70" s="116">
        <f>'Sr Girls'!W144</f>
        <v>0</v>
      </c>
      <c r="X70" s="113">
        <f>'Sr Girls'!X144</f>
        <v>0</v>
      </c>
      <c r="Y70" s="114"/>
      <c r="Z70" s="116">
        <f t="shared" si="30"/>
        <v>0</v>
      </c>
      <c r="AA70" s="116" cm="1">
        <f t="array" ref="AA70">SUM(LARGE(C70:W70,_xlfn.SEQUENCE(IF(COUNT(C70:W70)&lt;12,COUNT(C70:W70),12))))</f>
        <v>0</v>
      </c>
      <c r="AB70" s="116">
        <f t="shared" si="31"/>
        <v>0</v>
      </c>
      <c r="AC70" s="113">
        <f t="shared" si="32"/>
        <v>0</v>
      </c>
      <c r="AD70" s="112" t="str">
        <f t="shared" si="27"/>
        <v>NEW NAME 9</v>
      </c>
      <c r="AE70" s="113"/>
      <c r="AF70" s="117"/>
    </row>
    <row r="71" spans="1:32" ht="19.899999999999999" customHeight="1" x14ac:dyDescent="0.25">
      <c r="A71" s="20" t="s">
        <v>25</v>
      </c>
      <c r="B71" s="21"/>
      <c r="C71" s="22"/>
      <c r="D71" s="21"/>
      <c r="E71" s="21"/>
      <c r="F71" s="111"/>
      <c r="G71" s="111"/>
      <c r="H71" s="111"/>
      <c r="I71" s="111"/>
      <c r="J71" s="111"/>
      <c r="K71" s="111"/>
      <c r="L71" s="67"/>
      <c r="M71" s="67"/>
      <c r="N71" s="21"/>
      <c r="O71" s="21"/>
      <c r="P71" s="187"/>
      <c r="Q71" s="194"/>
      <c r="R71" s="67"/>
      <c r="S71" s="67"/>
      <c r="T71" s="61"/>
      <c r="U71" s="61"/>
      <c r="V71" s="21"/>
      <c r="W71" s="67"/>
      <c r="X71" s="67"/>
      <c r="Y71" s="21"/>
      <c r="Z71" s="20"/>
      <c r="AA71" s="21"/>
      <c r="AB71" s="21"/>
      <c r="AC71" s="21"/>
      <c r="AD71" s="21" t="s">
        <v>79</v>
      </c>
      <c r="AE71" s="164"/>
    </row>
    <row r="72" spans="1:32" s="39" customFormat="1" ht="19.899999999999999" customHeight="1" x14ac:dyDescent="0.25">
      <c r="A72" s="47" t="s">
        <v>66</v>
      </c>
      <c r="B72" s="16"/>
      <c r="C72" s="138">
        <v>0</v>
      </c>
      <c r="D72" s="48"/>
      <c r="E72" s="17"/>
      <c r="F72" s="48"/>
      <c r="G72" s="17"/>
      <c r="H72" s="48"/>
      <c r="I72" s="17"/>
      <c r="J72" s="48"/>
      <c r="K72" s="17"/>
      <c r="L72" s="48"/>
      <c r="M72" s="17"/>
      <c r="N72" s="48"/>
      <c r="O72" s="17"/>
      <c r="P72" s="188"/>
      <c r="Q72" s="195"/>
      <c r="R72" s="48"/>
      <c r="S72" s="17"/>
      <c r="T72" s="48"/>
      <c r="U72" s="17"/>
      <c r="V72" s="16"/>
      <c r="W72" s="15"/>
      <c r="X72" s="17"/>
      <c r="Y72" s="16"/>
      <c r="Z72" s="15">
        <f t="shared" ref="Z72:Z73" si="33">SUM(D72:X72)</f>
        <v>0</v>
      </c>
      <c r="AA72" s="15" cm="1">
        <f t="array" ref="AA72">SUM(LARGE(C72:W72,_xlfn.SEQUENCE(IF(COUNT(C72:W72)&lt;12,COUNT(C72:W72),12))))</f>
        <v>0</v>
      </c>
      <c r="AB72" s="15">
        <f t="shared" ref="AB72:AB73" si="34">X72*1.5</f>
        <v>0</v>
      </c>
      <c r="AC72" s="17">
        <f t="shared" ref="AC72:AC73" si="35">AA72+AB72</f>
        <v>0</v>
      </c>
      <c r="AD72" s="47" t="str">
        <f t="shared" ref="AD72:AD85" si="36">A72</f>
        <v xml:space="preserve">HAWKINS, JAYDEN </v>
      </c>
      <c r="AE72" s="17"/>
      <c r="AF72" s="38"/>
    </row>
    <row r="73" spans="1:32" s="39" customFormat="1" ht="19.899999999999999" customHeight="1" x14ac:dyDescent="0.25">
      <c r="A73" s="47" t="s">
        <v>32</v>
      </c>
      <c r="B73" s="16"/>
      <c r="C73" s="138">
        <v>0</v>
      </c>
      <c r="D73" s="48"/>
      <c r="E73" s="17"/>
      <c r="F73" s="48">
        <v>61</v>
      </c>
      <c r="G73" s="17"/>
      <c r="H73" s="48">
        <v>71</v>
      </c>
      <c r="I73" s="17"/>
      <c r="J73" s="48"/>
      <c r="K73" s="17"/>
      <c r="L73" s="48"/>
      <c r="M73" s="17"/>
      <c r="N73" s="48"/>
      <c r="O73" s="17"/>
      <c r="P73" s="188"/>
      <c r="Q73" s="195"/>
      <c r="R73" s="48"/>
      <c r="S73" s="17"/>
      <c r="T73" s="48"/>
      <c r="U73" s="17"/>
      <c r="V73" s="16"/>
      <c r="W73" s="15"/>
      <c r="X73" s="17"/>
      <c r="Y73" s="16"/>
      <c r="Z73" s="15">
        <f t="shared" si="33"/>
        <v>132</v>
      </c>
      <c r="AA73" s="25" cm="1">
        <f t="array" ref="AA73">SUM(LARGE(C73:W73,_xlfn.SEQUENCE(IF(COUNT(C73:W73)&lt;12,COUNT(C73:W73),12))))</f>
        <v>132</v>
      </c>
      <c r="AB73" s="15">
        <f t="shared" si="34"/>
        <v>0</v>
      </c>
      <c r="AC73" s="17">
        <f t="shared" si="35"/>
        <v>132</v>
      </c>
      <c r="AD73" s="47" t="str">
        <f t="shared" si="36"/>
        <v xml:space="preserve">HAWLEY, LANDON </v>
      </c>
      <c r="AE73" s="17"/>
      <c r="AF73" s="38"/>
    </row>
    <row r="74" spans="1:32" s="39" customFormat="1" ht="19.899999999999999" customHeight="1" x14ac:dyDescent="0.25">
      <c r="A74" s="47" t="s">
        <v>35</v>
      </c>
      <c r="B74" s="16"/>
      <c r="C74" s="138">
        <v>0</v>
      </c>
      <c r="D74" s="48">
        <v>71</v>
      </c>
      <c r="E74" s="17">
        <v>71</v>
      </c>
      <c r="F74" s="48"/>
      <c r="G74" s="17"/>
      <c r="H74" s="48">
        <v>51</v>
      </c>
      <c r="I74" s="17">
        <v>61</v>
      </c>
      <c r="J74" s="48">
        <v>71</v>
      </c>
      <c r="K74" s="17"/>
      <c r="L74" s="48"/>
      <c r="M74" s="17"/>
      <c r="N74" s="48"/>
      <c r="O74" s="17"/>
      <c r="P74" s="188"/>
      <c r="Q74" s="195"/>
      <c r="R74" s="48"/>
      <c r="S74" s="17"/>
      <c r="T74" s="48"/>
      <c r="U74" s="17"/>
      <c r="V74" s="16"/>
      <c r="W74" s="15"/>
      <c r="X74" s="17"/>
      <c r="Y74" s="16"/>
      <c r="Z74" s="15">
        <f>SUM(D74:X74)</f>
        <v>325</v>
      </c>
      <c r="AA74" s="25" cm="1">
        <f t="array" ref="AA74">SUM(LARGE(C74:W74,_xlfn.SEQUENCE(IF(COUNT(C74:W74)&lt;12,COUNT(C74:W74),12))))</f>
        <v>325</v>
      </c>
      <c r="AB74" s="15">
        <f>X74*1.5</f>
        <v>0</v>
      </c>
      <c r="AC74" s="17">
        <f>AA74+AB74</f>
        <v>325</v>
      </c>
      <c r="AD74" s="47" t="str">
        <f t="shared" si="36"/>
        <v>MACIBORSKI, JOHN PAUL</v>
      </c>
      <c r="AE74" s="17"/>
      <c r="AF74" s="38"/>
    </row>
    <row r="75" spans="1:32" s="39" customFormat="1" ht="19.899999999999999" customHeight="1" x14ac:dyDescent="0.25">
      <c r="A75" s="47" t="s">
        <v>36</v>
      </c>
      <c r="B75" s="16"/>
      <c r="C75" s="138">
        <v>0</v>
      </c>
      <c r="D75" s="48"/>
      <c r="E75" s="17"/>
      <c r="F75" s="48"/>
      <c r="G75" s="17"/>
      <c r="H75" s="48"/>
      <c r="I75" s="17"/>
      <c r="J75" s="48"/>
      <c r="K75" s="17"/>
      <c r="L75" s="48"/>
      <c r="M75" s="17"/>
      <c r="N75" s="48"/>
      <c r="O75" s="17"/>
      <c r="P75" s="188"/>
      <c r="Q75" s="195"/>
      <c r="R75" s="48"/>
      <c r="S75" s="17"/>
      <c r="T75" s="48"/>
      <c r="U75" s="17"/>
      <c r="V75" s="16"/>
      <c r="W75" s="15"/>
      <c r="X75" s="17"/>
      <c r="Y75" s="16"/>
      <c r="Z75" s="15">
        <f t="shared" ref="Z75:Z78" si="37">SUM(D75:X75)</f>
        <v>0</v>
      </c>
      <c r="AA75" s="25" cm="1">
        <f t="array" ref="AA75">SUM(LARGE(C75:W75,_xlfn.SEQUENCE(IF(COUNT(C75:W75)&lt;12,COUNT(C75:W75),12))))</f>
        <v>0</v>
      </c>
      <c r="AB75" s="15">
        <f t="shared" ref="AB75:AB78" si="38">X75*1.5</f>
        <v>0</v>
      </c>
      <c r="AC75" s="17">
        <f t="shared" ref="AC75:AC78" si="39">AA75+AB75</f>
        <v>0</v>
      </c>
      <c r="AD75" s="47" t="str">
        <f t="shared" si="36"/>
        <v>MACIBORSKI, SAM</v>
      </c>
      <c r="AE75" s="17"/>
    </row>
    <row r="76" spans="1:32" s="39" customFormat="1" ht="19.899999999999999" customHeight="1" x14ac:dyDescent="0.25">
      <c r="A76" s="47" t="s">
        <v>67</v>
      </c>
      <c r="B76" s="16"/>
      <c r="C76" s="138">
        <v>0</v>
      </c>
      <c r="D76" s="48">
        <v>51</v>
      </c>
      <c r="E76" s="17"/>
      <c r="F76" s="48">
        <v>71</v>
      </c>
      <c r="G76" s="17"/>
      <c r="H76" s="48">
        <v>61</v>
      </c>
      <c r="I76" s="17"/>
      <c r="J76" s="48"/>
      <c r="K76" s="17">
        <v>71</v>
      </c>
      <c r="L76" s="48"/>
      <c r="M76" s="17"/>
      <c r="N76" s="48"/>
      <c r="O76" s="17"/>
      <c r="P76" s="188"/>
      <c r="Q76" s="195"/>
      <c r="R76" s="48"/>
      <c r="S76" s="17"/>
      <c r="T76" s="48"/>
      <c r="U76" s="17"/>
      <c r="V76" s="16"/>
      <c r="W76" s="15"/>
      <c r="X76" s="17"/>
      <c r="Y76" s="16"/>
      <c r="Z76" s="15">
        <f t="shared" si="37"/>
        <v>254</v>
      </c>
      <c r="AA76" s="25" cm="1">
        <f t="array" ref="AA76">SUM(LARGE(C76:W76,_xlfn.SEQUENCE(IF(COUNT(C76:W76)&lt;12,COUNT(C76:W76),12))))</f>
        <v>254</v>
      </c>
      <c r="AB76" s="15">
        <f t="shared" si="38"/>
        <v>0</v>
      </c>
      <c r="AC76" s="17">
        <f t="shared" si="39"/>
        <v>254</v>
      </c>
      <c r="AD76" s="47" t="str">
        <f t="shared" si="36"/>
        <v>MACIBORSKI, STEPHEN</v>
      </c>
      <c r="AE76" s="17"/>
    </row>
    <row r="77" spans="1:32" s="39" customFormat="1" ht="19.899999999999999" customHeight="1" x14ac:dyDescent="0.25">
      <c r="A77" s="47" t="s">
        <v>74</v>
      </c>
      <c r="B77" s="16"/>
      <c r="C77" s="138">
        <v>0</v>
      </c>
      <c r="D77" s="48"/>
      <c r="E77" s="17"/>
      <c r="F77" s="48"/>
      <c r="G77" s="17"/>
      <c r="H77" s="48"/>
      <c r="I77" s="17"/>
      <c r="J77" s="48"/>
      <c r="K77" s="17"/>
      <c r="L77" s="48"/>
      <c r="M77" s="17"/>
      <c r="N77" s="48"/>
      <c r="O77" s="17"/>
      <c r="P77" s="188"/>
      <c r="Q77" s="195"/>
      <c r="R77" s="48"/>
      <c r="S77" s="17"/>
      <c r="T77" s="48"/>
      <c r="U77" s="17"/>
      <c r="V77" s="16"/>
      <c r="W77" s="15"/>
      <c r="X77" s="17"/>
      <c r="Y77" s="16"/>
      <c r="Z77" s="15">
        <f t="shared" si="37"/>
        <v>0</v>
      </c>
      <c r="AA77" s="25" cm="1">
        <f t="array" ref="AA77">SUM(LARGE(C77:W77,_xlfn.SEQUENCE(IF(COUNT(C77:W77)&lt;12,COUNT(C77:W77),12))))</f>
        <v>0</v>
      </c>
      <c r="AB77" s="15">
        <f t="shared" si="38"/>
        <v>0</v>
      </c>
      <c r="AC77" s="17">
        <f t="shared" si="39"/>
        <v>0</v>
      </c>
      <c r="AD77" s="47" t="str">
        <f t="shared" si="36"/>
        <v>RIVERA, JEREMIAH</v>
      </c>
      <c r="AE77" s="17"/>
      <c r="AF77" s="38"/>
    </row>
    <row r="78" spans="1:32" s="39" customFormat="1" ht="19.899999999999999" customHeight="1" x14ac:dyDescent="0.25">
      <c r="A78" s="47" t="s">
        <v>68</v>
      </c>
      <c r="B78" s="16"/>
      <c r="C78" s="138">
        <v>0</v>
      </c>
      <c r="D78" s="48">
        <v>61</v>
      </c>
      <c r="E78" s="17">
        <v>61</v>
      </c>
      <c r="F78" s="48"/>
      <c r="G78" s="17">
        <v>71</v>
      </c>
      <c r="H78" s="48"/>
      <c r="I78" s="17">
        <v>71</v>
      </c>
      <c r="J78" s="48"/>
      <c r="K78" s="17"/>
      <c r="L78" s="48"/>
      <c r="M78" s="17"/>
      <c r="N78" s="48"/>
      <c r="O78" s="17"/>
      <c r="P78" s="188">
        <v>71</v>
      </c>
      <c r="Q78" s="195"/>
      <c r="R78" s="48"/>
      <c r="S78" s="17"/>
      <c r="T78" s="48"/>
      <c r="U78" s="17"/>
      <c r="V78" s="16"/>
      <c r="W78" s="15"/>
      <c r="X78" s="17"/>
      <c r="Y78" s="16"/>
      <c r="Z78" s="15">
        <f t="shared" si="37"/>
        <v>335</v>
      </c>
      <c r="AA78" s="25" cm="1">
        <f t="array" ref="AA78">SUM(LARGE(C78:W78,_xlfn.SEQUENCE(IF(COUNT(C78:W78)&lt;12,COUNT(C78:W78),12))))</f>
        <v>335</v>
      </c>
      <c r="AB78" s="15">
        <f t="shared" si="38"/>
        <v>0</v>
      </c>
      <c r="AC78" s="17">
        <f t="shared" si="39"/>
        <v>335</v>
      </c>
      <c r="AD78" s="47" t="str">
        <f t="shared" si="36"/>
        <v>TIPPMANN, LUKE</v>
      </c>
      <c r="AE78" s="17"/>
      <c r="AF78" s="38"/>
    </row>
    <row r="79" spans="1:32" s="39" customFormat="1" ht="19.899999999999999" customHeight="1" x14ac:dyDescent="0.25">
      <c r="A79" s="47" t="s">
        <v>70</v>
      </c>
      <c r="B79" s="16"/>
      <c r="C79" s="138">
        <v>0</v>
      </c>
      <c r="D79" s="48"/>
      <c r="E79" s="17"/>
      <c r="F79" s="48"/>
      <c r="G79" s="17"/>
      <c r="H79" s="48"/>
      <c r="I79" s="17"/>
      <c r="J79" s="48"/>
      <c r="K79" s="17"/>
      <c r="L79" s="48"/>
      <c r="M79" s="17"/>
      <c r="N79" s="48"/>
      <c r="O79" s="17"/>
      <c r="P79" s="188"/>
      <c r="Q79" s="195"/>
      <c r="R79" s="48"/>
      <c r="S79" s="17"/>
      <c r="T79" s="48"/>
      <c r="U79" s="17"/>
      <c r="V79" s="16"/>
      <c r="W79" s="15"/>
      <c r="X79" s="17"/>
      <c r="Y79" s="16"/>
      <c r="Z79" s="15">
        <f>SUM(D79:X79)</f>
        <v>0</v>
      </c>
      <c r="AA79" s="25" cm="1">
        <f t="array" ref="AA79">SUM(LARGE(C79:W79,_xlfn.SEQUENCE(IF(COUNT(C79:W79)&lt;12,COUNT(C79:W79),12))))</f>
        <v>0</v>
      </c>
      <c r="AB79" s="15">
        <f>X79*1.5</f>
        <v>0</v>
      </c>
      <c r="AC79" s="17">
        <f>AA79+AB79</f>
        <v>0</v>
      </c>
      <c r="AD79" s="47" t="str">
        <f t="shared" si="36"/>
        <v>WINDON, SAM</v>
      </c>
      <c r="AE79" s="17"/>
      <c r="AF79" s="38"/>
    </row>
    <row r="80" spans="1:32" s="39" customFormat="1" ht="19.899999999999999" customHeight="1" x14ac:dyDescent="0.25">
      <c r="A80" s="47" t="s">
        <v>151</v>
      </c>
      <c r="B80" s="16"/>
      <c r="C80" s="138">
        <v>0</v>
      </c>
      <c r="D80" s="48"/>
      <c r="E80" s="17"/>
      <c r="F80" s="48"/>
      <c r="G80" s="17"/>
      <c r="H80" s="48"/>
      <c r="I80" s="17"/>
      <c r="J80" s="48"/>
      <c r="K80" s="17"/>
      <c r="L80" s="48"/>
      <c r="M80" s="17"/>
      <c r="N80" s="48"/>
      <c r="O80" s="17"/>
      <c r="P80" s="188"/>
      <c r="Q80" s="195"/>
      <c r="R80" s="48"/>
      <c r="S80" s="17"/>
      <c r="T80" s="48"/>
      <c r="U80" s="17"/>
      <c r="V80" s="16"/>
      <c r="W80" s="15"/>
      <c r="X80" s="17"/>
      <c r="Y80" s="16"/>
      <c r="Z80" s="15">
        <f t="shared" ref="Z80:Z81" si="40">SUM(D80:X80)</f>
        <v>0</v>
      </c>
      <c r="AA80" s="25" cm="1">
        <f t="array" ref="AA80">SUM(LARGE(C80:W80,_xlfn.SEQUENCE(IF(COUNT(C80:W80)&lt;12,COUNT(C80:W80),12))))</f>
        <v>0</v>
      </c>
      <c r="AB80" s="15">
        <f t="shared" ref="AB80:AB81" si="41">X80*1.5</f>
        <v>0</v>
      </c>
      <c r="AC80" s="17">
        <f t="shared" ref="AC80:AC81" si="42">AA80+AB80</f>
        <v>0</v>
      </c>
      <c r="AD80" s="47" t="str">
        <f t="shared" si="36"/>
        <v>YODER, LANE</v>
      </c>
      <c r="AE80" s="17"/>
      <c r="AF80" s="38"/>
    </row>
    <row r="81" spans="1:38" ht="19.899999999999999" customHeight="1" x14ac:dyDescent="0.25">
      <c r="A81" s="47" t="s">
        <v>37</v>
      </c>
      <c r="B81" s="16"/>
      <c r="C81" s="138">
        <v>0</v>
      </c>
      <c r="D81" s="48"/>
      <c r="E81" s="17"/>
      <c r="F81" s="48"/>
      <c r="G81" s="17"/>
      <c r="H81" s="48"/>
      <c r="I81" s="17"/>
      <c r="J81" s="48"/>
      <c r="K81" s="17"/>
      <c r="L81" s="48"/>
      <c r="M81" s="17"/>
      <c r="N81" s="48"/>
      <c r="O81" s="17"/>
      <c r="P81" s="188"/>
      <c r="Q81" s="195"/>
      <c r="R81" s="48"/>
      <c r="S81" s="17"/>
      <c r="T81" s="48"/>
      <c r="U81" s="17"/>
      <c r="V81" s="16"/>
      <c r="W81" s="15"/>
      <c r="X81" s="17"/>
      <c r="Y81" s="16"/>
      <c r="Z81" s="15">
        <f t="shared" si="40"/>
        <v>0</v>
      </c>
      <c r="AA81" s="25" cm="1">
        <f t="array" ref="AA81">SUM(LARGE(C81:W81,_xlfn.SEQUENCE(IF(COUNT(C81:W81)&lt;12,COUNT(C81:W81),12))))</f>
        <v>0</v>
      </c>
      <c r="AB81" s="15">
        <f t="shared" si="41"/>
        <v>0</v>
      </c>
      <c r="AC81" s="17">
        <f t="shared" si="42"/>
        <v>0</v>
      </c>
      <c r="AD81" s="47" t="str">
        <f t="shared" si="36"/>
        <v>YOUNG, ELI</v>
      </c>
      <c r="AE81" s="17"/>
      <c r="AF81" s="38"/>
      <c r="AG81" s="39"/>
      <c r="AH81" s="39"/>
      <c r="AI81" s="39"/>
      <c r="AJ81" s="39"/>
      <c r="AK81" s="39"/>
    </row>
    <row r="82" spans="1:38" s="39" customFormat="1" ht="19.899999999999999" customHeight="1" x14ac:dyDescent="0.25">
      <c r="A82" s="47" t="s">
        <v>286</v>
      </c>
      <c r="B82" s="16"/>
      <c r="C82" s="138">
        <v>0</v>
      </c>
      <c r="D82" s="48"/>
      <c r="E82" s="17"/>
      <c r="F82" s="48"/>
      <c r="G82" s="17"/>
      <c r="H82" s="48"/>
      <c r="I82" s="17"/>
      <c r="J82" s="48"/>
      <c r="K82" s="17"/>
      <c r="L82" s="48"/>
      <c r="M82" s="17"/>
      <c r="N82" s="48"/>
      <c r="O82" s="17"/>
      <c r="P82" s="188"/>
      <c r="Q82" s="195"/>
      <c r="R82" s="48"/>
      <c r="S82" s="17"/>
      <c r="T82" s="48"/>
      <c r="U82" s="17"/>
      <c r="V82" s="16"/>
      <c r="W82" s="15"/>
      <c r="X82" s="17"/>
      <c r="Y82" s="16"/>
      <c r="Z82" s="15">
        <f>SUM(D82:X82)</f>
        <v>0</v>
      </c>
      <c r="AA82" s="25" cm="1">
        <f t="array" ref="AA82">SUM(LARGE(C82:W82,_xlfn.SEQUENCE(IF(COUNT(C82:W82)&lt;12,COUNT(C82:W82),12))))</f>
        <v>0</v>
      </c>
      <c r="AB82" s="15">
        <f>X82*1.5</f>
        <v>0</v>
      </c>
      <c r="AC82" s="17">
        <f>AA82+AB82</f>
        <v>0</v>
      </c>
      <c r="AD82" s="47" t="str">
        <f t="shared" si="36"/>
        <v>GUILMETTE, REED</v>
      </c>
      <c r="AE82" s="17"/>
      <c r="AF82" s="38"/>
    </row>
    <row r="83" spans="1:38" s="39" customFormat="1" ht="19.899999999999999" customHeight="1" x14ac:dyDescent="0.25">
      <c r="A83" s="47" t="s">
        <v>289</v>
      </c>
      <c r="B83" s="16"/>
      <c r="C83" s="138">
        <v>0</v>
      </c>
      <c r="D83" s="48"/>
      <c r="E83" s="17"/>
      <c r="F83" s="48"/>
      <c r="G83" s="17"/>
      <c r="H83" s="48"/>
      <c r="I83" s="17"/>
      <c r="J83" s="48"/>
      <c r="K83" s="17"/>
      <c r="L83" s="48"/>
      <c r="M83" s="17"/>
      <c r="N83" s="48"/>
      <c r="O83" s="17"/>
      <c r="P83" s="188"/>
      <c r="Q83" s="195"/>
      <c r="R83" s="48"/>
      <c r="S83" s="17"/>
      <c r="T83" s="48"/>
      <c r="U83" s="17"/>
      <c r="V83" s="16"/>
      <c r="W83" s="15"/>
      <c r="X83" s="17"/>
      <c r="Y83" s="16"/>
      <c r="Z83" s="15">
        <f t="shared" ref="Z83:Z85" si="43">SUM(D83:X83)</f>
        <v>0</v>
      </c>
      <c r="AA83" s="25" cm="1">
        <f t="array" ref="AA83">SUM(LARGE(C83:W83,_xlfn.SEQUENCE(IF(COUNT(C83:W83)&lt;12,COUNT(C83:W83),12))))</f>
        <v>0</v>
      </c>
      <c r="AB83" s="15">
        <f t="shared" ref="AB83:AB85" si="44">X83*1.5</f>
        <v>0</v>
      </c>
      <c r="AC83" s="17">
        <f t="shared" ref="AC83:AC85" si="45">AA83+AB83</f>
        <v>0</v>
      </c>
      <c r="AD83" s="47" t="str">
        <f t="shared" si="36"/>
        <v>ZMRZLIK, TUCKER</v>
      </c>
      <c r="AE83" s="17"/>
      <c r="AF83" s="38"/>
    </row>
    <row r="84" spans="1:38" s="39" customFormat="1" ht="19.899999999999999" hidden="1" customHeight="1" x14ac:dyDescent="0.25">
      <c r="A84" s="47" t="s">
        <v>253</v>
      </c>
      <c r="B84" s="16"/>
      <c r="C84" s="138">
        <v>0</v>
      </c>
      <c r="D84" s="48"/>
      <c r="E84" s="17"/>
      <c r="F84" s="48"/>
      <c r="G84" s="17"/>
      <c r="H84" s="48"/>
      <c r="I84" s="17"/>
      <c r="J84" s="48"/>
      <c r="K84" s="17"/>
      <c r="L84" s="48"/>
      <c r="M84" s="17"/>
      <c r="N84" s="48"/>
      <c r="O84" s="17"/>
      <c r="P84" s="188"/>
      <c r="Q84" s="195"/>
      <c r="R84" s="48"/>
      <c r="S84" s="17"/>
      <c r="T84" s="48"/>
      <c r="U84" s="17"/>
      <c r="V84" s="16"/>
      <c r="W84" s="15"/>
      <c r="X84" s="17"/>
      <c r="Y84" s="16"/>
      <c r="Z84" s="15">
        <f t="shared" si="43"/>
        <v>0</v>
      </c>
      <c r="AA84" s="25" cm="1">
        <f t="array" ref="AA84">SUM(LARGE(C84:W84,_xlfn.SEQUENCE(IF(COUNT(C84:W84)&lt;12,COUNT(C84:W84),12))))</f>
        <v>0</v>
      </c>
      <c r="AB84" s="15">
        <f t="shared" si="44"/>
        <v>0</v>
      </c>
      <c r="AC84" s="17">
        <f t="shared" si="45"/>
        <v>0</v>
      </c>
      <c r="AD84" s="47" t="str">
        <f t="shared" si="36"/>
        <v>NEW NAME 3</v>
      </c>
      <c r="AE84" s="17"/>
      <c r="AF84" s="38"/>
    </row>
    <row r="85" spans="1:38" s="39" customFormat="1" ht="19.899999999999999" hidden="1" customHeight="1" x14ac:dyDescent="0.25">
      <c r="A85" s="47" t="s">
        <v>254</v>
      </c>
      <c r="B85" s="16"/>
      <c r="C85" s="138">
        <v>0</v>
      </c>
      <c r="D85" s="48"/>
      <c r="E85" s="17"/>
      <c r="F85" s="48"/>
      <c r="G85" s="17"/>
      <c r="H85" s="48"/>
      <c r="I85" s="17"/>
      <c r="J85" s="48"/>
      <c r="K85" s="17"/>
      <c r="L85" s="48"/>
      <c r="M85" s="17"/>
      <c r="N85" s="48"/>
      <c r="O85" s="17"/>
      <c r="P85" s="188"/>
      <c r="Q85" s="195"/>
      <c r="R85" s="48"/>
      <c r="S85" s="17"/>
      <c r="T85" s="48"/>
      <c r="U85" s="17"/>
      <c r="V85" s="16"/>
      <c r="W85" s="15"/>
      <c r="X85" s="17"/>
      <c r="Y85" s="16"/>
      <c r="Z85" s="15">
        <f t="shared" si="43"/>
        <v>0</v>
      </c>
      <c r="AA85" s="25" cm="1">
        <f t="array" ref="AA85">SUM(LARGE(C85:W85,_xlfn.SEQUENCE(IF(COUNT(C85:W85)&lt;12,COUNT(C85:W85),12))))</f>
        <v>0</v>
      </c>
      <c r="AB85" s="15">
        <f t="shared" si="44"/>
        <v>0</v>
      </c>
      <c r="AC85" s="17">
        <f t="shared" si="45"/>
        <v>0</v>
      </c>
      <c r="AD85" s="47" t="str">
        <f t="shared" si="36"/>
        <v>NEW NAME 4</v>
      </c>
      <c r="AE85" s="17"/>
      <c r="AF85" s="38"/>
    </row>
    <row r="86" spans="1:38" s="171" customFormat="1" ht="19.899999999999999" hidden="1" customHeight="1" thickBot="1" x14ac:dyDescent="0.3">
      <c r="A86" s="124" t="s">
        <v>255</v>
      </c>
      <c r="B86" s="126"/>
      <c r="C86" s="139">
        <v>0</v>
      </c>
      <c r="D86" s="127"/>
      <c r="E86" s="125"/>
      <c r="F86" s="127"/>
      <c r="G86" s="125"/>
      <c r="H86" s="127"/>
      <c r="I86" s="125"/>
      <c r="J86" s="127"/>
      <c r="K86" s="125"/>
      <c r="L86" s="127"/>
      <c r="M86" s="125"/>
      <c r="N86" s="127"/>
      <c r="O86" s="125"/>
      <c r="P86" s="200"/>
      <c r="Q86" s="203"/>
      <c r="R86" s="127"/>
      <c r="S86" s="125"/>
      <c r="T86" s="127"/>
      <c r="U86" s="125"/>
      <c r="V86" s="126"/>
      <c r="W86" s="128"/>
      <c r="X86" s="125"/>
      <c r="Y86" s="126"/>
      <c r="Z86" s="128">
        <f>SUM(D86:X86)</f>
        <v>0</v>
      </c>
      <c r="AA86" s="116" cm="1">
        <f t="array" ref="AA86">SUM(LARGE(C86:W86,_xlfn.SEQUENCE(IF(COUNT(C86:W86)&lt;12,COUNT(C86:W86),12))))</f>
        <v>0</v>
      </c>
      <c r="AB86" s="128">
        <f>X86*1.5</f>
        <v>0</v>
      </c>
      <c r="AC86" s="125">
        <f>AA86+AB86</f>
        <v>0</v>
      </c>
      <c r="AD86" s="124" t="s">
        <v>255</v>
      </c>
      <c r="AE86" s="125"/>
      <c r="AF86" s="129"/>
      <c r="AG86" s="130"/>
      <c r="AH86" s="130"/>
      <c r="AI86" s="130"/>
      <c r="AJ86" s="130"/>
      <c r="AK86" s="130"/>
      <c r="AL86" s="130"/>
    </row>
    <row r="87" spans="1:38" ht="19.899999999999999" customHeight="1" thickBot="1" x14ac:dyDescent="0.3">
      <c r="A87" s="20" t="s">
        <v>15</v>
      </c>
      <c r="B87" s="21"/>
      <c r="C87" s="22"/>
      <c r="D87" s="21"/>
      <c r="E87" s="21"/>
      <c r="F87" s="111"/>
      <c r="G87" s="111"/>
      <c r="H87" s="111"/>
      <c r="I87" s="111"/>
      <c r="J87" s="111"/>
      <c r="K87" s="111"/>
      <c r="L87" s="67"/>
      <c r="M87" s="67"/>
      <c r="N87" s="21"/>
      <c r="O87" s="21"/>
      <c r="P87" s="187"/>
      <c r="Q87" s="194"/>
      <c r="R87" s="67"/>
      <c r="S87" s="67"/>
      <c r="T87" s="61"/>
      <c r="U87" s="61"/>
      <c r="V87" s="21"/>
      <c r="W87" s="67"/>
      <c r="X87" s="67"/>
      <c r="Y87" s="21"/>
      <c r="Z87" s="20"/>
      <c r="AA87" s="21"/>
      <c r="AB87" s="21"/>
      <c r="AC87" s="21"/>
      <c r="AD87" s="20" t="s">
        <v>86</v>
      </c>
      <c r="AE87" s="164"/>
      <c r="AF87" s="60"/>
      <c r="AG87" s="60" t="s">
        <v>269</v>
      </c>
      <c r="AH87" s="60"/>
      <c r="AI87" s="60"/>
      <c r="AJ87" s="60"/>
      <c r="AL87" s="60"/>
    </row>
    <row r="88" spans="1:38" s="39" customFormat="1" ht="19.899999999999999" customHeight="1" x14ac:dyDescent="0.25">
      <c r="A88" s="47" t="s">
        <v>66</v>
      </c>
      <c r="B88" s="16"/>
      <c r="C88" s="138">
        <v>0</v>
      </c>
      <c r="D88" s="48">
        <f>'Sr Girls'!D230</f>
        <v>0</v>
      </c>
      <c r="E88" s="17">
        <f>'Sr Girls'!E230</f>
        <v>0</v>
      </c>
      <c r="F88" s="48">
        <f>'Sr Girls'!F230</f>
        <v>0</v>
      </c>
      <c r="G88" s="17">
        <f>'Sr Girls'!G230</f>
        <v>0</v>
      </c>
      <c r="H88" s="48">
        <f>'Sr Girls'!H230</f>
        <v>0</v>
      </c>
      <c r="I88" s="17">
        <f>'Sr Girls'!I230</f>
        <v>0</v>
      </c>
      <c r="J88" s="48">
        <f>'Sr Girls'!J230</f>
        <v>0</v>
      </c>
      <c r="K88" s="17">
        <f>'Sr Girls'!K230</f>
        <v>0</v>
      </c>
      <c r="L88" s="48">
        <f>'Sr Girls'!L230</f>
        <v>0</v>
      </c>
      <c r="M88" s="17">
        <f>'Sr Girls'!M230</f>
        <v>0</v>
      </c>
      <c r="N88" s="48">
        <f>'Sr Girls'!N230</f>
        <v>0</v>
      </c>
      <c r="O88" s="17">
        <f>'Sr Girls'!O230</f>
        <v>0</v>
      </c>
      <c r="P88" s="188">
        <f>'Sr Girls'!P230</f>
        <v>0</v>
      </c>
      <c r="Q88" s="195">
        <f>'Sr Girls'!Q230</f>
        <v>0</v>
      </c>
      <c r="R88" s="48">
        <f>'Sr Girls'!R230</f>
        <v>0</v>
      </c>
      <c r="S88" s="17">
        <f>'Sr Girls'!S230</f>
        <v>0</v>
      </c>
      <c r="T88" s="48">
        <f>'Sr Girls'!T230</f>
        <v>0</v>
      </c>
      <c r="U88" s="17">
        <f>'Sr Girls'!U230</f>
        <v>0</v>
      </c>
      <c r="V88" s="16"/>
      <c r="W88" s="15">
        <f>'Sr Girls'!W230</f>
        <v>0</v>
      </c>
      <c r="X88" s="17">
        <f>'Sr Girls'!X230</f>
        <v>0</v>
      </c>
      <c r="Y88" s="16"/>
      <c r="Z88" s="15">
        <f t="shared" ref="Z88:Z89" si="46">SUM(D88:X88)</f>
        <v>0</v>
      </c>
      <c r="AA88" s="15" cm="1">
        <f t="array" ref="AA88">SUM(LARGE(C88:W88,_xlfn.SEQUENCE(IF(COUNT(C88:W88)&lt;12,COUNT(C88:W88),12))))</f>
        <v>0</v>
      </c>
      <c r="AB88" s="15">
        <f t="shared" ref="AB88:AB89" si="47">X88*1.5</f>
        <v>0</v>
      </c>
      <c r="AC88" s="17">
        <f t="shared" ref="AC88:AC89" si="48">AA88+AB88</f>
        <v>0</v>
      </c>
      <c r="AD88" s="47" t="str">
        <f t="shared" ref="AD88:AD101" si="49">A88</f>
        <v xml:space="preserve">HAWKINS, JAYDEN </v>
      </c>
      <c r="AE88" s="17" t="s">
        <v>265</v>
      </c>
      <c r="AF88" s="157"/>
      <c r="AG88" s="119" t="s">
        <v>129</v>
      </c>
      <c r="AH88" s="158"/>
      <c r="AI88" s="158"/>
      <c r="AJ88" s="159"/>
      <c r="AK88" s="122">
        <f>SUM('Sr Girls'!D196:X244)</f>
        <v>4706</v>
      </c>
      <c r="AL88" s="121">
        <f>SUM(D88:X136)</f>
        <v>4974</v>
      </c>
    </row>
    <row r="89" spans="1:38" s="39" customFormat="1" ht="19.899999999999999" customHeight="1" thickBot="1" x14ac:dyDescent="0.3">
      <c r="A89" s="47" t="s">
        <v>32</v>
      </c>
      <c r="B89" s="16"/>
      <c r="C89" s="138">
        <v>0</v>
      </c>
      <c r="D89" s="48">
        <f>'Sr Girls'!D231</f>
        <v>0</v>
      </c>
      <c r="E89" s="17">
        <f>'Sr Girls'!E231</f>
        <v>0</v>
      </c>
      <c r="F89" s="48">
        <f>'Sr Girls'!F231</f>
        <v>0</v>
      </c>
      <c r="G89" s="17">
        <f>'Sr Girls'!G231</f>
        <v>0</v>
      </c>
      <c r="H89" s="48">
        <f>'Sr Girls'!H231</f>
        <v>52</v>
      </c>
      <c r="I89" s="17">
        <f>'Sr Girls'!I231</f>
        <v>0</v>
      </c>
      <c r="J89" s="48">
        <f>'Sr Girls'!J231</f>
        <v>72</v>
      </c>
      <c r="K89" s="17">
        <f>'Sr Girls'!K231</f>
        <v>0</v>
      </c>
      <c r="L89" s="48">
        <f>'Sr Girls'!L231</f>
        <v>72</v>
      </c>
      <c r="M89" s="17">
        <f>'Sr Girls'!M231</f>
        <v>0</v>
      </c>
      <c r="N89" s="48">
        <f>'Sr Girls'!N231</f>
        <v>0</v>
      </c>
      <c r="O89" s="17">
        <f>'Sr Girls'!O231</f>
        <v>71</v>
      </c>
      <c r="P89" s="188">
        <f>'Sr Girls'!P231</f>
        <v>62</v>
      </c>
      <c r="Q89" s="195">
        <f>'Sr Girls'!Q231</f>
        <v>72</v>
      </c>
      <c r="R89" s="48">
        <f>'Sr Girls'!R231</f>
        <v>0</v>
      </c>
      <c r="S89" s="17">
        <f>'Sr Girls'!S231</f>
        <v>0</v>
      </c>
      <c r="T89" s="48">
        <f>'Sr Girls'!T231</f>
        <v>0</v>
      </c>
      <c r="U89" s="17">
        <f>'Sr Girls'!U231</f>
        <v>0</v>
      </c>
      <c r="V89" s="16"/>
      <c r="W89" s="15">
        <f>'Sr Girls'!W231</f>
        <v>0</v>
      </c>
      <c r="X89" s="17">
        <f>'Sr Girls'!X231</f>
        <v>0</v>
      </c>
      <c r="Y89" s="16"/>
      <c r="Z89" s="15">
        <f t="shared" si="46"/>
        <v>401</v>
      </c>
      <c r="AA89" s="25" cm="1">
        <f t="array" ref="AA89">SUM(LARGE(C89:W89,_xlfn.SEQUENCE(IF(COUNT(C89:W89)&lt;12,COUNT(C89:W89),12))))</f>
        <v>401</v>
      </c>
      <c r="AB89" s="15">
        <f t="shared" si="47"/>
        <v>0</v>
      </c>
      <c r="AC89" s="17">
        <f t="shared" si="48"/>
        <v>401</v>
      </c>
      <c r="AD89" s="47" t="str">
        <f t="shared" si="49"/>
        <v xml:space="preserve">HAWLEY, LANDON </v>
      </c>
      <c r="AE89" s="17" t="s">
        <v>266</v>
      </c>
      <c r="AF89" s="160"/>
      <c r="AG89" s="120" t="s">
        <v>268</v>
      </c>
      <c r="AH89" s="161"/>
      <c r="AI89" s="161"/>
      <c r="AJ89" s="162"/>
      <c r="AK89" s="165" t="s">
        <v>136</v>
      </c>
      <c r="AL89" s="166" t="s">
        <v>135</v>
      </c>
    </row>
    <row r="90" spans="1:38" s="39" customFormat="1" ht="19.899999999999999" customHeight="1" x14ac:dyDescent="0.25">
      <c r="A90" s="47" t="s">
        <v>35</v>
      </c>
      <c r="B90" s="16"/>
      <c r="C90" s="138">
        <v>0</v>
      </c>
      <c r="D90" s="48">
        <f>'Sr Girls'!D232</f>
        <v>0</v>
      </c>
      <c r="E90" s="17">
        <f>'Sr Girls'!E232</f>
        <v>0</v>
      </c>
      <c r="F90" s="48">
        <f>'Sr Girls'!F232</f>
        <v>0</v>
      </c>
      <c r="G90" s="17">
        <f>'Sr Girls'!G232</f>
        <v>0</v>
      </c>
      <c r="H90" s="48">
        <f>'Sr Girls'!H232</f>
        <v>52</v>
      </c>
      <c r="I90" s="17">
        <f>'Sr Girls'!I232</f>
        <v>0</v>
      </c>
      <c r="J90" s="48">
        <f>'Sr Girls'!J232</f>
        <v>72</v>
      </c>
      <c r="K90" s="17">
        <f>'Sr Girls'!K232</f>
        <v>0</v>
      </c>
      <c r="L90" s="48">
        <f>'Sr Girls'!L232</f>
        <v>72</v>
      </c>
      <c r="M90" s="17">
        <f>'Sr Girls'!M232</f>
        <v>0</v>
      </c>
      <c r="N90" s="48">
        <f>'Sr Girls'!N232</f>
        <v>0</v>
      </c>
      <c r="O90" s="17">
        <f>'Sr Girls'!O232</f>
        <v>71</v>
      </c>
      <c r="P90" s="188">
        <f>'Sr Girls'!P232</f>
        <v>62</v>
      </c>
      <c r="Q90" s="195">
        <f>'Sr Girls'!Q232</f>
        <v>72</v>
      </c>
      <c r="R90" s="48">
        <f>'Sr Girls'!R232</f>
        <v>0</v>
      </c>
      <c r="S90" s="17">
        <f>'Sr Girls'!S232</f>
        <v>0</v>
      </c>
      <c r="T90" s="48">
        <f>'Sr Girls'!T232</f>
        <v>0</v>
      </c>
      <c r="U90" s="17">
        <f>'Sr Girls'!U232</f>
        <v>0</v>
      </c>
      <c r="V90" s="16"/>
      <c r="W90" s="15">
        <f>'Sr Girls'!W232</f>
        <v>0</v>
      </c>
      <c r="X90" s="17">
        <f>'Sr Girls'!X232</f>
        <v>0</v>
      </c>
      <c r="Y90" s="16"/>
      <c r="Z90" s="15">
        <f>SUM(D90:X90)</f>
        <v>401</v>
      </c>
      <c r="AA90" s="25" cm="1">
        <f t="array" ref="AA90">SUM(LARGE(C90:W90,_xlfn.SEQUENCE(IF(COUNT(C90:W90)&lt;12,COUNT(C90:W90),12))))</f>
        <v>401</v>
      </c>
      <c r="AB90" s="15">
        <f>X90*1.5</f>
        <v>0</v>
      </c>
      <c r="AC90" s="17">
        <f>AA90+AB90</f>
        <v>401</v>
      </c>
      <c r="AD90" s="47" t="str">
        <f t="shared" si="49"/>
        <v>MACIBORSKI, JOHN PAUL</v>
      </c>
      <c r="AE90" s="17" t="s">
        <v>266</v>
      </c>
      <c r="AF90" s="38"/>
    </row>
    <row r="91" spans="1:38" s="39" customFormat="1" ht="19.899999999999999" customHeight="1" x14ac:dyDescent="0.25">
      <c r="A91" s="47" t="s">
        <v>36</v>
      </c>
      <c r="B91" s="16"/>
      <c r="C91" s="138">
        <v>0</v>
      </c>
      <c r="D91" s="48">
        <f>'Sr Girls'!D233</f>
        <v>52</v>
      </c>
      <c r="E91" s="17">
        <v>72</v>
      </c>
      <c r="F91" s="48">
        <f>'Sr Girls'!F233</f>
        <v>52</v>
      </c>
      <c r="G91" s="17">
        <f>'Sr Girls'!G233</f>
        <v>0</v>
      </c>
      <c r="H91" s="48">
        <f>'Sr Girls'!H233</f>
        <v>0</v>
      </c>
      <c r="I91" s="17">
        <f>'Sr Girls'!I233</f>
        <v>72</v>
      </c>
      <c r="J91" s="48">
        <f>'Sr Girls'!J233</f>
        <v>0</v>
      </c>
      <c r="K91" s="17">
        <f>'Sr Girls'!K233</f>
        <v>62</v>
      </c>
      <c r="L91" s="48">
        <f>'Sr Girls'!L233</f>
        <v>0</v>
      </c>
      <c r="M91" s="17">
        <f>'Sr Girls'!M233</f>
        <v>52</v>
      </c>
      <c r="N91" s="48">
        <f>'Sr Girls'!N233</f>
        <v>0</v>
      </c>
      <c r="O91" s="17">
        <f>'Sr Girls'!O233</f>
        <v>0</v>
      </c>
      <c r="P91" s="188">
        <f>'Sr Girls'!P233</f>
        <v>0</v>
      </c>
      <c r="Q91" s="195">
        <f>'Sr Girls'!Q233</f>
        <v>0</v>
      </c>
      <c r="R91" s="48">
        <f>'Sr Girls'!R233</f>
        <v>0</v>
      </c>
      <c r="S91" s="17">
        <f>'Sr Girls'!S233</f>
        <v>0</v>
      </c>
      <c r="T91" s="48">
        <f>'Sr Girls'!T233</f>
        <v>0</v>
      </c>
      <c r="U91" s="17">
        <f>'Sr Girls'!U233</f>
        <v>0</v>
      </c>
      <c r="V91" s="16"/>
      <c r="W91" s="15">
        <f>'Sr Girls'!W233</f>
        <v>0</v>
      </c>
      <c r="X91" s="17">
        <f>'Sr Girls'!X233</f>
        <v>0</v>
      </c>
      <c r="Y91" s="16"/>
      <c r="Z91" s="15">
        <f t="shared" ref="Z91:Z94" si="50">SUM(D91:X91)</f>
        <v>362</v>
      </c>
      <c r="AA91" s="25" cm="1">
        <f t="array" ref="AA91">SUM(LARGE(C91:W91,_xlfn.SEQUENCE(IF(COUNT(C91:W91)&lt;12,COUNT(C91:W91),12))))</f>
        <v>362</v>
      </c>
      <c r="AB91" s="15">
        <f t="shared" ref="AB91:AB94" si="51">X91*1.5</f>
        <v>0</v>
      </c>
      <c r="AC91" s="17">
        <f t="shared" ref="AC91:AC94" si="52">AA91+AB91</f>
        <v>362</v>
      </c>
      <c r="AD91" s="47" t="str">
        <f t="shared" si="49"/>
        <v>MACIBORSKI, SAM</v>
      </c>
      <c r="AE91" s="17" t="s">
        <v>266</v>
      </c>
    </row>
    <row r="92" spans="1:38" s="39" customFormat="1" ht="19.899999999999999" customHeight="1" x14ac:dyDescent="0.25">
      <c r="A92" s="47" t="s">
        <v>67</v>
      </c>
      <c r="B92" s="16"/>
      <c r="C92" s="138">
        <v>0</v>
      </c>
      <c r="D92" s="48">
        <f>'Sr Girls'!D234</f>
        <v>0</v>
      </c>
      <c r="E92" s="17">
        <f>'Sr Girls'!E234</f>
        <v>0</v>
      </c>
      <c r="F92" s="48">
        <f>'Sr Girls'!F234</f>
        <v>62</v>
      </c>
      <c r="G92" s="17">
        <f>'Sr Girls'!G234</f>
        <v>0</v>
      </c>
      <c r="H92" s="48">
        <f>'Sr Girls'!H234</f>
        <v>42</v>
      </c>
      <c r="I92" s="17">
        <f>'Sr Girls'!I234</f>
        <v>0</v>
      </c>
      <c r="J92" s="48">
        <f>'Sr Girls'!J234</f>
        <v>62</v>
      </c>
      <c r="K92" s="17">
        <f>'Sr Girls'!K234</f>
        <v>0</v>
      </c>
      <c r="L92" s="48">
        <f>'Sr Girls'!L234</f>
        <v>62</v>
      </c>
      <c r="M92" s="17">
        <f>'Sr Girls'!M234</f>
        <v>72</v>
      </c>
      <c r="N92" s="48">
        <f>'Sr Girls'!N234</f>
        <v>0</v>
      </c>
      <c r="O92" s="17">
        <f>'Sr Girls'!O234</f>
        <v>0</v>
      </c>
      <c r="P92" s="188">
        <f>'Sr Girls'!P234</f>
        <v>0</v>
      </c>
      <c r="Q92" s="195">
        <f>'Sr Girls'!Q234</f>
        <v>0</v>
      </c>
      <c r="R92" s="48">
        <f>'Sr Girls'!R234</f>
        <v>0</v>
      </c>
      <c r="S92" s="17">
        <f>'Sr Girls'!S234</f>
        <v>0</v>
      </c>
      <c r="T92" s="48">
        <f>'Sr Girls'!T234</f>
        <v>0</v>
      </c>
      <c r="U92" s="17">
        <f>'Sr Girls'!U234</f>
        <v>0</v>
      </c>
      <c r="V92" s="16"/>
      <c r="W92" s="15">
        <f>'Sr Girls'!W234</f>
        <v>0</v>
      </c>
      <c r="X92" s="17">
        <f>'Sr Girls'!X234</f>
        <v>0</v>
      </c>
      <c r="Y92" s="16"/>
      <c r="Z92" s="15">
        <f t="shared" si="50"/>
        <v>300</v>
      </c>
      <c r="AA92" s="25" cm="1">
        <f t="array" ref="AA92">SUM(LARGE(C92:W92,_xlfn.SEQUENCE(IF(COUNT(C92:W92)&lt;12,COUNT(C92:W92),12))))</f>
        <v>300</v>
      </c>
      <c r="AB92" s="15">
        <f t="shared" si="51"/>
        <v>0</v>
      </c>
      <c r="AC92" s="17">
        <f t="shared" si="52"/>
        <v>300</v>
      </c>
      <c r="AD92" s="47" t="str">
        <f t="shared" si="49"/>
        <v>MACIBORSKI, STEPHEN</v>
      </c>
      <c r="AE92" s="17" t="s">
        <v>266</v>
      </c>
    </row>
    <row r="93" spans="1:38" s="39" customFormat="1" ht="19.899999999999999" customHeight="1" x14ac:dyDescent="0.25">
      <c r="A93" s="47" t="s">
        <v>74</v>
      </c>
      <c r="B93" s="16"/>
      <c r="C93" s="138">
        <v>0</v>
      </c>
      <c r="D93" s="48">
        <f>'Sr Girls'!D235</f>
        <v>52</v>
      </c>
      <c r="E93" s="17">
        <v>72</v>
      </c>
      <c r="F93" s="48">
        <f>'Sr Girls'!F235</f>
        <v>52</v>
      </c>
      <c r="G93" s="17">
        <f>'Sr Girls'!G235</f>
        <v>0</v>
      </c>
      <c r="H93" s="48">
        <f>'Sr Girls'!H235</f>
        <v>0</v>
      </c>
      <c r="I93" s="17">
        <f>'Sr Girls'!I235</f>
        <v>72</v>
      </c>
      <c r="J93" s="48">
        <f>'Sr Girls'!J235</f>
        <v>0</v>
      </c>
      <c r="K93" s="17">
        <f>'Sr Girls'!K235</f>
        <v>62</v>
      </c>
      <c r="L93" s="48">
        <f>'Sr Girls'!L235</f>
        <v>0</v>
      </c>
      <c r="M93" s="17">
        <f>'Sr Girls'!M235</f>
        <v>52</v>
      </c>
      <c r="N93" s="48">
        <f>'Sr Girls'!N235</f>
        <v>0</v>
      </c>
      <c r="O93" s="17">
        <f>'Sr Girls'!O235</f>
        <v>0</v>
      </c>
      <c r="P93" s="188">
        <f>'Sr Girls'!P235</f>
        <v>0</v>
      </c>
      <c r="Q93" s="195">
        <f>'Sr Girls'!Q235</f>
        <v>0</v>
      </c>
      <c r="R93" s="48">
        <f>'Sr Girls'!R235</f>
        <v>0</v>
      </c>
      <c r="S93" s="17">
        <f>'Sr Girls'!S235</f>
        <v>0</v>
      </c>
      <c r="T93" s="48">
        <f>'Sr Girls'!T235</f>
        <v>0</v>
      </c>
      <c r="U93" s="17">
        <f>'Sr Girls'!U235</f>
        <v>0</v>
      </c>
      <c r="V93" s="16"/>
      <c r="W93" s="15">
        <f>'Sr Girls'!W235</f>
        <v>0</v>
      </c>
      <c r="X93" s="17">
        <f>'Sr Girls'!X235</f>
        <v>0</v>
      </c>
      <c r="Y93" s="16"/>
      <c r="Z93" s="15">
        <f t="shared" si="50"/>
        <v>362</v>
      </c>
      <c r="AA93" s="25" cm="1">
        <f t="array" ref="AA93">SUM(LARGE(C93:W93,_xlfn.SEQUENCE(IF(COUNT(C93:W93)&lt;12,COUNT(C93:W93),12))))</f>
        <v>362</v>
      </c>
      <c r="AB93" s="15">
        <f t="shared" si="51"/>
        <v>0</v>
      </c>
      <c r="AC93" s="17">
        <f t="shared" si="52"/>
        <v>362</v>
      </c>
      <c r="AD93" s="47" t="str">
        <f t="shared" si="49"/>
        <v>RIVERA, JEREMIAH</v>
      </c>
      <c r="AE93" s="17" t="s">
        <v>266</v>
      </c>
      <c r="AF93" s="38"/>
    </row>
    <row r="94" spans="1:38" s="39" customFormat="1" ht="19.899999999999999" customHeight="1" x14ac:dyDescent="0.25">
      <c r="A94" s="47" t="s">
        <v>68</v>
      </c>
      <c r="B94" s="16"/>
      <c r="C94" s="138">
        <v>0</v>
      </c>
      <c r="D94" s="48">
        <f>'Sr Girls'!D236</f>
        <v>72</v>
      </c>
      <c r="E94" s="17">
        <v>62</v>
      </c>
      <c r="F94" s="48">
        <f>'Sr Girls'!F236</f>
        <v>72</v>
      </c>
      <c r="G94" s="17">
        <f>'Sr Girls'!G236</f>
        <v>72</v>
      </c>
      <c r="H94" s="48">
        <f>'Sr Girls'!H236</f>
        <v>72</v>
      </c>
      <c r="I94" s="17">
        <f>'Sr Girls'!I236</f>
        <v>52</v>
      </c>
      <c r="J94" s="48">
        <f>'Sr Girls'!J236</f>
        <v>42</v>
      </c>
      <c r="K94" s="17">
        <f>'Sr Girls'!K236</f>
        <v>0</v>
      </c>
      <c r="L94" s="48">
        <f>'Sr Girls'!L236</f>
        <v>0</v>
      </c>
      <c r="M94" s="17">
        <f>'Sr Girls'!M236</f>
        <v>0</v>
      </c>
      <c r="N94" s="48">
        <f>'Sr Girls'!N236</f>
        <v>71</v>
      </c>
      <c r="O94" s="17">
        <f>'Sr Girls'!O236</f>
        <v>0</v>
      </c>
      <c r="P94" s="188">
        <f>'Sr Girls'!P236</f>
        <v>52</v>
      </c>
      <c r="Q94" s="195">
        <f>'Sr Girls'!Q236</f>
        <v>62</v>
      </c>
      <c r="R94" s="48">
        <f>'Sr Girls'!R236</f>
        <v>0</v>
      </c>
      <c r="S94" s="17">
        <f>'Sr Girls'!S236</f>
        <v>0</v>
      </c>
      <c r="T94" s="48">
        <f>'Sr Girls'!T236</f>
        <v>0</v>
      </c>
      <c r="U94" s="17">
        <f>'Sr Girls'!U236</f>
        <v>0</v>
      </c>
      <c r="V94" s="16"/>
      <c r="W94" s="15">
        <f>'Sr Girls'!W236</f>
        <v>0</v>
      </c>
      <c r="X94" s="17">
        <f>'Sr Girls'!X236</f>
        <v>0</v>
      </c>
      <c r="Y94" s="16"/>
      <c r="Z94" s="15">
        <f t="shared" si="50"/>
        <v>629</v>
      </c>
      <c r="AA94" s="25" cm="1">
        <f t="array" ref="AA94">SUM(LARGE(C94:W94,_xlfn.SEQUENCE(IF(COUNT(C94:W94)&lt;12,COUNT(C94:W94),12))))</f>
        <v>629</v>
      </c>
      <c r="AB94" s="15">
        <f t="shared" si="51"/>
        <v>0</v>
      </c>
      <c r="AC94" s="17">
        <f t="shared" si="52"/>
        <v>629</v>
      </c>
      <c r="AD94" s="47" t="str">
        <f t="shared" si="49"/>
        <v>TIPPMANN, LUKE</v>
      </c>
      <c r="AE94" s="17" t="s">
        <v>266</v>
      </c>
      <c r="AF94" s="38"/>
    </row>
    <row r="95" spans="1:38" s="39" customFormat="1" ht="19.899999999999999" customHeight="1" x14ac:dyDescent="0.25">
      <c r="A95" s="47" t="s">
        <v>70</v>
      </c>
      <c r="B95" s="16"/>
      <c r="C95" s="138">
        <v>0</v>
      </c>
      <c r="D95" s="48">
        <f>'Sr Girls'!D237</f>
        <v>0</v>
      </c>
      <c r="E95" s="17">
        <f>'Sr Girls'!E237</f>
        <v>0</v>
      </c>
      <c r="F95" s="48">
        <f>'Sr Girls'!F237</f>
        <v>0</v>
      </c>
      <c r="G95" s="17">
        <f>'Sr Girls'!G237</f>
        <v>0</v>
      </c>
      <c r="H95" s="48">
        <f>'Sr Girls'!H237</f>
        <v>0</v>
      </c>
      <c r="I95" s="17">
        <f>'Sr Girls'!I237</f>
        <v>0</v>
      </c>
      <c r="J95" s="48">
        <f>'Sr Girls'!J237</f>
        <v>0</v>
      </c>
      <c r="K95" s="17">
        <f>'Sr Girls'!K237</f>
        <v>0</v>
      </c>
      <c r="L95" s="48">
        <f>'Sr Girls'!L237</f>
        <v>0</v>
      </c>
      <c r="M95" s="17">
        <f>'Sr Girls'!M237</f>
        <v>0</v>
      </c>
      <c r="N95" s="48">
        <f>'Sr Girls'!N237</f>
        <v>0</v>
      </c>
      <c r="O95" s="17">
        <f>'Sr Girls'!O237</f>
        <v>0</v>
      </c>
      <c r="P95" s="188">
        <f>'Sr Girls'!P237</f>
        <v>0</v>
      </c>
      <c r="Q95" s="195">
        <f>'Sr Girls'!Q237</f>
        <v>0</v>
      </c>
      <c r="R95" s="48">
        <f>'Sr Girls'!R237</f>
        <v>0</v>
      </c>
      <c r="S95" s="17">
        <f>'Sr Girls'!S237</f>
        <v>0</v>
      </c>
      <c r="T95" s="48">
        <f>'Sr Girls'!T237</f>
        <v>0</v>
      </c>
      <c r="U95" s="17">
        <f>'Sr Girls'!U237</f>
        <v>0</v>
      </c>
      <c r="V95" s="16"/>
      <c r="W95" s="15">
        <f>'Sr Girls'!W237</f>
        <v>0</v>
      </c>
      <c r="X95" s="17">
        <f>'Sr Girls'!X237</f>
        <v>0</v>
      </c>
      <c r="Y95" s="16"/>
      <c r="Z95" s="15">
        <f>SUM(D95:X95)</f>
        <v>0</v>
      </c>
      <c r="AA95" s="25" cm="1">
        <f t="array" ref="AA95">SUM(LARGE(C95:W95,_xlfn.SEQUENCE(IF(COUNT(C95:W95)&lt;12,COUNT(C95:W95),12))))</f>
        <v>0</v>
      </c>
      <c r="AB95" s="15">
        <f>X95*1.5</f>
        <v>0</v>
      </c>
      <c r="AC95" s="17">
        <f>AA95+AB95</f>
        <v>0</v>
      </c>
      <c r="AD95" s="47" t="str">
        <f t="shared" si="49"/>
        <v>WINDON, SAM</v>
      </c>
      <c r="AE95" s="17" t="s">
        <v>266</v>
      </c>
      <c r="AF95" s="38"/>
    </row>
    <row r="96" spans="1:38" s="39" customFormat="1" ht="19.899999999999999" customHeight="1" x14ac:dyDescent="0.25">
      <c r="A96" s="47" t="s">
        <v>151</v>
      </c>
      <c r="B96" s="16"/>
      <c r="C96" s="138">
        <v>0</v>
      </c>
      <c r="D96" s="48">
        <f>'Sr Girls'!D238</f>
        <v>72</v>
      </c>
      <c r="E96" s="17">
        <v>62</v>
      </c>
      <c r="F96" s="48">
        <f>'Sr Girls'!F238</f>
        <v>72</v>
      </c>
      <c r="G96" s="17">
        <f>'Sr Girls'!G238</f>
        <v>72</v>
      </c>
      <c r="H96" s="48">
        <f>'Sr Girls'!H238</f>
        <v>72</v>
      </c>
      <c r="I96" s="17">
        <f>'Sr Girls'!I238</f>
        <v>52</v>
      </c>
      <c r="J96" s="48">
        <f>'Sr Girls'!J238</f>
        <v>42</v>
      </c>
      <c r="K96" s="17">
        <f>'Sr Girls'!K238</f>
        <v>0</v>
      </c>
      <c r="L96" s="48">
        <f>'Sr Girls'!L238</f>
        <v>62</v>
      </c>
      <c r="M96" s="17">
        <f>'Sr Girls'!M238</f>
        <v>72</v>
      </c>
      <c r="N96" s="48">
        <f>'Sr Girls'!N238</f>
        <v>0</v>
      </c>
      <c r="O96" s="17">
        <f>'Sr Girls'!O238</f>
        <v>0</v>
      </c>
      <c r="P96" s="188">
        <f>'Sr Girls'!P238</f>
        <v>52</v>
      </c>
      <c r="Q96" s="195">
        <f>'Sr Girls'!Q238</f>
        <v>62</v>
      </c>
      <c r="R96" s="48">
        <f>'Sr Girls'!R238</f>
        <v>0</v>
      </c>
      <c r="S96" s="17">
        <f>'Sr Girls'!S238</f>
        <v>0</v>
      </c>
      <c r="T96" s="48">
        <f>'Sr Girls'!T238</f>
        <v>0</v>
      </c>
      <c r="U96" s="17">
        <f>'Sr Girls'!U238</f>
        <v>0</v>
      </c>
      <c r="V96" s="16"/>
      <c r="W96" s="15">
        <f>'Sr Girls'!W238</f>
        <v>0</v>
      </c>
      <c r="X96" s="17">
        <f>'Sr Girls'!X238</f>
        <v>0</v>
      </c>
      <c r="Y96" s="16"/>
      <c r="Z96" s="15">
        <f t="shared" ref="Z96:Z97" si="53">SUM(D96:X96)</f>
        <v>692</v>
      </c>
      <c r="AA96" s="25" cm="1">
        <f t="array" ref="AA96">SUM(LARGE(C96:W96,_xlfn.SEQUENCE(IF(COUNT(C96:W96)&lt;12,COUNT(C96:W96),12))))</f>
        <v>692</v>
      </c>
      <c r="AB96" s="15">
        <f t="shared" ref="AB96:AB97" si="54">X96*1.5</f>
        <v>0</v>
      </c>
      <c r="AC96" s="17">
        <f t="shared" ref="AC96:AC97" si="55">AA96+AB96</f>
        <v>692</v>
      </c>
      <c r="AD96" s="47" t="str">
        <f t="shared" si="49"/>
        <v>YODER, LANE</v>
      </c>
      <c r="AE96" s="17" t="s">
        <v>266</v>
      </c>
      <c r="AF96" s="38"/>
    </row>
    <row r="97" spans="1:38" ht="19.899999999999999" customHeight="1" x14ac:dyDescent="0.25">
      <c r="A97" s="47" t="s">
        <v>37</v>
      </c>
      <c r="B97" s="16"/>
      <c r="C97" s="138">
        <v>0</v>
      </c>
      <c r="D97" s="48">
        <f>'Sr Girls'!D239</f>
        <v>0</v>
      </c>
      <c r="E97" s="17">
        <f>'Sr Girls'!E239</f>
        <v>0</v>
      </c>
      <c r="F97" s="48">
        <f>'Sr Girls'!F239</f>
        <v>0</v>
      </c>
      <c r="G97" s="17">
        <f>'Sr Girls'!G239</f>
        <v>0</v>
      </c>
      <c r="H97" s="48">
        <f>'Sr Girls'!H239</f>
        <v>0</v>
      </c>
      <c r="I97" s="17">
        <f>'Sr Girls'!I239</f>
        <v>0</v>
      </c>
      <c r="J97" s="48">
        <f>'Sr Girls'!J239</f>
        <v>62</v>
      </c>
      <c r="K97" s="17">
        <f>'Sr Girls'!K239</f>
        <v>0</v>
      </c>
      <c r="L97" s="48">
        <f>'Sr Girls'!L239</f>
        <v>0</v>
      </c>
      <c r="M97" s="17">
        <f>'Sr Girls'!M239</f>
        <v>0</v>
      </c>
      <c r="N97" s="48">
        <f>'Sr Girls'!N239</f>
        <v>0</v>
      </c>
      <c r="O97" s="17">
        <f>'Sr Girls'!O239</f>
        <v>0</v>
      </c>
      <c r="P97" s="188">
        <f>'Sr Girls'!P239</f>
        <v>0</v>
      </c>
      <c r="Q97" s="195">
        <f>'Sr Girls'!Q239</f>
        <v>0</v>
      </c>
      <c r="R97" s="48">
        <f>'Sr Girls'!R239</f>
        <v>0</v>
      </c>
      <c r="S97" s="17">
        <f>'Sr Girls'!S239</f>
        <v>0</v>
      </c>
      <c r="T97" s="48">
        <f>'Sr Girls'!T239</f>
        <v>0</v>
      </c>
      <c r="U97" s="17">
        <f>'Sr Girls'!U239</f>
        <v>0</v>
      </c>
      <c r="V97" s="16"/>
      <c r="W97" s="15">
        <f>'Sr Girls'!W239</f>
        <v>0</v>
      </c>
      <c r="X97" s="17">
        <f>'Sr Girls'!X239</f>
        <v>0</v>
      </c>
      <c r="Y97" s="16"/>
      <c r="Z97" s="15">
        <f t="shared" si="53"/>
        <v>62</v>
      </c>
      <c r="AA97" s="25" cm="1">
        <f t="array" ref="AA97">SUM(LARGE(C97:W97,_xlfn.SEQUENCE(IF(COUNT(C97:W97)&lt;12,COUNT(C97:W97),12))))</f>
        <v>62</v>
      </c>
      <c r="AB97" s="15">
        <f t="shared" si="54"/>
        <v>0</v>
      </c>
      <c r="AC97" s="17">
        <f t="shared" si="55"/>
        <v>62</v>
      </c>
      <c r="AD97" s="47" t="str">
        <f t="shared" si="49"/>
        <v>YOUNG, ELI</v>
      </c>
      <c r="AE97" s="17"/>
      <c r="AF97" s="36"/>
    </row>
    <row r="98" spans="1:38" s="39" customFormat="1" ht="19.899999999999999" customHeight="1" x14ac:dyDescent="0.25">
      <c r="A98" s="47" t="s">
        <v>286</v>
      </c>
      <c r="B98" s="16"/>
      <c r="C98" s="138">
        <v>0</v>
      </c>
      <c r="D98" s="48">
        <f>'Sr Girls'!D240</f>
        <v>0</v>
      </c>
      <c r="E98" s="17">
        <f>'Sr Girls'!E240</f>
        <v>0</v>
      </c>
      <c r="F98" s="48">
        <f>'Sr Girls'!F240</f>
        <v>0</v>
      </c>
      <c r="G98" s="17">
        <f>'Sr Girls'!G240</f>
        <v>0</v>
      </c>
      <c r="H98" s="48">
        <f>'Sr Girls'!H240</f>
        <v>0</v>
      </c>
      <c r="I98" s="17">
        <f>'Sr Girls'!I240</f>
        <v>0</v>
      </c>
      <c r="J98" s="48">
        <f>'Sr Girls'!J240</f>
        <v>0</v>
      </c>
      <c r="K98" s="17">
        <f>'Sr Girls'!K240</f>
        <v>0</v>
      </c>
      <c r="L98" s="48">
        <f>'Sr Girls'!L240</f>
        <v>0</v>
      </c>
      <c r="M98" s="17">
        <f>'Sr Girls'!M240</f>
        <v>0</v>
      </c>
      <c r="N98" s="48">
        <f>'Sr Girls'!N240</f>
        <v>0</v>
      </c>
      <c r="O98" s="17">
        <f>'Sr Girls'!O240</f>
        <v>0</v>
      </c>
      <c r="P98" s="188">
        <f>'Sr Girls'!P240</f>
        <v>0</v>
      </c>
      <c r="Q98" s="195">
        <f>'Sr Girls'!Q240</f>
        <v>0</v>
      </c>
      <c r="R98" s="48">
        <f>'Sr Girls'!R240</f>
        <v>0</v>
      </c>
      <c r="S98" s="17">
        <f>'Sr Girls'!S240</f>
        <v>0</v>
      </c>
      <c r="T98" s="48">
        <f>'Sr Girls'!T240</f>
        <v>0</v>
      </c>
      <c r="U98" s="17">
        <f>'Sr Girls'!U240</f>
        <v>0</v>
      </c>
      <c r="V98" s="16"/>
      <c r="W98" s="15">
        <f>'Sr Girls'!W240</f>
        <v>0</v>
      </c>
      <c r="X98" s="17">
        <f>'Sr Girls'!X240</f>
        <v>0</v>
      </c>
      <c r="Y98" s="16"/>
      <c r="Z98" s="15">
        <f>SUM(D98:X98)</f>
        <v>0</v>
      </c>
      <c r="AA98" s="25" cm="1">
        <f t="array" ref="AA98">SUM(LARGE(C98:W98,_xlfn.SEQUENCE(IF(COUNT(C98:W98)&lt;12,COUNT(C98:W98),12))))</f>
        <v>0</v>
      </c>
      <c r="AB98" s="15">
        <f>X98*1.5</f>
        <v>0</v>
      </c>
      <c r="AC98" s="17">
        <f>AA98+AB98</f>
        <v>0</v>
      </c>
      <c r="AD98" s="47" t="str">
        <f t="shared" si="49"/>
        <v>GUILMETTE, REED</v>
      </c>
      <c r="AE98" s="17"/>
      <c r="AF98" s="38"/>
    </row>
    <row r="99" spans="1:38" s="39" customFormat="1" ht="19.899999999999999" customHeight="1" x14ac:dyDescent="0.25">
      <c r="A99" s="47" t="s">
        <v>289</v>
      </c>
      <c r="B99" s="16"/>
      <c r="C99" s="138">
        <v>0</v>
      </c>
      <c r="D99" s="48">
        <f>'Sr Girls'!D241</f>
        <v>0</v>
      </c>
      <c r="E99" s="17">
        <f>'Sr Girls'!E241</f>
        <v>0</v>
      </c>
      <c r="F99" s="48">
        <f>'Sr Girls'!F241</f>
        <v>0</v>
      </c>
      <c r="G99" s="17">
        <f>'Sr Girls'!G241</f>
        <v>0</v>
      </c>
      <c r="H99" s="48">
        <f>'Sr Girls'!H241</f>
        <v>0</v>
      </c>
      <c r="I99" s="17">
        <f>'Sr Girls'!I241</f>
        <v>0</v>
      </c>
      <c r="J99" s="48">
        <f>'Sr Girls'!J241</f>
        <v>0</v>
      </c>
      <c r="K99" s="17">
        <f>'Sr Girls'!K241</f>
        <v>0</v>
      </c>
      <c r="L99" s="48">
        <f>'Sr Girls'!L241</f>
        <v>0</v>
      </c>
      <c r="M99" s="17">
        <f>'Sr Girls'!M241</f>
        <v>0</v>
      </c>
      <c r="N99" s="48">
        <f>'Sr Girls'!N241</f>
        <v>71</v>
      </c>
      <c r="O99" s="17">
        <f>'Sr Girls'!O241</f>
        <v>0</v>
      </c>
      <c r="P99" s="188">
        <f>'Sr Girls'!P241</f>
        <v>0</v>
      </c>
      <c r="Q99" s="195">
        <f>'Sr Girls'!Q241</f>
        <v>0</v>
      </c>
      <c r="R99" s="48">
        <f>'Sr Girls'!R241</f>
        <v>0</v>
      </c>
      <c r="S99" s="17">
        <f>'Sr Girls'!S241</f>
        <v>0</v>
      </c>
      <c r="T99" s="48">
        <f>'Sr Girls'!T241</f>
        <v>0</v>
      </c>
      <c r="U99" s="17">
        <f>'Sr Girls'!U241</f>
        <v>0</v>
      </c>
      <c r="V99" s="16"/>
      <c r="W99" s="15">
        <f>'Sr Girls'!W241</f>
        <v>0</v>
      </c>
      <c r="X99" s="17">
        <f>'Sr Girls'!X241</f>
        <v>0</v>
      </c>
      <c r="Y99" s="16"/>
      <c r="Z99" s="15">
        <f t="shared" ref="Z99:Z101" si="56">SUM(D99:X99)</f>
        <v>71</v>
      </c>
      <c r="AA99" s="25" cm="1">
        <f t="array" ref="AA99">SUM(LARGE(C99:W99,_xlfn.SEQUENCE(IF(COUNT(C99:W99)&lt;12,COUNT(C99:W99),12))))</f>
        <v>71</v>
      </c>
      <c r="AB99" s="15">
        <f t="shared" ref="AB99:AB101" si="57">X99*1.5</f>
        <v>0</v>
      </c>
      <c r="AC99" s="17">
        <f t="shared" ref="AC99:AC101" si="58">AA99+AB99</f>
        <v>71</v>
      </c>
      <c r="AD99" s="47" t="str">
        <f t="shared" si="49"/>
        <v>ZMRZLIK, TUCKER</v>
      </c>
      <c r="AE99" s="17"/>
      <c r="AF99" s="36"/>
      <c r="AG99" s="36"/>
      <c r="AH99" s="36"/>
      <c r="AI99" s="36"/>
      <c r="AJ99" s="36"/>
      <c r="AK99" s="36"/>
      <c r="AL99" s="36"/>
    </row>
    <row r="100" spans="1:38" s="39" customFormat="1" ht="19.899999999999999" hidden="1" customHeight="1" x14ac:dyDescent="0.25">
      <c r="A100" s="47" t="s">
        <v>253</v>
      </c>
      <c r="B100" s="16"/>
      <c r="C100" s="138">
        <v>0</v>
      </c>
      <c r="D100" s="48">
        <f>'Sr Girls'!D242</f>
        <v>0</v>
      </c>
      <c r="E100" s="17">
        <f>'Sr Girls'!E242</f>
        <v>0</v>
      </c>
      <c r="F100" s="48">
        <f>'Sr Girls'!F242</f>
        <v>0</v>
      </c>
      <c r="G100" s="17">
        <f>'Sr Girls'!G242</f>
        <v>0</v>
      </c>
      <c r="H100" s="48">
        <f>'Sr Girls'!H242</f>
        <v>0</v>
      </c>
      <c r="I100" s="17">
        <f>'Sr Girls'!I242</f>
        <v>0</v>
      </c>
      <c r="J100" s="48">
        <f>'Sr Girls'!J242</f>
        <v>0</v>
      </c>
      <c r="K100" s="17">
        <f>'Sr Girls'!K242</f>
        <v>0</v>
      </c>
      <c r="L100" s="48">
        <f>'Sr Girls'!L242</f>
        <v>0</v>
      </c>
      <c r="M100" s="17">
        <f>'Sr Girls'!M242</f>
        <v>0</v>
      </c>
      <c r="N100" s="48">
        <f>'Sr Girls'!N242</f>
        <v>0</v>
      </c>
      <c r="O100" s="17">
        <f>'Sr Girls'!O242</f>
        <v>0</v>
      </c>
      <c r="P100" s="188">
        <f>'Sr Girls'!P242</f>
        <v>0</v>
      </c>
      <c r="Q100" s="195">
        <f>'Sr Girls'!Q242</f>
        <v>0</v>
      </c>
      <c r="R100" s="48">
        <f>'Sr Girls'!R242</f>
        <v>0</v>
      </c>
      <c r="S100" s="17">
        <f>'Sr Girls'!S242</f>
        <v>0</v>
      </c>
      <c r="T100" s="48">
        <f>'Sr Girls'!T242</f>
        <v>0</v>
      </c>
      <c r="U100" s="17">
        <f>'Sr Girls'!U242</f>
        <v>0</v>
      </c>
      <c r="V100" s="16"/>
      <c r="W100" s="15">
        <f>'Sr Girls'!W242</f>
        <v>0</v>
      </c>
      <c r="X100" s="17">
        <f>'Sr Girls'!X242</f>
        <v>0</v>
      </c>
      <c r="Y100" s="16"/>
      <c r="Z100" s="15">
        <f t="shared" si="56"/>
        <v>0</v>
      </c>
      <c r="AA100" s="25" cm="1">
        <f t="array" ref="AA100">SUM(LARGE(C100:W100,_xlfn.SEQUENCE(IF(COUNT(C100:W100)&lt;12,COUNT(C100:W100),12))))</f>
        <v>0</v>
      </c>
      <c r="AB100" s="15">
        <f t="shared" si="57"/>
        <v>0</v>
      </c>
      <c r="AC100" s="17">
        <f t="shared" si="58"/>
        <v>0</v>
      </c>
      <c r="AD100" s="47" t="str">
        <f t="shared" si="49"/>
        <v>NEW NAME 3</v>
      </c>
      <c r="AE100" s="17"/>
      <c r="AF100" s="38"/>
    </row>
    <row r="101" spans="1:38" s="39" customFormat="1" ht="19.899999999999999" hidden="1" customHeight="1" x14ac:dyDescent="0.25">
      <c r="A101" s="47" t="s">
        <v>254</v>
      </c>
      <c r="B101" s="16"/>
      <c r="C101" s="138">
        <v>0</v>
      </c>
      <c r="D101" s="48">
        <f>'Sr Girls'!D243</f>
        <v>0</v>
      </c>
      <c r="E101" s="17">
        <f>'Sr Girls'!E243</f>
        <v>0</v>
      </c>
      <c r="F101" s="48">
        <f>'Sr Girls'!F243</f>
        <v>0</v>
      </c>
      <c r="G101" s="17">
        <f>'Sr Girls'!G243</f>
        <v>0</v>
      </c>
      <c r="H101" s="48">
        <f>'Sr Girls'!H243</f>
        <v>0</v>
      </c>
      <c r="I101" s="17">
        <f>'Sr Girls'!I243</f>
        <v>0</v>
      </c>
      <c r="J101" s="48">
        <f>'Sr Girls'!J243</f>
        <v>0</v>
      </c>
      <c r="K101" s="17">
        <f>'Sr Girls'!K243</f>
        <v>0</v>
      </c>
      <c r="L101" s="48">
        <f>'Sr Girls'!L243</f>
        <v>0</v>
      </c>
      <c r="M101" s="17">
        <f>'Sr Girls'!M243</f>
        <v>0</v>
      </c>
      <c r="N101" s="48">
        <f>'Sr Girls'!N243</f>
        <v>0</v>
      </c>
      <c r="O101" s="17">
        <f>'Sr Girls'!O243</f>
        <v>0</v>
      </c>
      <c r="P101" s="188">
        <f>'Sr Girls'!P243</f>
        <v>0</v>
      </c>
      <c r="Q101" s="195">
        <f>'Sr Girls'!Q243</f>
        <v>0</v>
      </c>
      <c r="R101" s="48">
        <f>'Sr Girls'!R243</f>
        <v>0</v>
      </c>
      <c r="S101" s="17">
        <f>'Sr Girls'!S243</f>
        <v>0</v>
      </c>
      <c r="T101" s="48">
        <f>'Sr Girls'!T243</f>
        <v>0</v>
      </c>
      <c r="U101" s="17">
        <f>'Sr Girls'!U243</f>
        <v>0</v>
      </c>
      <c r="V101" s="16"/>
      <c r="W101" s="15">
        <f>'Sr Girls'!W243</f>
        <v>0</v>
      </c>
      <c r="X101" s="17">
        <f>'Sr Girls'!X243</f>
        <v>0</v>
      </c>
      <c r="Y101" s="16"/>
      <c r="Z101" s="15">
        <f t="shared" si="56"/>
        <v>0</v>
      </c>
      <c r="AA101" s="25" cm="1">
        <f t="array" ref="AA101">SUM(LARGE(C101:W101,_xlfn.SEQUENCE(IF(COUNT(C101:W101)&lt;12,COUNT(C101:W101),12))))</f>
        <v>0</v>
      </c>
      <c r="AB101" s="15">
        <f t="shared" si="57"/>
        <v>0</v>
      </c>
      <c r="AC101" s="17">
        <f t="shared" si="58"/>
        <v>0</v>
      </c>
      <c r="AD101" s="47" t="str">
        <f t="shared" si="49"/>
        <v>NEW NAME 4</v>
      </c>
      <c r="AE101" s="17"/>
      <c r="AF101" s="36"/>
      <c r="AG101" s="36"/>
      <c r="AH101" s="36"/>
      <c r="AI101" s="36"/>
      <c r="AJ101" s="36"/>
      <c r="AK101" s="36"/>
      <c r="AL101" s="36"/>
    </row>
    <row r="102" spans="1:38" s="171" customFormat="1" ht="19.899999999999999" hidden="1" customHeight="1" thickBot="1" x14ac:dyDescent="0.3">
      <c r="A102" s="124" t="s">
        <v>255</v>
      </c>
      <c r="B102" s="126"/>
      <c r="C102" s="139">
        <v>0</v>
      </c>
      <c r="D102" s="127">
        <f>'Sr Girls'!D244</f>
        <v>0</v>
      </c>
      <c r="E102" s="125">
        <f>'Sr Girls'!E244</f>
        <v>0</v>
      </c>
      <c r="F102" s="127">
        <f>'Sr Girls'!F244</f>
        <v>0</v>
      </c>
      <c r="G102" s="125">
        <f>'Sr Girls'!G244</f>
        <v>0</v>
      </c>
      <c r="H102" s="127">
        <f>'Sr Girls'!H244</f>
        <v>0</v>
      </c>
      <c r="I102" s="125">
        <f>'Sr Girls'!I244</f>
        <v>0</v>
      </c>
      <c r="J102" s="127">
        <f>'Sr Girls'!J244</f>
        <v>0</v>
      </c>
      <c r="K102" s="125">
        <f>'Sr Girls'!K244</f>
        <v>0</v>
      </c>
      <c r="L102" s="127">
        <f>'Sr Girls'!L244</f>
        <v>0</v>
      </c>
      <c r="M102" s="125">
        <f>'Sr Girls'!M244</f>
        <v>0</v>
      </c>
      <c r="N102" s="127">
        <f>'Sr Girls'!N244</f>
        <v>0</v>
      </c>
      <c r="O102" s="125">
        <f>'Sr Girls'!O244</f>
        <v>0</v>
      </c>
      <c r="P102" s="200">
        <f>'Sr Girls'!P244</f>
        <v>0</v>
      </c>
      <c r="Q102" s="203">
        <f>'Sr Girls'!Q244</f>
        <v>0</v>
      </c>
      <c r="R102" s="127">
        <f>'Sr Girls'!R244</f>
        <v>0</v>
      </c>
      <c r="S102" s="125">
        <f>'Sr Girls'!S244</f>
        <v>0</v>
      </c>
      <c r="T102" s="127">
        <f>'Sr Girls'!T244</f>
        <v>0</v>
      </c>
      <c r="U102" s="125">
        <f>'Sr Girls'!U244</f>
        <v>0</v>
      </c>
      <c r="V102" s="126"/>
      <c r="W102" s="128">
        <f>'Sr Girls'!W244</f>
        <v>0</v>
      </c>
      <c r="X102" s="125">
        <f>'Sr Girls'!X244</f>
        <v>0</v>
      </c>
      <c r="Y102" s="126"/>
      <c r="Z102" s="128">
        <f>SUM(D102:X102)</f>
        <v>0</v>
      </c>
      <c r="AA102" s="116" cm="1">
        <f t="array" ref="AA102">SUM(LARGE(C102:W102,_xlfn.SEQUENCE(IF(COUNT(C102:W102)&lt;12,COUNT(C102:W102),12))))</f>
        <v>0</v>
      </c>
      <c r="AB102" s="128">
        <f>X102*1.5</f>
        <v>0</v>
      </c>
      <c r="AC102" s="125">
        <f>AA102+AB102</f>
        <v>0</v>
      </c>
      <c r="AD102" s="124" t="s">
        <v>255</v>
      </c>
      <c r="AE102" s="125"/>
      <c r="AF102" s="129"/>
      <c r="AG102" s="130"/>
      <c r="AH102" s="130"/>
      <c r="AI102" s="130"/>
      <c r="AJ102" s="130"/>
      <c r="AK102" s="130"/>
      <c r="AL102" s="130"/>
    </row>
    <row r="103" spans="1:38" s="39" customFormat="1" ht="19.899999999999999" customHeight="1" x14ac:dyDescent="0.25">
      <c r="A103" s="47" t="s">
        <v>141</v>
      </c>
      <c r="B103" s="50"/>
      <c r="C103" s="138">
        <v>0</v>
      </c>
      <c r="D103" s="48">
        <f>'Sr Girls'!D196</f>
        <v>0</v>
      </c>
      <c r="E103" s="17">
        <f>'Sr Girls'!E196</f>
        <v>0</v>
      </c>
      <c r="F103" s="48">
        <f>'Sr Girls'!F196</f>
        <v>0</v>
      </c>
      <c r="G103" s="17">
        <f>'Sr Girls'!G196</f>
        <v>0</v>
      </c>
      <c r="H103" s="48">
        <f>'Sr Girls'!H196</f>
        <v>0</v>
      </c>
      <c r="I103" s="17">
        <f>'Sr Girls'!I196</f>
        <v>0</v>
      </c>
      <c r="J103" s="48">
        <f>'Sr Girls'!J196</f>
        <v>0</v>
      </c>
      <c r="K103" s="17">
        <f>'Sr Girls'!K196</f>
        <v>0</v>
      </c>
      <c r="L103" s="48">
        <f>'Sr Girls'!L196</f>
        <v>0</v>
      </c>
      <c r="M103" s="17">
        <f>'Sr Girls'!M196</f>
        <v>0</v>
      </c>
      <c r="N103" s="48">
        <f>'Sr Girls'!N196</f>
        <v>0</v>
      </c>
      <c r="O103" s="17">
        <f>'Sr Girls'!O196</f>
        <v>0</v>
      </c>
      <c r="P103" s="188">
        <f>'Sr Girls'!P196</f>
        <v>0</v>
      </c>
      <c r="Q103" s="195">
        <f>'Sr Girls'!Q196</f>
        <v>0</v>
      </c>
      <c r="R103" s="48">
        <f>'Sr Girls'!R196</f>
        <v>0</v>
      </c>
      <c r="S103" s="17">
        <f>'Sr Girls'!S196</f>
        <v>0</v>
      </c>
      <c r="T103" s="48">
        <f>'Sr Girls'!T196</f>
        <v>0</v>
      </c>
      <c r="U103" s="17">
        <f>'Sr Girls'!U196</f>
        <v>0</v>
      </c>
      <c r="V103" s="16"/>
      <c r="W103" s="15">
        <f>'Sr Girls'!W196</f>
        <v>0</v>
      </c>
      <c r="X103" s="17">
        <f>'Sr Girls'!X196</f>
        <v>0</v>
      </c>
      <c r="Y103" s="16"/>
      <c r="Z103" s="15">
        <f t="shared" ref="Z103:Z125" si="59">SUM(D103:X103)</f>
        <v>0</v>
      </c>
      <c r="AA103" s="15" cm="1">
        <f t="array" ref="AA103">SUM(LARGE(C103:W103,_xlfn.SEQUENCE(IF(COUNT(C103:W103)&lt;12,COUNT(C103:W103),12))))</f>
        <v>0</v>
      </c>
      <c r="AB103" s="15">
        <f>X103*1.5</f>
        <v>0</v>
      </c>
      <c r="AC103" s="17">
        <f>AA103+AB103</f>
        <v>0</v>
      </c>
      <c r="AD103" s="47" t="str">
        <f t="shared" ref="AD103:AD136" si="60">A103</f>
        <v>ALCINI, AUBREY</v>
      </c>
      <c r="AE103" s="17"/>
    </row>
    <row r="104" spans="1:38" s="39" customFormat="1" ht="19.899999999999999" customHeight="1" x14ac:dyDescent="0.25">
      <c r="A104" s="47" t="s">
        <v>54</v>
      </c>
      <c r="B104" s="50"/>
      <c r="C104" s="138">
        <v>0</v>
      </c>
      <c r="D104" s="48">
        <f>'Sr Girls'!D197</f>
        <v>0</v>
      </c>
      <c r="E104" s="17">
        <f>'Sr Girls'!E197</f>
        <v>0</v>
      </c>
      <c r="F104" s="48">
        <f>'Sr Girls'!F197</f>
        <v>0</v>
      </c>
      <c r="G104" s="17">
        <f>'Sr Girls'!G197</f>
        <v>0</v>
      </c>
      <c r="H104" s="48">
        <f>'Sr Girls'!H197</f>
        <v>0</v>
      </c>
      <c r="I104" s="17">
        <f>'Sr Girls'!I197</f>
        <v>0</v>
      </c>
      <c r="J104" s="48">
        <f>'Sr Girls'!J197</f>
        <v>0</v>
      </c>
      <c r="K104" s="17">
        <f>'Sr Girls'!K197</f>
        <v>0</v>
      </c>
      <c r="L104" s="48">
        <f>'Sr Girls'!L197</f>
        <v>0</v>
      </c>
      <c r="M104" s="17">
        <f>'Sr Girls'!M197</f>
        <v>0</v>
      </c>
      <c r="N104" s="48">
        <f>'Sr Girls'!N197</f>
        <v>0</v>
      </c>
      <c r="O104" s="17">
        <f>'Sr Girls'!O197</f>
        <v>0</v>
      </c>
      <c r="P104" s="188">
        <f>'Sr Girls'!P197</f>
        <v>0</v>
      </c>
      <c r="Q104" s="195">
        <f>'Sr Girls'!Q197</f>
        <v>0</v>
      </c>
      <c r="R104" s="48">
        <f>'Sr Girls'!R197</f>
        <v>0</v>
      </c>
      <c r="S104" s="17">
        <f>'Sr Girls'!S197</f>
        <v>0</v>
      </c>
      <c r="T104" s="48">
        <f>'Sr Girls'!T197</f>
        <v>0</v>
      </c>
      <c r="U104" s="17">
        <f>'Sr Girls'!U197</f>
        <v>0</v>
      </c>
      <c r="V104" s="16"/>
      <c r="W104" s="15">
        <f>'Sr Girls'!W197</f>
        <v>0</v>
      </c>
      <c r="X104" s="17">
        <f>'Sr Girls'!X197</f>
        <v>0</v>
      </c>
      <c r="Y104" s="16"/>
      <c r="Z104" s="25">
        <f t="shared" si="59"/>
        <v>0</v>
      </c>
      <c r="AA104" s="25" cm="1">
        <f t="array" ref="AA104">SUM(LARGE(C104:W104,_xlfn.SEQUENCE(IF(COUNT(C104:W104)&lt;12,COUNT(C104:W104),12))))</f>
        <v>0</v>
      </c>
      <c r="AB104" s="15">
        <f t="shared" ref="AB104:AB125" si="61">X104*1.5</f>
        <v>0</v>
      </c>
      <c r="AC104" s="17">
        <f t="shared" ref="AC104:AC125" si="62">AA104+AB104</f>
        <v>0</v>
      </c>
      <c r="AD104" s="47" t="str">
        <f t="shared" si="60"/>
        <v>ANDIS, BROOKE</v>
      </c>
      <c r="AE104" s="17"/>
    </row>
    <row r="105" spans="1:38" s="39" customFormat="1" ht="19.899999999999999" customHeight="1" x14ac:dyDescent="0.25">
      <c r="A105" s="47" t="s">
        <v>39</v>
      </c>
      <c r="B105" s="50"/>
      <c r="C105" s="138">
        <v>0</v>
      </c>
      <c r="D105" s="48">
        <f>'Sr Girls'!D198</f>
        <v>0</v>
      </c>
      <c r="E105" s="17">
        <f>'Sr Girls'!E198</f>
        <v>0</v>
      </c>
      <c r="F105" s="48">
        <f>'Sr Girls'!F198</f>
        <v>0</v>
      </c>
      <c r="G105" s="17">
        <f>'Sr Girls'!G198</f>
        <v>0</v>
      </c>
      <c r="H105" s="48">
        <f>'Sr Girls'!H198</f>
        <v>0</v>
      </c>
      <c r="I105" s="17">
        <f>'Sr Girls'!I198</f>
        <v>0</v>
      </c>
      <c r="J105" s="48">
        <f>'Sr Girls'!J198</f>
        <v>0</v>
      </c>
      <c r="K105" s="17">
        <f>'Sr Girls'!K198</f>
        <v>0</v>
      </c>
      <c r="L105" s="48">
        <f>'Sr Girls'!L198</f>
        <v>0</v>
      </c>
      <c r="M105" s="17">
        <f>'Sr Girls'!M198</f>
        <v>0</v>
      </c>
      <c r="N105" s="48">
        <f>'Sr Girls'!N198</f>
        <v>0</v>
      </c>
      <c r="O105" s="17">
        <f>'Sr Girls'!O198</f>
        <v>0</v>
      </c>
      <c r="P105" s="188">
        <f>'Sr Girls'!P198</f>
        <v>0</v>
      </c>
      <c r="Q105" s="195">
        <f>'Sr Girls'!Q198</f>
        <v>0</v>
      </c>
      <c r="R105" s="48">
        <f>'Sr Girls'!R198</f>
        <v>0</v>
      </c>
      <c r="S105" s="17">
        <f>'Sr Girls'!S198</f>
        <v>0</v>
      </c>
      <c r="T105" s="48">
        <f>'Sr Girls'!T198</f>
        <v>0</v>
      </c>
      <c r="U105" s="17">
        <f>'Sr Girls'!U198</f>
        <v>0</v>
      </c>
      <c r="V105" s="16"/>
      <c r="W105" s="15">
        <f>'Sr Girls'!W198</f>
        <v>0</v>
      </c>
      <c r="X105" s="17">
        <f>'Sr Girls'!X198</f>
        <v>0</v>
      </c>
      <c r="Y105" s="16"/>
      <c r="Z105" s="25">
        <f t="shared" si="59"/>
        <v>0</v>
      </c>
      <c r="AA105" s="25" cm="1">
        <f t="array" ref="AA105">SUM(LARGE(C105:W105,_xlfn.SEQUENCE(IF(COUNT(C105:W105)&lt;12,COUNT(C105:W105),12))))</f>
        <v>0</v>
      </c>
      <c r="AB105" s="15">
        <f t="shared" si="61"/>
        <v>0</v>
      </c>
      <c r="AC105" s="17">
        <f t="shared" si="62"/>
        <v>0</v>
      </c>
      <c r="AD105" s="47" t="str">
        <f t="shared" si="60"/>
        <v>BAHR, LILIA</v>
      </c>
      <c r="AE105" s="17"/>
      <c r="AF105" s="38"/>
    </row>
    <row r="106" spans="1:38" s="39" customFormat="1" ht="19.899999999999999" customHeight="1" x14ac:dyDescent="0.25">
      <c r="A106" s="47" t="s">
        <v>125</v>
      </c>
      <c r="B106" s="50"/>
      <c r="C106" s="138">
        <v>0</v>
      </c>
      <c r="D106" s="48">
        <f>'Sr Girls'!D199</f>
        <v>0</v>
      </c>
      <c r="E106" s="17">
        <f>'Sr Girls'!E199</f>
        <v>0</v>
      </c>
      <c r="F106" s="48">
        <f>'Sr Girls'!F199</f>
        <v>0</v>
      </c>
      <c r="G106" s="17">
        <f>'Sr Girls'!G199</f>
        <v>0</v>
      </c>
      <c r="H106" s="48">
        <f>'Sr Girls'!H199</f>
        <v>0</v>
      </c>
      <c r="I106" s="17">
        <f>'Sr Girls'!I199</f>
        <v>62</v>
      </c>
      <c r="J106" s="48">
        <f>'Sr Girls'!J199</f>
        <v>0</v>
      </c>
      <c r="K106" s="17">
        <f>'Sr Girls'!K199</f>
        <v>0</v>
      </c>
      <c r="L106" s="48">
        <f>'Sr Girls'!L199</f>
        <v>0</v>
      </c>
      <c r="M106" s="17">
        <f>'Sr Girls'!M199</f>
        <v>0</v>
      </c>
      <c r="N106" s="48">
        <f>'Sr Girls'!N199</f>
        <v>0</v>
      </c>
      <c r="O106" s="17">
        <f>'Sr Girls'!O199</f>
        <v>61</v>
      </c>
      <c r="P106" s="188">
        <f>'Sr Girls'!P199</f>
        <v>42</v>
      </c>
      <c r="Q106" s="195">
        <f>'Sr Girls'!Q199</f>
        <v>0</v>
      </c>
      <c r="R106" s="48">
        <f>'Sr Girls'!R199</f>
        <v>0</v>
      </c>
      <c r="S106" s="17">
        <f>'Sr Girls'!S199</f>
        <v>0</v>
      </c>
      <c r="T106" s="48">
        <f>'Sr Girls'!T199</f>
        <v>0</v>
      </c>
      <c r="U106" s="17">
        <f>'Sr Girls'!U199</f>
        <v>0</v>
      </c>
      <c r="V106" s="16"/>
      <c r="W106" s="15">
        <f>'Sr Girls'!W199</f>
        <v>0</v>
      </c>
      <c r="X106" s="17">
        <f>'Sr Girls'!X199</f>
        <v>0</v>
      </c>
      <c r="Y106" s="16"/>
      <c r="Z106" s="25">
        <f t="shared" si="59"/>
        <v>165</v>
      </c>
      <c r="AA106" s="25" cm="1">
        <f t="array" ref="AA106">SUM(LARGE(C106:W106,_xlfn.SEQUENCE(IF(COUNT(C106:W106)&lt;12,COUNT(C106:W106),12))))</f>
        <v>165</v>
      </c>
      <c r="AB106" s="15">
        <f t="shared" si="61"/>
        <v>0</v>
      </c>
      <c r="AC106" s="17">
        <f t="shared" si="62"/>
        <v>165</v>
      </c>
      <c r="AD106" s="47" t="str">
        <f t="shared" si="60"/>
        <v>BRANNING, HOLLY</v>
      </c>
      <c r="AE106" s="17" t="s">
        <v>266</v>
      </c>
      <c r="AF106" s="38"/>
    </row>
    <row r="107" spans="1:38" s="39" customFormat="1" ht="19.899999999999999" customHeight="1" x14ac:dyDescent="0.25">
      <c r="A107" s="47" t="s">
        <v>271</v>
      </c>
      <c r="B107" s="50"/>
      <c r="C107" s="138">
        <v>0</v>
      </c>
      <c r="D107" s="48">
        <f>'Sr Girls'!D200</f>
        <v>62</v>
      </c>
      <c r="E107" s="17">
        <f>'Sr Girls'!E200</f>
        <v>0</v>
      </c>
      <c r="F107" s="48">
        <f>'Sr Girls'!F200</f>
        <v>42</v>
      </c>
      <c r="G107" s="17">
        <f>'Sr Girls'!G200</f>
        <v>0</v>
      </c>
      <c r="H107" s="48">
        <f>'Sr Girls'!H200</f>
        <v>62</v>
      </c>
      <c r="I107" s="17">
        <f>'Sr Girls'!I200</f>
        <v>42</v>
      </c>
      <c r="J107" s="48">
        <f>'Sr Girls'!J200</f>
        <v>52</v>
      </c>
      <c r="K107" s="17">
        <f>'Sr Girls'!K200</f>
        <v>72</v>
      </c>
      <c r="L107" s="48">
        <f>'Sr Girls'!L200</f>
        <v>0</v>
      </c>
      <c r="M107" s="17">
        <f>'Sr Girls'!M200</f>
        <v>62</v>
      </c>
      <c r="N107" s="48">
        <f>'Sr Girls'!N200</f>
        <v>61</v>
      </c>
      <c r="O107" s="17">
        <f>'Sr Girls'!O200</f>
        <v>51</v>
      </c>
      <c r="P107" s="188">
        <f>'Sr Girls'!P200</f>
        <v>72</v>
      </c>
      <c r="Q107" s="195">
        <f>'Sr Girls'!Q200</f>
        <v>52</v>
      </c>
      <c r="R107" s="48">
        <f>'Sr Girls'!R200</f>
        <v>0</v>
      </c>
      <c r="S107" s="17">
        <f>'Sr Girls'!S200</f>
        <v>0</v>
      </c>
      <c r="T107" s="48">
        <f>'Sr Girls'!T200</f>
        <v>0</v>
      </c>
      <c r="U107" s="17">
        <f>'Sr Girls'!U200</f>
        <v>0</v>
      </c>
      <c r="V107" s="16"/>
      <c r="W107" s="15">
        <f>'Sr Girls'!W200</f>
        <v>0</v>
      </c>
      <c r="X107" s="17">
        <f>'Sr Girls'!X200</f>
        <v>0</v>
      </c>
      <c r="Y107" s="16"/>
      <c r="Z107" s="25">
        <f t="shared" si="59"/>
        <v>630</v>
      </c>
      <c r="AA107" s="25" cm="1">
        <f t="array" ref="AA107">SUM(LARGE(C107:W107,_xlfn.SEQUENCE(IF(COUNT(C107:W107)&lt;12,COUNT(C107:W107),12))))</f>
        <v>630</v>
      </c>
      <c r="AB107" s="15">
        <f t="shared" si="61"/>
        <v>0</v>
      </c>
      <c r="AC107" s="17">
        <f t="shared" si="62"/>
        <v>630</v>
      </c>
      <c r="AD107" s="47" t="str">
        <f t="shared" si="60"/>
        <v>CAMPER, CASSIDY</v>
      </c>
      <c r="AE107" s="17" t="s">
        <v>265</v>
      </c>
      <c r="AF107" s="38"/>
    </row>
    <row r="108" spans="1:38" s="39" customFormat="1" ht="19.899999999999999" customHeight="1" x14ac:dyDescent="0.25">
      <c r="A108" s="47" t="s">
        <v>148</v>
      </c>
      <c r="B108" s="50"/>
      <c r="C108" s="138">
        <v>0</v>
      </c>
      <c r="D108" s="48">
        <f>'Sr Girls'!D201</f>
        <v>0</v>
      </c>
      <c r="E108" s="17">
        <f>'Sr Girls'!E201</f>
        <v>0</v>
      </c>
      <c r="F108" s="48">
        <f>'Sr Girls'!F201</f>
        <v>0</v>
      </c>
      <c r="G108" s="17">
        <f>'Sr Girls'!G201</f>
        <v>0</v>
      </c>
      <c r="H108" s="48">
        <f>'Sr Girls'!H201</f>
        <v>0</v>
      </c>
      <c r="I108" s="17">
        <f>'Sr Girls'!I201</f>
        <v>0</v>
      </c>
      <c r="J108" s="48">
        <f>'Sr Girls'!J201</f>
        <v>0</v>
      </c>
      <c r="K108" s="17">
        <f>'Sr Girls'!K201</f>
        <v>0</v>
      </c>
      <c r="L108" s="48">
        <f>'Sr Girls'!L201</f>
        <v>0</v>
      </c>
      <c r="M108" s="17">
        <f>'Sr Girls'!M201</f>
        <v>0</v>
      </c>
      <c r="N108" s="48">
        <f>'Sr Girls'!N201</f>
        <v>0</v>
      </c>
      <c r="O108" s="17">
        <f>'Sr Girls'!O201</f>
        <v>0</v>
      </c>
      <c r="P108" s="188">
        <f>'Sr Girls'!P201</f>
        <v>0</v>
      </c>
      <c r="Q108" s="195">
        <f>'Sr Girls'!Q201</f>
        <v>0</v>
      </c>
      <c r="R108" s="48">
        <f>'Sr Girls'!R201</f>
        <v>0</v>
      </c>
      <c r="S108" s="17">
        <f>'Sr Girls'!S201</f>
        <v>0</v>
      </c>
      <c r="T108" s="48">
        <f>'Sr Girls'!T201</f>
        <v>0</v>
      </c>
      <c r="U108" s="17">
        <f>'Sr Girls'!U201</f>
        <v>0</v>
      </c>
      <c r="V108" s="16"/>
      <c r="W108" s="15">
        <f>'Sr Girls'!W201</f>
        <v>0</v>
      </c>
      <c r="X108" s="17">
        <f>'Sr Girls'!X201</f>
        <v>0</v>
      </c>
      <c r="Y108" s="16"/>
      <c r="Z108" s="25">
        <f t="shared" si="59"/>
        <v>0</v>
      </c>
      <c r="AA108" s="25" cm="1">
        <f t="array" ref="AA108">SUM(LARGE(C108:W108,_xlfn.SEQUENCE(IF(COUNT(C108:W108)&lt;12,COUNT(C108:W108),12))))</f>
        <v>0</v>
      </c>
      <c r="AB108" s="15">
        <f t="shared" si="61"/>
        <v>0</v>
      </c>
      <c r="AC108" s="17">
        <f t="shared" si="62"/>
        <v>0</v>
      </c>
      <c r="AD108" s="47" t="str">
        <f t="shared" si="60"/>
        <v>CUMMINGS, LILLY</v>
      </c>
      <c r="AE108" s="17"/>
      <c r="AF108" s="38"/>
    </row>
    <row r="109" spans="1:38" s="39" customFormat="1" ht="19.899999999999999" customHeight="1" x14ac:dyDescent="0.25">
      <c r="A109" s="47" t="s">
        <v>219</v>
      </c>
      <c r="B109" s="50"/>
      <c r="C109" s="138">
        <v>0</v>
      </c>
      <c r="D109" s="48">
        <f>'Sr Girls'!D202</f>
        <v>0</v>
      </c>
      <c r="E109" s="17">
        <f>'Sr Girls'!E202</f>
        <v>0</v>
      </c>
      <c r="F109" s="48">
        <f>'Sr Girls'!F202</f>
        <v>0</v>
      </c>
      <c r="G109" s="17">
        <f>'Sr Girls'!G202</f>
        <v>0</v>
      </c>
      <c r="H109" s="48">
        <f>'Sr Girls'!H202</f>
        <v>0</v>
      </c>
      <c r="I109" s="17">
        <f>'Sr Girls'!I202</f>
        <v>0</v>
      </c>
      <c r="J109" s="48">
        <f>'Sr Girls'!J202</f>
        <v>0</v>
      </c>
      <c r="K109" s="17">
        <f>'Sr Girls'!K202</f>
        <v>0</v>
      </c>
      <c r="L109" s="48">
        <f>'Sr Girls'!L202</f>
        <v>0</v>
      </c>
      <c r="M109" s="17">
        <f>'Sr Girls'!M202</f>
        <v>0</v>
      </c>
      <c r="N109" s="48">
        <f>'Sr Girls'!N202</f>
        <v>0</v>
      </c>
      <c r="O109" s="17">
        <f>'Sr Girls'!O202</f>
        <v>0</v>
      </c>
      <c r="P109" s="188">
        <f>'Sr Girls'!P202</f>
        <v>0</v>
      </c>
      <c r="Q109" s="195">
        <f>'Sr Girls'!Q202</f>
        <v>0</v>
      </c>
      <c r="R109" s="48">
        <f>'Sr Girls'!R202</f>
        <v>0</v>
      </c>
      <c r="S109" s="17">
        <f>'Sr Girls'!S202</f>
        <v>0</v>
      </c>
      <c r="T109" s="48">
        <f>'Sr Girls'!T202</f>
        <v>0</v>
      </c>
      <c r="U109" s="17">
        <f>'Sr Girls'!U202</f>
        <v>0</v>
      </c>
      <c r="V109" s="16"/>
      <c r="W109" s="15">
        <f>'Sr Girls'!W202</f>
        <v>0</v>
      </c>
      <c r="X109" s="17">
        <f>'Sr Girls'!X202</f>
        <v>0</v>
      </c>
      <c r="Y109" s="16"/>
      <c r="Z109" s="25">
        <f t="shared" si="59"/>
        <v>0</v>
      </c>
      <c r="AA109" s="25" cm="1">
        <f t="array" ref="AA109">SUM(LARGE(C109:W109,_xlfn.SEQUENCE(IF(COUNT(C109:W109)&lt;12,COUNT(C109:W109),12))))</f>
        <v>0</v>
      </c>
      <c r="AB109" s="15">
        <f t="shared" si="61"/>
        <v>0</v>
      </c>
      <c r="AC109" s="17">
        <f t="shared" si="62"/>
        <v>0</v>
      </c>
      <c r="AD109" s="47" t="str">
        <f t="shared" si="60"/>
        <v>DEVUYST, AVA</v>
      </c>
      <c r="AE109" s="17"/>
      <c r="AF109" s="38"/>
    </row>
    <row r="110" spans="1:38" s="39" customFormat="1" ht="19.899999999999999" customHeight="1" x14ac:dyDescent="0.25">
      <c r="A110" s="47" t="s">
        <v>59</v>
      </c>
      <c r="B110" s="50"/>
      <c r="C110" s="138">
        <v>0</v>
      </c>
      <c r="D110" s="48">
        <f>'Sr Girls'!D203</f>
        <v>0</v>
      </c>
      <c r="E110" s="17">
        <f>'Sr Girls'!E203</f>
        <v>0</v>
      </c>
      <c r="F110" s="48">
        <f>'Sr Girls'!F203</f>
        <v>0</v>
      </c>
      <c r="G110" s="17">
        <f>'Sr Girls'!G203</f>
        <v>0</v>
      </c>
      <c r="H110" s="48">
        <f>'Sr Girls'!H203</f>
        <v>0</v>
      </c>
      <c r="I110" s="17">
        <f>'Sr Girls'!I203</f>
        <v>62</v>
      </c>
      <c r="J110" s="48">
        <f>'Sr Girls'!J203</f>
        <v>0</v>
      </c>
      <c r="K110" s="17">
        <f>'Sr Girls'!K203</f>
        <v>0</v>
      </c>
      <c r="L110" s="48">
        <f>'Sr Girls'!L203</f>
        <v>0</v>
      </c>
      <c r="M110" s="17">
        <f>'Sr Girls'!M203</f>
        <v>0</v>
      </c>
      <c r="N110" s="48">
        <f>'Sr Girls'!N203</f>
        <v>0</v>
      </c>
      <c r="O110" s="17">
        <f>'Sr Girls'!O203</f>
        <v>61</v>
      </c>
      <c r="P110" s="188">
        <f>'Sr Girls'!P203</f>
        <v>42</v>
      </c>
      <c r="Q110" s="195">
        <f>'Sr Girls'!Q203</f>
        <v>0</v>
      </c>
      <c r="R110" s="48">
        <f>'Sr Girls'!R203</f>
        <v>0</v>
      </c>
      <c r="S110" s="17">
        <f>'Sr Girls'!S203</f>
        <v>0</v>
      </c>
      <c r="T110" s="48">
        <f>'Sr Girls'!T203</f>
        <v>0</v>
      </c>
      <c r="U110" s="17">
        <f>'Sr Girls'!U203</f>
        <v>0</v>
      </c>
      <c r="V110" s="16"/>
      <c r="W110" s="15">
        <f>'Sr Girls'!W203</f>
        <v>0</v>
      </c>
      <c r="X110" s="17">
        <f>'Sr Girls'!X203</f>
        <v>0</v>
      </c>
      <c r="Y110" s="16"/>
      <c r="Z110" s="25">
        <f t="shared" si="59"/>
        <v>165</v>
      </c>
      <c r="AA110" s="25" cm="1">
        <f t="array" ref="AA110">SUM(LARGE(C110:W110,_xlfn.SEQUENCE(IF(COUNT(C110:W110)&lt;12,COUNT(C110:W110),12))))</f>
        <v>165</v>
      </c>
      <c r="AB110" s="15">
        <f t="shared" si="61"/>
        <v>0</v>
      </c>
      <c r="AC110" s="17">
        <f t="shared" si="62"/>
        <v>165</v>
      </c>
      <c r="AD110" s="47" t="str">
        <f t="shared" si="60"/>
        <v>FUNK, ADDISON</v>
      </c>
      <c r="AE110" s="17" t="s">
        <v>265</v>
      </c>
      <c r="AF110" s="38"/>
    </row>
    <row r="111" spans="1:38" s="39" customFormat="1" ht="19.899999999999999" customHeight="1" x14ac:dyDescent="0.25">
      <c r="A111" s="47" t="s">
        <v>220</v>
      </c>
      <c r="B111" s="50"/>
      <c r="C111" s="138">
        <v>0</v>
      </c>
      <c r="D111" s="48">
        <f>'Sr Girls'!D204</f>
        <v>0</v>
      </c>
      <c r="E111" s="17">
        <f>'Sr Girls'!E204</f>
        <v>0</v>
      </c>
      <c r="F111" s="48">
        <f>'Sr Girls'!F204</f>
        <v>0</v>
      </c>
      <c r="G111" s="17">
        <f>'Sr Girls'!G204</f>
        <v>0</v>
      </c>
      <c r="H111" s="48">
        <f>'Sr Girls'!H204</f>
        <v>0</v>
      </c>
      <c r="I111" s="17">
        <f>'Sr Girls'!I204</f>
        <v>0</v>
      </c>
      <c r="J111" s="48">
        <f>'Sr Girls'!J204</f>
        <v>0</v>
      </c>
      <c r="K111" s="17">
        <f>'Sr Girls'!K204</f>
        <v>0</v>
      </c>
      <c r="L111" s="48">
        <f>'Sr Girls'!L204</f>
        <v>0</v>
      </c>
      <c r="M111" s="17">
        <f>'Sr Girls'!M204</f>
        <v>0</v>
      </c>
      <c r="N111" s="48">
        <f>'Sr Girls'!N204</f>
        <v>0</v>
      </c>
      <c r="O111" s="17">
        <f>'Sr Girls'!O204</f>
        <v>0</v>
      </c>
      <c r="P111" s="188">
        <f>'Sr Girls'!P204</f>
        <v>0</v>
      </c>
      <c r="Q111" s="195">
        <f>'Sr Girls'!Q204</f>
        <v>0</v>
      </c>
      <c r="R111" s="48">
        <f>'Sr Girls'!R204</f>
        <v>0</v>
      </c>
      <c r="S111" s="17">
        <f>'Sr Girls'!S204</f>
        <v>0</v>
      </c>
      <c r="T111" s="48">
        <f>'Sr Girls'!T204</f>
        <v>0</v>
      </c>
      <c r="U111" s="17">
        <f>'Sr Girls'!U204</f>
        <v>0</v>
      </c>
      <c r="V111" s="16"/>
      <c r="W111" s="15">
        <f>'Sr Girls'!W204</f>
        <v>0</v>
      </c>
      <c r="X111" s="17">
        <f>'Sr Girls'!X204</f>
        <v>0</v>
      </c>
      <c r="Y111" s="16"/>
      <c r="Z111" s="25">
        <f t="shared" si="59"/>
        <v>0</v>
      </c>
      <c r="AA111" s="25" cm="1">
        <f t="array" ref="AA111">SUM(LARGE(C111:W111,_xlfn.SEQUENCE(IF(COUNT(C111:W111)&lt;12,COUNT(C111:W111),12))))</f>
        <v>0</v>
      </c>
      <c r="AB111" s="15">
        <f t="shared" si="61"/>
        <v>0</v>
      </c>
      <c r="AC111" s="17">
        <f t="shared" si="62"/>
        <v>0</v>
      </c>
      <c r="AD111" s="47" t="str">
        <f t="shared" si="60"/>
        <v>GOODRICH, ABIGAIL</v>
      </c>
      <c r="AE111" s="17"/>
      <c r="AF111" s="38"/>
    </row>
    <row r="112" spans="1:38" s="39" customFormat="1" ht="19.899999999999999" customHeight="1" x14ac:dyDescent="0.25">
      <c r="A112" s="47" t="s">
        <v>146</v>
      </c>
      <c r="B112" s="50"/>
      <c r="C112" s="138">
        <v>0</v>
      </c>
      <c r="D112" s="48">
        <f>'Sr Girls'!D205</f>
        <v>0</v>
      </c>
      <c r="E112" s="17">
        <f>'Sr Girls'!E205</f>
        <v>0</v>
      </c>
      <c r="F112" s="48">
        <f>'Sr Girls'!F205</f>
        <v>0</v>
      </c>
      <c r="G112" s="17">
        <f>'Sr Girls'!G205</f>
        <v>0</v>
      </c>
      <c r="H112" s="48">
        <f>'Sr Girls'!H205</f>
        <v>0</v>
      </c>
      <c r="I112" s="17">
        <f>'Sr Girls'!I205</f>
        <v>0</v>
      </c>
      <c r="J112" s="48">
        <f>'Sr Girls'!J205</f>
        <v>0</v>
      </c>
      <c r="K112" s="17">
        <f>'Sr Girls'!K205</f>
        <v>0</v>
      </c>
      <c r="L112" s="48">
        <f>'Sr Girls'!L205</f>
        <v>0</v>
      </c>
      <c r="M112" s="17">
        <f>'Sr Girls'!M205</f>
        <v>0</v>
      </c>
      <c r="N112" s="48">
        <f>'Sr Girls'!N205</f>
        <v>0</v>
      </c>
      <c r="O112" s="17">
        <f>'Sr Girls'!O205</f>
        <v>0</v>
      </c>
      <c r="P112" s="188">
        <f>'Sr Girls'!P205</f>
        <v>0</v>
      </c>
      <c r="Q112" s="195">
        <f>'Sr Girls'!Q205</f>
        <v>0</v>
      </c>
      <c r="R112" s="48">
        <f>'Sr Girls'!R205</f>
        <v>0</v>
      </c>
      <c r="S112" s="17">
        <f>'Sr Girls'!S205</f>
        <v>0</v>
      </c>
      <c r="T112" s="48">
        <f>'Sr Girls'!T205</f>
        <v>0</v>
      </c>
      <c r="U112" s="17">
        <f>'Sr Girls'!U205</f>
        <v>0</v>
      </c>
      <c r="V112" s="16"/>
      <c r="W112" s="15">
        <f>'Sr Girls'!W205</f>
        <v>0</v>
      </c>
      <c r="X112" s="17">
        <f>'Sr Girls'!X205</f>
        <v>0</v>
      </c>
      <c r="Y112" s="16"/>
      <c r="Z112" s="25">
        <f t="shared" si="59"/>
        <v>0</v>
      </c>
      <c r="AA112" s="25" cm="1">
        <f t="array" ref="AA112">SUM(LARGE(C112:W112,_xlfn.SEQUENCE(IF(COUNT(C112:W112)&lt;12,COUNT(C112:W112),12))))</f>
        <v>0</v>
      </c>
      <c r="AB112" s="15">
        <f t="shared" si="61"/>
        <v>0</v>
      </c>
      <c r="AC112" s="17">
        <f t="shared" si="62"/>
        <v>0</v>
      </c>
      <c r="AD112" s="47" t="str">
        <f t="shared" si="60"/>
        <v>HALL, ADISON</v>
      </c>
      <c r="AE112" s="17"/>
      <c r="AF112" s="38"/>
    </row>
    <row r="113" spans="1:32" s="39" customFormat="1" ht="19.899999999999999" customHeight="1" x14ac:dyDescent="0.25">
      <c r="A113" s="47" t="s">
        <v>214</v>
      </c>
      <c r="B113" s="50"/>
      <c r="C113" s="138">
        <v>0</v>
      </c>
      <c r="D113" s="48">
        <f>'Sr Girls'!D206</f>
        <v>0</v>
      </c>
      <c r="E113" s="17">
        <f>'Sr Girls'!E206</f>
        <v>0</v>
      </c>
      <c r="F113" s="48">
        <f>'Sr Girls'!F206</f>
        <v>0</v>
      </c>
      <c r="G113" s="17">
        <f>'Sr Girls'!G206</f>
        <v>0</v>
      </c>
      <c r="H113" s="48">
        <f>'Sr Girls'!H206</f>
        <v>0</v>
      </c>
      <c r="I113" s="17">
        <f>'Sr Girls'!I206</f>
        <v>0</v>
      </c>
      <c r="J113" s="48">
        <f>'Sr Girls'!J206</f>
        <v>0</v>
      </c>
      <c r="K113" s="17">
        <f>'Sr Girls'!K206</f>
        <v>0</v>
      </c>
      <c r="L113" s="48">
        <f>'Sr Girls'!L206</f>
        <v>0</v>
      </c>
      <c r="M113" s="17">
        <f>'Sr Girls'!M206</f>
        <v>0</v>
      </c>
      <c r="N113" s="48">
        <f>'Sr Girls'!N206</f>
        <v>0</v>
      </c>
      <c r="O113" s="17">
        <f>'Sr Girls'!O206</f>
        <v>0</v>
      </c>
      <c r="P113" s="188">
        <f>'Sr Girls'!P206</f>
        <v>0</v>
      </c>
      <c r="Q113" s="195">
        <f>'Sr Girls'!Q206</f>
        <v>0</v>
      </c>
      <c r="R113" s="48">
        <f>'Sr Girls'!R206</f>
        <v>0</v>
      </c>
      <c r="S113" s="17">
        <f>'Sr Girls'!S206</f>
        <v>0</v>
      </c>
      <c r="T113" s="48">
        <f>'Sr Girls'!T206</f>
        <v>0</v>
      </c>
      <c r="U113" s="17">
        <f>'Sr Girls'!U206</f>
        <v>0</v>
      </c>
      <c r="V113" s="16"/>
      <c r="W113" s="15">
        <f>'Sr Girls'!W206</f>
        <v>0</v>
      </c>
      <c r="X113" s="17">
        <f>'Sr Girls'!X206</f>
        <v>0</v>
      </c>
      <c r="Y113" s="16"/>
      <c r="Z113" s="25">
        <f t="shared" si="59"/>
        <v>0</v>
      </c>
      <c r="AA113" s="25" cm="1">
        <f t="array" ref="AA113">SUM(LARGE(C113:W113,_xlfn.SEQUENCE(IF(COUNT(C113:W113)&lt;12,COUNT(C113:W113),12))))</f>
        <v>0</v>
      </c>
      <c r="AB113" s="15">
        <f t="shared" si="61"/>
        <v>0</v>
      </c>
      <c r="AC113" s="17">
        <f t="shared" si="62"/>
        <v>0</v>
      </c>
      <c r="AD113" s="47" t="str">
        <f t="shared" si="60"/>
        <v>HARDEN, SARAH</v>
      </c>
      <c r="AE113" s="17"/>
      <c r="AF113" s="38"/>
    </row>
    <row r="114" spans="1:32" s="39" customFormat="1" ht="19.899999999999999" customHeight="1" x14ac:dyDescent="0.25">
      <c r="A114" s="47" t="s">
        <v>44</v>
      </c>
      <c r="B114" s="50"/>
      <c r="C114" s="138">
        <v>0</v>
      </c>
      <c r="D114" s="48">
        <f>'Sr Girls'!D207</f>
        <v>62</v>
      </c>
      <c r="E114" s="17">
        <f>'Sr Girls'!E207</f>
        <v>0</v>
      </c>
      <c r="F114" s="48">
        <f>'Sr Girls'!F207</f>
        <v>42</v>
      </c>
      <c r="G114" s="17">
        <f>'Sr Girls'!G207</f>
        <v>0</v>
      </c>
      <c r="H114" s="48">
        <f>'Sr Girls'!H207</f>
        <v>62</v>
      </c>
      <c r="I114" s="17">
        <f>'Sr Girls'!I207</f>
        <v>42</v>
      </c>
      <c r="J114" s="48">
        <f>'Sr Girls'!J207</f>
        <v>52</v>
      </c>
      <c r="K114" s="17">
        <f>'Sr Girls'!K207</f>
        <v>72</v>
      </c>
      <c r="L114" s="48">
        <f>'Sr Girls'!L207</f>
        <v>0</v>
      </c>
      <c r="M114" s="17">
        <f>'Sr Girls'!M207</f>
        <v>62</v>
      </c>
      <c r="N114" s="48">
        <f>'Sr Girls'!N207</f>
        <v>61</v>
      </c>
      <c r="O114" s="17">
        <f>'Sr Girls'!O207</f>
        <v>51</v>
      </c>
      <c r="P114" s="188">
        <f>'Sr Girls'!P207</f>
        <v>72</v>
      </c>
      <c r="Q114" s="195">
        <f>'Sr Girls'!Q207</f>
        <v>52</v>
      </c>
      <c r="R114" s="48">
        <f>'Sr Girls'!R207</f>
        <v>0</v>
      </c>
      <c r="S114" s="17">
        <f>'Sr Girls'!S207</f>
        <v>0</v>
      </c>
      <c r="T114" s="48">
        <f>'Sr Girls'!T207</f>
        <v>0</v>
      </c>
      <c r="U114" s="17">
        <f>'Sr Girls'!U207</f>
        <v>0</v>
      </c>
      <c r="V114" s="16"/>
      <c r="W114" s="15">
        <f>'Sr Girls'!W207</f>
        <v>0</v>
      </c>
      <c r="X114" s="17">
        <f>'Sr Girls'!X207</f>
        <v>0</v>
      </c>
      <c r="Y114" s="16"/>
      <c r="Z114" s="25">
        <f t="shared" si="59"/>
        <v>630</v>
      </c>
      <c r="AA114" s="25" cm="1">
        <f t="array" ref="AA114">SUM(LARGE(C114:W114,_xlfn.SEQUENCE(IF(COUNT(C114:W114)&lt;12,COUNT(C114:W114),12))))</f>
        <v>630</v>
      </c>
      <c r="AB114" s="15">
        <f t="shared" si="61"/>
        <v>0</v>
      </c>
      <c r="AC114" s="17">
        <f t="shared" si="62"/>
        <v>630</v>
      </c>
      <c r="AD114" s="47" t="str">
        <f t="shared" si="60"/>
        <v>HOEKWATER, MESA</v>
      </c>
      <c r="AE114" s="17" t="s">
        <v>266</v>
      </c>
      <c r="AF114" s="38"/>
    </row>
    <row r="115" spans="1:32" s="39" customFormat="1" ht="19.899999999999999" customHeight="1" x14ac:dyDescent="0.25">
      <c r="A115" s="47" t="s">
        <v>272</v>
      </c>
      <c r="B115" s="50"/>
      <c r="C115" s="138">
        <v>0</v>
      </c>
      <c r="D115" s="48">
        <f>'Sr Girls'!D208</f>
        <v>0</v>
      </c>
      <c r="E115" s="17">
        <f>'Sr Girls'!E208</f>
        <v>0</v>
      </c>
      <c r="F115" s="48">
        <f>'Sr Girls'!F208</f>
        <v>0</v>
      </c>
      <c r="G115" s="17">
        <f>'Sr Girls'!G208</f>
        <v>0</v>
      </c>
      <c r="H115" s="48">
        <f>'Sr Girls'!H208</f>
        <v>0</v>
      </c>
      <c r="I115" s="17">
        <f>'Sr Girls'!I208</f>
        <v>0</v>
      </c>
      <c r="J115" s="48">
        <f>'Sr Girls'!J208</f>
        <v>0</v>
      </c>
      <c r="K115" s="17">
        <f>'Sr Girls'!K208</f>
        <v>0</v>
      </c>
      <c r="L115" s="48">
        <f>'Sr Girls'!L208</f>
        <v>0</v>
      </c>
      <c r="M115" s="17">
        <f>'Sr Girls'!M208</f>
        <v>0</v>
      </c>
      <c r="N115" s="48">
        <f>'Sr Girls'!N208</f>
        <v>0</v>
      </c>
      <c r="O115" s="17">
        <f>'Sr Girls'!O208</f>
        <v>0</v>
      </c>
      <c r="P115" s="188">
        <f>'Sr Girls'!P208</f>
        <v>0</v>
      </c>
      <c r="Q115" s="195">
        <f>'Sr Girls'!Q208</f>
        <v>0</v>
      </c>
      <c r="R115" s="48">
        <f>'Sr Girls'!R208</f>
        <v>0</v>
      </c>
      <c r="S115" s="17">
        <f>'Sr Girls'!S208</f>
        <v>0</v>
      </c>
      <c r="T115" s="48">
        <f>'Sr Girls'!T208</f>
        <v>0</v>
      </c>
      <c r="U115" s="17">
        <f>'Sr Girls'!U208</f>
        <v>0</v>
      </c>
      <c r="V115" s="16"/>
      <c r="W115" s="15">
        <f>'Sr Girls'!W208</f>
        <v>0</v>
      </c>
      <c r="X115" s="17">
        <f>'Sr Girls'!X208</f>
        <v>0</v>
      </c>
      <c r="Y115" s="16"/>
      <c r="Z115" s="25">
        <f t="shared" si="59"/>
        <v>0</v>
      </c>
      <c r="AA115" s="25" cm="1">
        <f t="array" ref="AA115">SUM(LARGE(C115:W115,_xlfn.SEQUENCE(IF(COUNT(C115:W115)&lt;12,COUNT(C115:W115),12))))</f>
        <v>0</v>
      </c>
      <c r="AB115" s="15">
        <f t="shared" si="61"/>
        <v>0</v>
      </c>
      <c r="AC115" s="17">
        <f t="shared" si="62"/>
        <v>0</v>
      </c>
      <c r="AD115" s="47" t="str">
        <f t="shared" si="60"/>
        <v>KERN, LEAH</v>
      </c>
      <c r="AE115" s="17" t="s">
        <v>265</v>
      </c>
      <c r="AF115" s="38"/>
    </row>
    <row r="116" spans="1:32" s="39" customFormat="1" ht="19.899999999999999" customHeight="1" x14ac:dyDescent="0.25">
      <c r="A116" s="47" t="s">
        <v>273</v>
      </c>
      <c r="B116" s="50"/>
      <c r="C116" s="138">
        <v>0</v>
      </c>
      <c r="D116" s="48">
        <f>'Sr Girls'!D209</f>
        <v>0</v>
      </c>
      <c r="E116" s="17">
        <f>'Sr Girls'!E209</f>
        <v>0</v>
      </c>
      <c r="F116" s="48">
        <f>'Sr Girls'!F209</f>
        <v>0</v>
      </c>
      <c r="G116" s="17">
        <f>'Sr Girls'!G209</f>
        <v>0</v>
      </c>
      <c r="H116" s="48">
        <f>'Sr Girls'!H209</f>
        <v>0</v>
      </c>
      <c r="I116" s="17">
        <f>'Sr Girls'!I209</f>
        <v>0</v>
      </c>
      <c r="J116" s="48">
        <f>'Sr Girls'!J209</f>
        <v>0</v>
      </c>
      <c r="K116" s="17">
        <f>'Sr Girls'!K209</f>
        <v>0</v>
      </c>
      <c r="L116" s="48">
        <f>'Sr Girls'!L209</f>
        <v>0</v>
      </c>
      <c r="M116" s="17">
        <f>'Sr Girls'!M209</f>
        <v>0</v>
      </c>
      <c r="N116" s="48">
        <f>'Sr Girls'!N209</f>
        <v>0</v>
      </c>
      <c r="O116" s="17">
        <f>'Sr Girls'!O209</f>
        <v>0</v>
      </c>
      <c r="P116" s="188">
        <f>'Sr Girls'!P209</f>
        <v>0</v>
      </c>
      <c r="Q116" s="195">
        <f>'Sr Girls'!Q209</f>
        <v>0</v>
      </c>
      <c r="R116" s="48">
        <f>'Sr Girls'!R209</f>
        <v>0</v>
      </c>
      <c r="S116" s="17">
        <f>'Sr Girls'!S209</f>
        <v>0</v>
      </c>
      <c r="T116" s="48">
        <f>'Sr Girls'!T209</f>
        <v>0</v>
      </c>
      <c r="U116" s="17">
        <f>'Sr Girls'!U209</f>
        <v>0</v>
      </c>
      <c r="V116" s="16"/>
      <c r="W116" s="15">
        <f>'Sr Girls'!W209</f>
        <v>0</v>
      </c>
      <c r="X116" s="17">
        <f>'Sr Girls'!X209</f>
        <v>0</v>
      </c>
      <c r="Y116" s="16"/>
      <c r="Z116" s="25">
        <f t="shared" si="59"/>
        <v>0</v>
      </c>
      <c r="AA116" s="25" cm="1">
        <f t="array" ref="AA116">SUM(LARGE(C116:W116,_xlfn.SEQUENCE(IF(COUNT(C116:W116)&lt;12,COUNT(C116:W116),12))))</f>
        <v>0</v>
      </c>
      <c r="AB116" s="15">
        <f t="shared" si="61"/>
        <v>0</v>
      </c>
      <c r="AC116" s="17">
        <f t="shared" si="62"/>
        <v>0</v>
      </c>
      <c r="AD116" s="47" t="str">
        <f t="shared" si="60"/>
        <v>MARANTETTE, ALINA</v>
      </c>
      <c r="AE116" s="17"/>
      <c r="AF116" s="38"/>
    </row>
    <row r="117" spans="1:32" s="39" customFormat="1" ht="19.899999999999999" customHeight="1" x14ac:dyDescent="0.25">
      <c r="A117" s="47" t="s">
        <v>274</v>
      </c>
      <c r="B117" s="50"/>
      <c r="C117" s="138">
        <v>0</v>
      </c>
      <c r="D117" s="48">
        <f>'Sr Girls'!D210</f>
        <v>0</v>
      </c>
      <c r="E117" s="17">
        <f>'Sr Girls'!E210</f>
        <v>0</v>
      </c>
      <c r="F117" s="48">
        <f>'Sr Girls'!F210</f>
        <v>62</v>
      </c>
      <c r="G117" s="17">
        <f>'Sr Girls'!G210</f>
        <v>0</v>
      </c>
      <c r="H117" s="48">
        <f>'Sr Girls'!H210</f>
        <v>42</v>
      </c>
      <c r="I117" s="17">
        <f>'Sr Girls'!I210</f>
        <v>0</v>
      </c>
      <c r="J117" s="48">
        <f>'Sr Girls'!J210</f>
        <v>0</v>
      </c>
      <c r="K117" s="17">
        <f>'Sr Girls'!K210</f>
        <v>0</v>
      </c>
      <c r="L117" s="48">
        <f>'Sr Girls'!L210</f>
        <v>0</v>
      </c>
      <c r="M117" s="17">
        <f>'Sr Girls'!M210</f>
        <v>0</v>
      </c>
      <c r="N117" s="48">
        <f>'Sr Girls'!N210</f>
        <v>0</v>
      </c>
      <c r="O117" s="17">
        <f>'Sr Girls'!O210</f>
        <v>0</v>
      </c>
      <c r="P117" s="188">
        <f>'Sr Girls'!P210</f>
        <v>0</v>
      </c>
      <c r="Q117" s="195">
        <f>'Sr Girls'!Q210</f>
        <v>0</v>
      </c>
      <c r="R117" s="48">
        <f>'Sr Girls'!R210</f>
        <v>0</v>
      </c>
      <c r="S117" s="17">
        <f>'Sr Girls'!S210</f>
        <v>0</v>
      </c>
      <c r="T117" s="48">
        <f>'Sr Girls'!T210</f>
        <v>0</v>
      </c>
      <c r="U117" s="17">
        <f>'Sr Girls'!U210</f>
        <v>0</v>
      </c>
      <c r="V117" s="16"/>
      <c r="W117" s="15">
        <f>'Sr Girls'!W210</f>
        <v>0</v>
      </c>
      <c r="X117" s="17">
        <f>'Sr Girls'!X210</f>
        <v>0</v>
      </c>
      <c r="Y117" s="16"/>
      <c r="Z117" s="25">
        <f t="shared" si="59"/>
        <v>104</v>
      </c>
      <c r="AA117" s="25" cm="1">
        <f t="array" ref="AA117">SUM(LARGE(C117:W117,_xlfn.SEQUENCE(IF(COUNT(C117:W117)&lt;12,COUNT(C117:W117),12))))</f>
        <v>104</v>
      </c>
      <c r="AB117" s="15">
        <f t="shared" si="61"/>
        <v>0</v>
      </c>
      <c r="AC117" s="17">
        <f t="shared" si="62"/>
        <v>104</v>
      </c>
      <c r="AD117" s="47" t="str">
        <f t="shared" si="60"/>
        <v>MATTHEWS, ADDY</v>
      </c>
      <c r="AE117" s="17" t="s">
        <v>265</v>
      </c>
      <c r="AF117" s="38"/>
    </row>
    <row r="118" spans="1:32" ht="19.899999999999999" customHeight="1" x14ac:dyDescent="0.25">
      <c r="A118" s="47" t="s">
        <v>51</v>
      </c>
      <c r="B118" s="50"/>
      <c r="C118" s="138">
        <v>0</v>
      </c>
      <c r="D118" s="48">
        <f>'Sr Girls'!D211</f>
        <v>0</v>
      </c>
      <c r="E118" s="17">
        <f>'Sr Girls'!E211</f>
        <v>0</v>
      </c>
      <c r="F118" s="48">
        <f>'Sr Girls'!F211</f>
        <v>0</v>
      </c>
      <c r="G118" s="17">
        <f>'Sr Girls'!G211</f>
        <v>0</v>
      </c>
      <c r="H118" s="48">
        <f>'Sr Girls'!H211</f>
        <v>0</v>
      </c>
      <c r="I118" s="17">
        <f>'Sr Girls'!I211</f>
        <v>0</v>
      </c>
      <c r="J118" s="48">
        <f>'Sr Girls'!J211</f>
        <v>0</v>
      </c>
      <c r="K118" s="17">
        <f>'Sr Girls'!K211</f>
        <v>0</v>
      </c>
      <c r="L118" s="48">
        <f>'Sr Girls'!L211</f>
        <v>0</v>
      </c>
      <c r="M118" s="17">
        <f>'Sr Girls'!M211</f>
        <v>0</v>
      </c>
      <c r="N118" s="48">
        <f>'Sr Girls'!N211</f>
        <v>0</v>
      </c>
      <c r="O118" s="17">
        <f>'Sr Girls'!O211</f>
        <v>0</v>
      </c>
      <c r="P118" s="188">
        <f>'Sr Girls'!P211</f>
        <v>0</v>
      </c>
      <c r="Q118" s="195">
        <f>'Sr Girls'!Q211</f>
        <v>0</v>
      </c>
      <c r="R118" s="48">
        <f>'Sr Girls'!R211</f>
        <v>0</v>
      </c>
      <c r="S118" s="17">
        <f>'Sr Girls'!S211</f>
        <v>0</v>
      </c>
      <c r="T118" s="48">
        <f>'Sr Girls'!T211</f>
        <v>0</v>
      </c>
      <c r="U118" s="17">
        <f>'Sr Girls'!U211</f>
        <v>0</v>
      </c>
      <c r="V118" s="16"/>
      <c r="W118" s="15">
        <f>'Sr Girls'!W211</f>
        <v>0</v>
      </c>
      <c r="X118" s="17">
        <f>'Sr Girls'!X211</f>
        <v>0</v>
      </c>
      <c r="Y118" s="16"/>
      <c r="Z118" s="25">
        <f t="shared" si="59"/>
        <v>0</v>
      </c>
      <c r="AA118" s="25" cm="1">
        <f t="array" ref="AA118">SUM(LARGE(C118:W118,_xlfn.SEQUENCE(IF(COUNT(C118:W118)&lt;12,COUNT(C118:W118),12))))</f>
        <v>0</v>
      </c>
      <c r="AB118" s="15">
        <f t="shared" si="61"/>
        <v>0</v>
      </c>
      <c r="AC118" s="17">
        <f t="shared" si="62"/>
        <v>0</v>
      </c>
      <c r="AD118" s="47" t="str">
        <f t="shared" si="60"/>
        <v>MCLEOD, PIPER</v>
      </c>
      <c r="AE118" s="17" t="s">
        <v>265</v>
      </c>
    </row>
    <row r="119" spans="1:32" s="39" customFormat="1" ht="19.899999999999999" customHeight="1" x14ac:dyDescent="0.25">
      <c r="A119" s="47" t="s">
        <v>215</v>
      </c>
      <c r="B119" s="50"/>
      <c r="C119" s="138">
        <v>0</v>
      </c>
      <c r="D119" s="48">
        <f>'Sr Girls'!D212</f>
        <v>0</v>
      </c>
      <c r="E119" s="17">
        <f>'Sr Girls'!E212</f>
        <v>0</v>
      </c>
      <c r="F119" s="48">
        <f>'Sr Girls'!F212</f>
        <v>0</v>
      </c>
      <c r="G119" s="17">
        <f>'Sr Girls'!G212</f>
        <v>0</v>
      </c>
      <c r="H119" s="48">
        <f>'Sr Girls'!H212</f>
        <v>0</v>
      </c>
      <c r="I119" s="17">
        <f>'Sr Girls'!I212</f>
        <v>0</v>
      </c>
      <c r="J119" s="48">
        <f>'Sr Girls'!J212</f>
        <v>0</v>
      </c>
      <c r="K119" s="17">
        <f>'Sr Girls'!K212</f>
        <v>0</v>
      </c>
      <c r="L119" s="48">
        <f>'Sr Girls'!L212</f>
        <v>0</v>
      </c>
      <c r="M119" s="17">
        <f>'Sr Girls'!M212</f>
        <v>0</v>
      </c>
      <c r="N119" s="48">
        <f>'Sr Girls'!N212</f>
        <v>0</v>
      </c>
      <c r="O119" s="17">
        <f>'Sr Girls'!O212</f>
        <v>0</v>
      </c>
      <c r="P119" s="188">
        <f>'Sr Girls'!P212</f>
        <v>0</v>
      </c>
      <c r="Q119" s="195">
        <f>'Sr Girls'!Q212</f>
        <v>0</v>
      </c>
      <c r="R119" s="48">
        <f>'Sr Girls'!R212</f>
        <v>0</v>
      </c>
      <c r="S119" s="17">
        <f>'Sr Girls'!S212</f>
        <v>0</v>
      </c>
      <c r="T119" s="48">
        <f>'Sr Girls'!T212</f>
        <v>0</v>
      </c>
      <c r="U119" s="17">
        <f>'Sr Girls'!U212</f>
        <v>0</v>
      </c>
      <c r="V119" s="16"/>
      <c r="W119" s="15">
        <f>'Sr Girls'!W212</f>
        <v>0</v>
      </c>
      <c r="X119" s="17">
        <f>'Sr Girls'!X212</f>
        <v>0</v>
      </c>
      <c r="Y119" s="16"/>
      <c r="Z119" s="25">
        <f t="shared" si="59"/>
        <v>0</v>
      </c>
      <c r="AA119" s="25" cm="1">
        <f t="array" ref="AA119">SUM(LARGE(C119:W119,_xlfn.SEQUENCE(IF(COUNT(C119:W119)&lt;12,COUNT(C119:W119),12))))</f>
        <v>0</v>
      </c>
      <c r="AB119" s="15">
        <f t="shared" si="61"/>
        <v>0</v>
      </c>
      <c r="AC119" s="17">
        <f t="shared" si="62"/>
        <v>0</v>
      </c>
      <c r="AD119" s="47" t="str">
        <f t="shared" si="60"/>
        <v>POWELL, ALAINA</v>
      </c>
      <c r="AE119" s="17" t="s">
        <v>265</v>
      </c>
      <c r="AF119" s="38"/>
    </row>
    <row r="120" spans="1:32" s="39" customFormat="1" ht="19.899999999999999" customHeight="1" x14ac:dyDescent="0.25">
      <c r="A120" s="47" t="s">
        <v>275</v>
      </c>
      <c r="B120" s="50"/>
      <c r="C120" s="138">
        <v>0</v>
      </c>
      <c r="D120" s="48">
        <f>'Sr Girls'!D213</f>
        <v>0</v>
      </c>
      <c r="E120" s="17">
        <f>'Sr Girls'!E213</f>
        <v>0</v>
      </c>
      <c r="F120" s="48">
        <f>'Sr Girls'!F213</f>
        <v>0</v>
      </c>
      <c r="G120" s="17">
        <f>'Sr Girls'!G213</f>
        <v>0</v>
      </c>
      <c r="H120" s="48">
        <f>'Sr Girls'!H213</f>
        <v>0</v>
      </c>
      <c r="I120" s="17">
        <f>'Sr Girls'!I213</f>
        <v>0</v>
      </c>
      <c r="J120" s="48">
        <f>'Sr Girls'!J213</f>
        <v>0</v>
      </c>
      <c r="K120" s="17">
        <f>'Sr Girls'!K213</f>
        <v>0</v>
      </c>
      <c r="L120" s="48">
        <f>'Sr Girls'!L213</f>
        <v>0</v>
      </c>
      <c r="M120" s="17">
        <f>'Sr Girls'!M213</f>
        <v>0</v>
      </c>
      <c r="N120" s="48">
        <f>'Sr Girls'!N213</f>
        <v>0</v>
      </c>
      <c r="O120" s="17">
        <f>'Sr Girls'!O213</f>
        <v>0</v>
      </c>
      <c r="P120" s="188">
        <f>'Sr Girls'!P213</f>
        <v>0</v>
      </c>
      <c r="Q120" s="195">
        <f>'Sr Girls'!Q213</f>
        <v>0</v>
      </c>
      <c r="R120" s="48">
        <f>'Sr Girls'!R213</f>
        <v>0</v>
      </c>
      <c r="S120" s="17">
        <f>'Sr Girls'!S213</f>
        <v>0</v>
      </c>
      <c r="T120" s="48">
        <f>'Sr Girls'!T213</f>
        <v>0</v>
      </c>
      <c r="U120" s="17">
        <f>'Sr Girls'!U213</f>
        <v>0</v>
      </c>
      <c r="V120" s="16"/>
      <c r="W120" s="15">
        <f>'Sr Girls'!W213</f>
        <v>0</v>
      </c>
      <c r="X120" s="17">
        <f>'Sr Girls'!X213</f>
        <v>0</v>
      </c>
      <c r="Y120" s="16"/>
      <c r="Z120" s="25">
        <f t="shared" si="59"/>
        <v>0</v>
      </c>
      <c r="AA120" s="25" cm="1">
        <f t="array" ref="AA120">SUM(LARGE(C120:W120,_xlfn.SEQUENCE(IF(COUNT(C120:W120)&lt;12,COUNT(C120:W120),12))))</f>
        <v>0</v>
      </c>
      <c r="AB120" s="15">
        <f t="shared" si="61"/>
        <v>0</v>
      </c>
      <c r="AC120" s="17">
        <f t="shared" si="62"/>
        <v>0</v>
      </c>
      <c r="AD120" s="47" t="str">
        <f t="shared" si="60"/>
        <v>PAGE, SOPHIA</v>
      </c>
      <c r="AE120" s="17"/>
      <c r="AF120" s="38"/>
    </row>
    <row r="121" spans="1:32" s="39" customFormat="1" ht="19.899999999999999" customHeight="1" x14ac:dyDescent="0.25">
      <c r="A121" s="47" t="s">
        <v>63</v>
      </c>
      <c r="B121" s="50"/>
      <c r="C121" s="138">
        <v>0</v>
      </c>
      <c r="D121" s="48">
        <f>'Sr Girls'!D214</f>
        <v>0</v>
      </c>
      <c r="E121" s="17">
        <f>'Sr Girls'!E214</f>
        <v>0</v>
      </c>
      <c r="F121" s="48">
        <f>'Sr Girls'!F214</f>
        <v>0</v>
      </c>
      <c r="G121" s="17">
        <f>'Sr Girls'!G214</f>
        <v>0</v>
      </c>
      <c r="H121" s="48">
        <f>'Sr Girls'!H214</f>
        <v>0</v>
      </c>
      <c r="I121" s="17">
        <f>'Sr Girls'!I214</f>
        <v>0</v>
      </c>
      <c r="J121" s="48">
        <f>'Sr Girls'!J214</f>
        <v>0</v>
      </c>
      <c r="K121" s="17">
        <f>'Sr Girls'!K214</f>
        <v>0</v>
      </c>
      <c r="L121" s="48">
        <f>'Sr Girls'!L214</f>
        <v>0</v>
      </c>
      <c r="M121" s="17">
        <f>'Sr Girls'!M214</f>
        <v>0</v>
      </c>
      <c r="N121" s="48">
        <f>'Sr Girls'!N214</f>
        <v>0</v>
      </c>
      <c r="O121" s="17">
        <f>'Sr Girls'!O214</f>
        <v>0</v>
      </c>
      <c r="P121" s="188">
        <f>'Sr Girls'!P214</f>
        <v>0</v>
      </c>
      <c r="Q121" s="195">
        <f>'Sr Girls'!Q214</f>
        <v>0</v>
      </c>
      <c r="R121" s="48">
        <f>'Sr Girls'!R214</f>
        <v>0</v>
      </c>
      <c r="S121" s="17">
        <f>'Sr Girls'!S214</f>
        <v>0</v>
      </c>
      <c r="T121" s="48">
        <f>'Sr Girls'!T214</f>
        <v>0</v>
      </c>
      <c r="U121" s="17">
        <f>'Sr Girls'!U214</f>
        <v>0</v>
      </c>
      <c r="V121" s="16"/>
      <c r="W121" s="15">
        <f>'Sr Girls'!W214</f>
        <v>0</v>
      </c>
      <c r="X121" s="17">
        <f>'Sr Girls'!X214</f>
        <v>0</v>
      </c>
      <c r="Y121" s="16"/>
      <c r="Z121" s="25">
        <f t="shared" si="59"/>
        <v>0</v>
      </c>
      <c r="AA121" s="25" cm="1">
        <f t="array" ref="AA121">SUM(LARGE(C121:W121,_xlfn.SEQUENCE(IF(COUNT(C121:W121)&lt;12,COUNT(C121:W121),12))))</f>
        <v>0</v>
      </c>
      <c r="AB121" s="15">
        <f t="shared" si="61"/>
        <v>0</v>
      </c>
      <c r="AC121" s="17">
        <f t="shared" si="62"/>
        <v>0</v>
      </c>
      <c r="AD121" s="47" t="str">
        <f t="shared" si="60"/>
        <v>SHATTUCK, MADISON</v>
      </c>
      <c r="AE121" s="17" t="s">
        <v>266</v>
      </c>
      <c r="AF121" s="38"/>
    </row>
    <row r="122" spans="1:32" s="39" customFormat="1" ht="19.899999999999999" customHeight="1" x14ac:dyDescent="0.25">
      <c r="A122" s="47" t="s">
        <v>142</v>
      </c>
      <c r="B122" s="50"/>
      <c r="C122" s="138">
        <v>0</v>
      </c>
      <c r="D122" s="48">
        <f>'Sr Girls'!D215</f>
        <v>0</v>
      </c>
      <c r="E122" s="17">
        <f>'Sr Girls'!E215</f>
        <v>0</v>
      </c>
      <c r="F122" s="48">
        <f>'Sr Girls'!F215</f>
        <v>0</v>
      </c>
      <c r="G122" s="17">
        <f>'Sr Girls'!G215</f>
        <v>0</v>
      </c>
      <c r="H122" s="48">
        <f>'Sr Girls'!H215</f>
        <v>0</v>
      </c>
      <c r="I122" s="17">
        <f>'Sr Girls'!I215</f>
        <v>0</v>
      </c>
      <c r="J122" s="48">
        <f>'Sr Girls'!J215</f>
        <v>0</v>
      </c>
      <c r="K122" s="17">
        <f>'Sr Girls'!K215</f>
        <v>0</v>
      </c>
      <c r="L122" s="48">
        <f>'Sr Girls'!L215</f>
        <v>0</v>
      </c>
      <c r="M122" s="17">
        <f>'Sr Girls'!M215</f>
        <v>0</v>
      </c>
      <c r="N122" s="48">
        <f>'Sr Girls'!N215</f>
        <v>0</v>
      </c>
      <c r="O122" s="17">
        <f>'Sr Girls'!O215</f>
        <v>0</v>
      </c>
      <c r="P122" s="188">
        <f>'Sr Girls'!P215</f>
        <v>0</v>
      </c>
      <c r="Q122" s="195">
        <f>'Sr Girls'!Q215</f>
        <v>0</v>
      </c>
      <c r="R122" s="48">
        <f>'Sr Girls'!R215</f>
        <v>0</v>
      </c>
      <c r="S122" s="17">
        <f>'Sr Girls'!S215</f>
        <v>0</v>
      </c>
      <c r="T122" s="48">
        <f>'Sr Girls'!T215</f>
        <v>0</v>
      </c>
      <c r="U122" s="17">
        <f>'Sr Girls'!U215</f>
        <v>0</v>
      </c>
      <c r="V122" s="16"/>
      <c r="W122" s="15">
        <f>'Sr Girls'!W215</f>
        <v>0</v>
      </c>
      <c r="X122" s="17">
        <f>'Sr Girls'!X215</f>
        <v>0</v>
      </c>
      <c r="Y122" s="16"/>
      <c r="Z122" s="25">
        <f t="shared" si="59"/>
        <v>0</v>
      </c>
      <c r="AA122" s="25" cm="1">
        <f t="array" ref="AA122">SUM(LARGE(C122:W122,_xlfn.SEQUENCE(IF(COUNT(C122:W122)&lt;12,COUNT(C122:W122),12))))</f>
        <v>0</v>
      </c>
      <c r="AB122" s="15">
        <f t="shared" si="61"/>
        <v>0</v>
      </c>
      <c r="AC122" s="17">
        <f t="shared" si="62"/>
        <v>0</v>
      </c>
      <c r="AD122" s="47" t="str">
        <f t="shared" si="60"/>
        <v xml:space="preserve">SUCHEK, KYLIE </v>
      </c>
      <c r="AE122" s="17" t="s">
        <v>265</v>
      </c>
      <c r="AF122" s="38"/>
    </row>
    <row r="123" spans="1:32" s="39" customFormat="1" ht="19.899999999999999" customHeight="1" x14ac:dyDescent="0.25">
      <c r="A123" s="47" t="s">
        <v>52</v>
      </c>
      <c r="B123" s="50"/>
      <c r="C123" s="138">
        <v>0</v>
      </c>
      <c r="D123" s="48">
        <f>'Sr Girls'!D216</f>
        <v>0</v>
      </c>
      <c r="E123" s="17">
        <f>'Sr Girls'!E216</f>
        <v>0</v>
      </c>
      <c r="F123" s="48">
        <f>'Sr Girls'!F216</f>
        <v>0</v>
      </c>
      <c r="G123" s="17">
        <f>'Sr Girls'!G216</f>
        <v>0</v>
      </c>
      <c r="H123" s="48">
        <f>'Sr Girls'!H216</f>
        <v>0</v>
      </c>
      <c r="I123" s="17">
        <f>'Sr Girls'!I216</f>
        <v>0</v>
      </c>
      <c r="J123" s="48">
        <f>'Sr Girls'!J216</f>
        <v>0</v>
      </c>
      <c r="K123" s="17">
        <f>'Sr Girls'!K216</f>
        <v>0</v>
      </c>
      <c r="L123" s="48">
        <f>'Sr Girls'!L216</f>
        <v>0</v>
      </c>
      <c r="M123" s="17">
        <f>'Sr Girls'!M216</f>
        <v>0</v>
      </c>
      <c r="N123" s="48">
        <f>'Sr Girls'!N216</f>
        <v>0</v>
      </c>
      <c r="O123" s="17">
        <f>'Sr Girls'!O216</f>
        <v>0</v>
      </c>
      <c r="P123" s="188">
        <f>'Sr Girls'!P216</f>
        <v>0</v>
      </c>
      <c r="Q123" s="195">
        <f>'Sr Girls'!Q216</f>
        <v>0</v>
      </c>
      <c r="R123" s="48">
        <f>'Sr Girls'!R216</f>
        <v>0</v>
      </c>
      <c r="S123" s="17">
        <f>'Sr Girls'!S216</f>
        <v>0</v>
      </c>
      <c r="T123" s="48">
        <f>'Sr Girls'!T216</f>
        <v>0</v>
      </c>
      <c r="U123" s="17">
        <f>'Sr Girls'!U216</f>
        <v>0</v>
      </c>
      <c r="V123" s="16"/>
      <c r="W123" s="15">
        <f>'Sr Girls'!W216</f>
        <v>0</v>
      </c>
      <c r="X123" s="17">
        <f>'Sr Girls'!X216</f>
        <v>0</v>
      </c>
      <c r="Y123" s="16"/>
      <c r="Z123" s="25">
        <f t="shared" si="59"/>
        <v>0</v>
      </c>
      <c r="AA123" s="25" cm="1">
        <f t="array" ref="AA123">SUM(LARGE(C123:W123,_xlfn.SEQUENCE(IF(COUNT(C123:W123)&lt;12,COUNT(C123:W123),12))))</f>
        <v>0</v>
      </c>
      <c r="AB123" s="15">
        <f t="shared" si="61"/>
        <v>0</v>
      </c>
      <c r="AC123" s="17">
        <f t="shared" si="62"/>
        <v>0</v>
      </c>
      <c r="AD123" s="47" t="str">
        <f t="shared" si="60"/>
        <v>TIPPMANN, HALLE</v>
      </c>
      <c r="AE123" s="17" t="s">
        <v>265</v>
      </c>
      <c r="AF123" s="38"/>
    </row>
    <row r="124" spans="1:32" s="39" customFormat="1" ht="19.899999999999999" customHeight="1" x14ac:dyDescent="0.25">
      <c r="A124" s="47" t="s">
        <v>53</v>
      </c>
      <c r="B124" s="50"/>
      <c r="C124" s="138">
        <v>0</v>
      </c>
      <c r="D124" s="48">
        <f>'Sr Girls'!D217</f>
        <v>0</v>
      </c>
      <c r="E124" s="17">
        <f>'Sr Girls'!E217</f>
        <v>0</v>
      </c>
      <c r="F124" s="48">
        <f>'Sr Girls'!F217</f>
        <v>0</v>
      </c>
      <c r="G124" s="17">
        <f>'Sr Girls'!G217</f>
        <v>0</v>
      </c>
      <c r="H124" s="48">
        <f>'Sr Girls'!H217</f>
        <v>0</v>
      </c>
      <c r="I124" s="17">
        <f>'Sr Girls'!I217</f>
        <v>0</v>
      </c>
      <c r="J124" s="48">
        <f>'Sr Girls'!J217</f>
        <v>0</v>
      </c>
      <c r="K124" s="17">
        <f>'Sr Girls'!K217</f>
        <v>0</v>
      </c>
      <c r="L124" s="48">
        <f>'Sr Girls'!L217</f>
        <v>0</v>
      </c>
      <c r="M124" s="17">
        <f>'Sr Girls'!M217</f>
        <v>0</v>
      </c>
      <c r="N124" s="48">
        <f>'Sr Girls'!N217</f>
        <v>0</v>
      </c>
      <c r="O124" s="17">
        <f>'Sr Girls'!O217</f>
        <v>0</v>
      </c>
      <c r="P124" s="188">
        <f>'Sr Girls'!P217</f>
        <v>0</v>
      </c>
      <c r="Q124" s="195">
        <f>'Sr Girls'!Q217</f>
        <v>0</v>
      </c>
      <c r="R124" s="48">
        <f>'Sr Girls'!R217</f>
        <v>0</v>
      </c>
      <c r="S124" s="17">
        <f>'Sr Girls'!S217</f>
        <v>0</v>
      </c>
      <c r="T124" s="48">
        <f>'Sr Girls'!T217</f>
        <v>0</v>
      </c>
      <c r="U124" s="17">
        <f>'Sr Girls'!U217</f>
        <v>0</v>
      </c>
      <c r="V124" s="16"/>
      <c r="W124" s="15">
        <f>'Sr Girls'!W217</f>
        <v>0</v>
      </c>
      <c r="X124" s="17">
        <f>'Sr Girls'!X217</f>
        <v>0</v>
      </c>
      <c r="Y124" s="16"/>
      <c r="Z124" s="25">
        <f t="shared" si="59"/>
        <v>0</v>
      </c>
      <c r="AA124" s="25" cm="1">
        <f t="array" ref="AA124">SUM(LARGE(C124:W124,_xlfn.SEQUENCE(IF(COUNT(C124:W124)&lt;12,COUNT(C124:W124),12))))</f>
        <v>0</v>
      </c>
      <c r="AB124" s="15">
        <f t="shared" si="61"/>
        <v>0</v>
      </c>
      <c r="AC124" s="17">
        <f t="shared" si="62"/>
        <v>0</v>
      </c>
      <c r="AD124" s="47" t="str">
        <f t="shared" si="60"/>
        <v>TIPPMANN, HEIDI</v>
      </c>
      <c r="AE124" s="17" t="s">
        <v>265</v>
      </c>
      <c r="AF124" s="38"/>
    </row>
    <row r="125" spans="1:32" s="39" customFormat="1" ht="19.899999999999999" customHeight="1" x14ac:dyDescent="0.25">
      <c r="A125" s="47" t="s">
        <v>127</v>
      </c>
      <c r="B125" s="50"/>
      <c r="C125" s="138">
        <v>0</v>
      </c>
      <c r="D125" s="48">
        <f>'Sr Girls'!D218</f>
        <v>0</v>
      </c>
      <c r="E125" s="17">
        <f>'Sr Girls'!E218</f>
        <v>0</v>
      </c>
      <c r="F125" s="48">
        <f>'Sr Girls'!F218</f>
        <v>0</v>
      </c>
      <c r="G125" s="17">
        <f>'Sr Girls'!G218</f>
        <v>0</v>
      </c>
      <c r="H125" s="48">
        <f>'Sr Girls'!H218</f>
        <v>0</v>
      </c>
      <c r="I125" s="17">
        <f>'Sr Girls'!I218</f>
        <v>0</v>
      </c>
      <c r="J125" s="48">
        <f>'Sr Girls'!J218</f>
        <v>0</v>
      </c>
      <c r="K125" s="17">
        <f>'Sr Girls'!K218</f>
        <v>0</v>
      </c>
      <c r="L125" s="48">
        <f>'Sr Girls'!L218</f>
        <v>0</v>
      </c>
      <c r="M125" s="17">
        <f>'Sr Girls'!M218</f>
        <v>0</v>
      </c>
      <c r="N125" s="48">
        <f>'Sr Girls'!N218</f>
        <v>0</v>
      </c>
      <c r="O125" s="17">
        <f>'Sr Girls'!O218</f>
        <v>0</v>
      </c>
      <c r="P125" s="188">
        <f>'Sr Girls'!P218</f>
        <v>0</v>
      </c>
      <c r="Q125" s="195">
        <f>'Sr Girls'!Q218</f>
        <v>0</v>
      </c>
      <c r="R125" s="48">
        <f>'Sr Girls'!R218</f>
        <v>0</v>
      </c>
      <c r="S125" s="17">
        <f>'Sr Girls'!S218</f>
        <v>0</v>
      </c>
      <c r="T125" s="48">
        <f>'Sr Girls'!T218</f>
        <v>0</v>
      </c>
      <c r="U125" s="17">
        <f>'Sr Girls'!U218</f>
        <v>0</v>
      </c>
      <c r="V125" s="16"/>
      <c r="W125" s="15">
        <f>'Sr Girls'!W218</f>
        <v>0</v>
      </c>
      <c r="X125" s="17">
        <f>'Sr Girls'!X218</f>
        <v>0</v>
      </c>
      <c r="Y125" s="16"/>
      <c r="Z125" s="25">
        <f t="shared" si="59"/>
        <v>0</v>
      </c>
      <c r="AA125" s="25" cm="1">
        <f t="array" ref="AA125">SUM(LARGE(C125:W125,_xlfn.SEQUENCE(IF(COUNT(C125:W125)&lt;12,COUNT(C125:W125),12))))</f>
        <v>0</v>
      </c>
      <c r="AB125" s="15">
        <f t="shared" si="61"/>
        <v>0</v>
      </c>
      <c r="AC125" s="17">
        <f t="shared" si="62"/>
        <v>0</v>
      </c>
      <c r="AD125" s="47" t="str">
        <f t="shared" si="60"/>
        <v>WEBER, ALYSSA</v>
      </c>
      <c r="AE125" s="17"/>
      <c r="AF125" s="38"/>
    </row>
    <row r="126" spans="1:32" s="39" customFormat="1" ht="19.899999999999999" customHeight="1" x14ac:dyDescent="0.25">
      <c r="A126" s="47" t="s">
        <v>132</v>
      </c>
      <c r="B126" s="50"/>
      <c r="C126" s="138">
        <v>0</v>
      </c>
      <c r="D126" s="48">
        <f>'Sr Girls'!D219</f>
        <v>0</v>
      </c>
      <c r="E126" s="17">
        <f>'Sr Girls'!E219</f>
        <v>0</v>
      </c>
      <c r="F126" s="48">
        <f>'Sr Girls'!F219</f>
        <v>0</v>
      </c>
      <c r="G126" s="17">
        <f>'Sr Girls'!G219</f>
        <v>0</v>
      </c>
      <c r="H126" s="48">
        <f>'Sr Girls'!H219</f>
        <v>0</v>
      </c>
      <c r="I126" s="17">
        <f>'Sr Girls'!I219</f>
        <v>0</v>
      </c>
      <c r="J126" s="48">
        <f>'Sr Girls'!J219</f>
        <v>0</v>
      </c>
      <c r="K126" s="17">
        <f>'Sr Girls'!K219</f>
        <v>0</v>
      </c>
      <c r="L126" s="48">
        <f>'Sr Girls'!L219</f>
        <v>0</v>
      </c>
      <c r="M126" s="17">
        <f>'Sr Girls'!M219</f>
        <v>0</v>
      </c>
      <c r="N126" s="48">
        <f>'Sr Girls'!N219</f>
        <v>0</v>
      </c>
      <c r="O126" s="17">
        <f>'Sr Girls'!O219</f>
        <v>0</v>
      </c>
      <c r="P126" s="188">
        <f>'Sr Girls'!P219</f>
        <v>0</v>
      </c>
      <c r="Q126" s="195">
        <f>'Sr Girls'!Q219</f>
        <v>0</v>
      </c>
      <c r="R126" s="48">
        <f>'Sr Girls'!R219</f>
        <v>0</v>
      </c>
      <c r="S126" s="17">
        <f>'Sr Girls'!S219</f>
        <v>0</v>
      </c>
      <c r="T126" s="48">
        <f>'Sr Girls'!T219</f>
        <v>0</v>
      </c>
      <c r="U126" s="17">
        <f>'Sr Girls'!U219</f>
        <v>0</v>
      </c>
      <c r="V126" s="16"/>
      <c r="W126" s="15">
        <f>'Sr Girls'!W219</f>
        <v>0</v>
      </c>
      <c r="X126" s="17">
        <f>'Sr Girls'!X219</f>
        <v>0</v>
      </c>
      <c r="Y126" s="16"/>
      <c r="Z126" s="25">
        <f t="shared" ref="Z126:Z136" si="63">SUM(D126:X126)</f>
        <v>0</v>
      </c>
      <c r="AA126" s="25" cm="1">
        <f t="array" ref="AA126">SUM(LARGE(C126:W126,_xlfn.SEQUENCE(IF(COUNT(C126:W126)&lt;12,COUNT(C126:W126),12))))</f>
        <v>0</v>
      </c>
      <c r="AB126" s="15">
        <f t="shared" ref="AB126:AB136" si="64">X126*1.5</f>
        <v>0</v>
      </c>
      <c r="AC126" s="17">
        <f t="shared" ref="AC126:AC136" si="65">AA126+AB126</f>
        <v>0</v>
      </c>
      <c r="AD126" s="47" t="str">
        <f t="shared" si="60"/>
        <v>WILSON, ADDIE</v>
      </c>
      <c r="AE126" s="17" t="s">
        <v>265</v>
      </c>
      <c r="AF126" s="38"/>
    </row>
    <row r="127" spans="1:32" s="40" customFormat="1" ht="19.899999999999999" customHeight="1" x14ac:dyDescent="0.25">
      <c r="A127" s="47" t="s">
        <v>149</v>
      </c>
      <c r="B127" s="50"/>
      <c r="C127" s="138">
        <v>0</v>
      </c>
      <c r="D127" s="48">
        <f>'Sr Girls'!D220</f>
        <v>0</v>
      </c>
      <c r="E127" s="17">
        <f>'Sr Girls'!E220</f>
        <v>0</v>
      </c>
      <c r="F127" s="48">
        <f>'Sr Girls'!F220</f>
        <v>0</v>
      </c>
      <c r="G127" s="17">
        <f>'Sr Girls'!G220</f>
        <v>0</v>
      </c>
      <c r="H127" s="48">
        <f>'Sr Girls'!H220</f>
        <v>0</v>
      </c>
      <c r="I127" s="17">
        <f>'Sr Girls'!I220</f>
        <v>0</v>
      </c>
      <c r="J127" s="48">
        <f>'Sr Girls'!J220</f>
        <v>0</v>
      </c>
      <c r="K127" s="17">
        <f>'Sr Girls'!K220</f>
        <v>0</v>
      </c>
      <c r="L127" s="48">
        <f>'Sr Girls'!L220</f>
        <v>0</v>
      </c>
      <c r="M127" s="17">
        <f>'Sr Girls'!M220</f>
        <v>0</v>
      </c>
      <c r="N127" s="48">
        <f>'Sr Girls'!N220</f>
        <v>0</v>
      </c>
      <c r="O127" s="17">
        <f>'Sr Girls'!O220</f>
        <v>0</v>
      </c>
      <c r="P127" s="188">
        <f>'Sr Girls'!P220</f>
        <v>0</v>
      </c>
      <c r="Q127" s="195">
        <f>'Sr Girls'!Q220</f>
        <v>0</v>
      </c>
      <c r="R127" s="48">
        <f>'Sr Girls'!R220</f>
        <v>0</v>
      </c>
      <c r="S127" s="17">
        <f>'Sr Girls'!S220</f>
        <v>0</v>
      </c>
      <c r="T127" s="48">
        <f>'Sr Girls'!T220</f>
        <v>0</v>
      </c>
      <c r="U127" s="17">
        <f>'Sr Girls'!U220</f>
        <v>0</v>
      </c>
      <c r="V127" s="16"/>
      <c r="W127" s="15">
        <f>'Sr Girls'!W220</f>
        <v>0</v>
      </c>
      <c r="X127" s="17">
        <f>'Sr Girls'!X220</f>
        <v>0</v>
      </c>
      <c r="Y127" s="16"/>
      <c r="Z127" s="25">
        <f t="shared" si="63"/>
        <v>0</v>
      </c>
      <c r="AA127" s="25" cm="1">
        <f t="array" ref="AA127">SUM(LARGE(C127:W127,_xlfn.SEQUENCE(IF(COUNT(C127:W127)&lt;12,COUNT(C127:W127),12))))</f>
        <v>0</v>
      </c>
      <c r="AB127" s="15">
        <f t="shared" si="64"/>
        <v>0</v>
      </c>
      <c r="AC127" s="17">
        <f t="shared" si="65"/>
        <v>0</v>
      </c>
      <c r="AD127" s="47" t="str">
        <f t="shared" si="60"/>
        <v>YARBROUGH, NORA</v>
      </c>
      <c r="AE127" s="17"/>
      <c r="AF127" s="35"/>
    </row>
    <row r="128" spans="1:32" s="39" customFormat="1" ht="19.899999999999999" hidden="1" customHeight="1" x14ac:dyDescent="0.25">
      <c r="A128" s="47" t="s">
        <v>251</v>
      </c>
      <c r="B128" s="50"/>
      <c r="C128" s="138">
        <v>0</v>
      </c>
      <c r="D128" s="48">
        <f>'Sr Girls'!D221</f>
        <v>0</v>
      </c>
      <c r="E128" s="17">
        <f>'Sr Girls'!E221</f>
        <v>0</v>
      </c>
      <c r="F128" s="48">
        <f>'Sr Girls'!F221</f>
        <v>0</v>
      </c>
      <c r="G128" s="17">
        <f>'Sr Girls'!G221</f>
        <v>0</v>
      </c>
      <c r="H128" s="48">
        <f>'Sr Girls'!H221</f>
        <v>0</v>
      </c>
      <c r="I128" s="17">
        <f>'Sr Girls'!I221</f>
        <v>0</v>
      </c>
      <c r="J128" s="48">
        <f>'Sr Girls'!J221</f>
        <v>0</v>
      </c>
      <c r="K128" s="17">
        <f>'Sr Girls'!K221</f>
        <v>0</v>
      </c>
      <c r="L128" s="48">
        <f>'Sr Girls'!L221</f>
        <v>0</v>
      </c>
      <c r="M128" s="17">
        <f>'Sr Girls'!M221</f>
        <v>0</v>
      </c>
      <c r="N128" s="48">
        <f>'Sr Girls'!N221</f>
        <v>0</v>
      </c>
      <c r="O128" s="17">
        <f>'Sr Girls'!O221</f>
        <v>0</v>
      </c>
      <c r="P128" s="188">
        <f>'Sr Girls'!P221</f>
        <v>0</v>
      </c>
      <c r="Q128" s="195">
        <f>'Sr Girls'!Q221</f>
        <v>0</v>
      </c>
      <c r="R128" s="48">
        <f>'Sr Girls'!R221</f>
        <v>0</v>
      </c>
      <c r="S128" s="17">
        <f>'Sr Girls'!S221</f>
        <v>0</v>
      </c>
      <c r="T128" s="48">
        <f>'Sr Girls'!T221</f>
        <v>0</v>
      </c>
      <c r="U128" s="17">
        <f>'Sr Girls'!U221</f>
        <v>0</v>
      </c>
      <c r="V128" s="16"/>
      <c r="W128" s="15">
        <f>'Sr Girls'!W221</f>
        <v>0</v>
      </c>
      <c r="X128" s="17">
        <f>'Sr Girls'!X221</f>
        <v>0</v>
      </c>
      <c r="Y128" s="16"/>
      <c r="Z128" s="25">
        <f t="shared" si="63"/>
        <v>0</v>
      </c>
      <c r="AA128" s="25" cm="1">
        <f t="array" ref="AA128">SUM(LARGE(C128:W128,_xlfn.SEQUENCE(IF(COUNT(C128:W128)&lt;12,COUNT(C128:W128),12))))</f>
        <v>0</v>
      </c>
      <c r="AB128" s="15">
        <f t="shared" si="64"/>
        <v>0</v>
      </c>
      <c r="AC128" s="17">
        <f t="shared" si="65"/>
        <v>0</v>
      </c>
      <c r="AD128" s="47" t="str">
        <f t="shared" si="60"/>
        <v>NEW NAME 1</v>
      </c>
      <c r="AE128" s="17"/>
      <c r="AF128" s="38"/>
    </row>
    <row r="129" spans="1:32" s="39" customFormat="1" ht="19.899999999999999" hidden="1" customHeight="1" x14ac:dyDescent="0.25">
      <c r="A129" s="47" t="s">
        <v>252</v>
      </c>
      <c r="B129" s="50"/>
      <c r="C129" s="138">
        <v>0</v>
      </c>
      <c r="D129" s="48">
        <f>'Sr Girls'!D222</f>
        <v>0</v>
      </c>
      <c r="E129" s="17">
        <f>'Sr Girls'!E222</f>
        <v>0</v>
      </c>
      <c r="F129" s="48">
        <f>'Sr Girls'!F222</f>
        <v>0</v>
      </c>
      <c r="G129" s="17">
        <f>'Sr Girls'!G222</f>
        <v>0</v>
      </c>
      <c r="H129" s="48">
        <f>'Sr Girls'!H222</f>
        <v>0</v>
      </c>
      <c r="I129" s="17">
        <f>'Sr Girls'!I222</f>
        <v>0</v>
      </c>
      <c r="J129" s="48">
        <f>'Sr Girls'!J222</f>
        <v>0</v>
      </c>
      <c r="K129" s="17">
        <f>'Sr Girls'!K222</f>
        <v>0</v>
      </c>
      <c r="L129" s="48">
        <f>'Sr Girls'!L222</f>
        <v>0</v>
      </c>
      <c r="M129" s="17">
        <f>'Sr Girls'!M222</f>
        <v>0</v>
      </c>
      <c r="N129" s="48">
        <f>'Sr Girls'!N222</f>
        <v>0</v>
      </c>
      <c r="O129" s="17">
        <f>'Sr Girls'!O222</f>
        <v>0</v>
      </c>
      <c r="P129" s="188">
        <f>'Sr Girls'!P222</f>
        <v>0</v>
      </c>
      <c r="Q129" s="195">
        <f>'Sr Girls'!Q222</f>
        <v>0</v>
      </c>
      <c r="R129" s="48">
        <f>'Sr Girls'!R222</f>
        <v>0</v>
      </c>
      <c r="S129" s="17">
        <f>'Sr Girls'!S222</f>
        <v>0</v>
      </c>
      <c r="T129" s="48">
        <f>'Sr Girls'!T222</f>
        <v>0</v>
      </c>
      <c r="U129" s="17">
        <f>'Sr Girls'!U222</f>
        <v>0</v>
      </c>
      <c r="V129" s="16"/>
      <c r="W129" s="15">
        <f>'Sr Girls'!W222</f>
        <v>0</v>
      </c>
      <c r="X129" s="17">
        <f>'Sr Girls'!X222</f>
        <v>0</v>
      </c>
      <c r="Y129" s="16"/>
      <c r="Z129" s="25">
        <f t="shared" si="63"/>
        <v>0</v>
      </c>
      <c r="AA129" s="25" cm="1">
        <f t="array" ref="AA129">SUM(LARGE(C129:W129,_xlfn.SEQUENCE(IF(COUNT(C129:W129)&lt;12,COUNT(C129:W129),12))))</f>
        <v>0</v>
      </c>
      <c r="AB129" s="15">
        <f t="shared" si="64"/>
        <v>0</v>
      </c>
      <c r="AC129" s="17">
        <f t="shared" si="65"/>
        <v>0</v>
      </c>
      <c r="AD129" s="47" t="str">
        <f t="shared" si="60"/>
        <v>NEW NAME 2</v>
      </c>
      <c r="AE129" s="17"/>
      <c r="AF129" s="38"/>
    </row>
    <row r="130" spans="1:32" s="39" customFormat="1" ht="19.899999999999999" hidden="1" customHeight="1" x14ac:dyDescent="0.25">
      <c r="A130" s="47" t="s">
        <v>253</v>
      </c>
      <c r="B130" s="50"/>
      <c r="C130" s="138">
        <v>0</v>
      </c>
      <c r="D130" s="48">
        <f>'Sr Girls'!D223</f>
        <v>0</v>
      </c>
      <c r="E130" s="17">
        <f>'Sr Girls'!E223</f>
        <v>0</v>
      </c>
      <c r="F130" s="48">
        <f>'Sr Girls'!F223</f>
        <v>0</v>
      </c>
      <c r="G130" s="17">
        <f>'Sr Girls'!G223</f>
        <v>0</v>
      </c>
      <c r="H130" s="48">
        <f>'Sr Girls'!H223</f>
        <v>0</v>
      </c>
      <c r="I130" s="17">
        <f>'Sr Girls'!I223</f>
        <v>0</v>
      </c>
      <c r="J130" s="48">
        <f>'Sr Girls'!J223</f>
        <v>0</v>
      </c>
      <c r="K130" s="17">
        <f>'Sr Girls'!K223</f>
        <v>0</v>
      </c>
      <c r="L130" s="48">
        <f>'Sr Girls'!L223</f>
        <v>0</v>
      </c>
      <c r="M130" s="17">
        <f>'Sr Girls'!M223</f>
        <v>0</v>
      </c>
      <c r="N130" s="48">
        <f>'Sr Girls'!N223</f>
        <v>0</v>
      </c>
      <c r="O130" s="17">
        <f>'Sr Girls'!O223</f>
        <v>0</v>
      </c>
      <c r="P130" s="188">
        <f>'Sr Girls'!P223</f>
        <v>0</v>
      </c>
      <c r="Q130" s="195">
        <f>'Sr Girls'!Q223</f>
        <v>0</v>
      </c>
      <c r="R130" s="48">
        <f>'Sr Girls'!R223</f>
        <v>0</v>
      </c>
      <c r="S130" s="17">
        <f>'Sr Girls'!S223</f>
        <v>0</v>
      </c>
      <c r="T130" s="48">
        <f>'Sr Girls'!T223</f>
        <v>0</v>
      </c>
      <c r="U130" s="17">
        <f>'Sr Girls'!U223</f>
        <v>0</v>
      </c>
      <c r="V130" s="16"/>
      <c r="W130" s="15">
        <f>'Sr Girls'!W223</f>
        <v>0</v>
      </c>
      <c r="X130" s="17">
        <f>'Sr Girls'!X223</f>
        <v>0</v>
      </c>
      <c r="Y130" s="16"/>
      <c r="Z130" s="25">
        <f t="shared" si="63"/>
        <v>0</v>
      </c>
      <c r="AA130" s="25" cm="1">
        <f t="array" ref="AA130">SUM(LARGE(C130:W130,_xlfn.SEQUENCE(IF(COUNT(C130:W130)&lt;12,COUNT(C130:W130),12))))</f>
        <v>0</v>
      </c>
      <c r="AB130" s="15">
        <f t="shared" si="64"/>
        <v>0</v>
      </c>
      <c r="AC130" s="17">
        <f t="shared" si="65"/>
        <v>0</v>
      </c>
      <c r="AD130" s="47" t="str">
        <f t="shared" si="60"/>
        <v>NEW NAME 3</v>
      </c>
      <c r="AE130" s="17"/>
      <c r="AF130" s="38"/>
    </row>
    <row r="131" spans="1:32" s="39" customFormat="1" ht="19.899999999999999" hidden="1" customHeight="1" x14ac:dyDescent="0.25">
      <c r="A131" s="47" t="s">
        <v>254</v>
      </c>
      <c r="B131" s="50"/>
      <c r="C131" s="138">
        <v>0</v>
      </c>
      <c r="D131" s="48">
        <f>'Sr Girls'!D224</f>
        <v>0</v>
      </c>
      <c r="E131" s="17">
        <f>'Sr Girls'!E224</f>
        <v>0</v>
      </c>
      <c r="F131" s="48">
        <f>'Sr Girls'!F224</f>
        <v>0</v>
      </c>
      <c r="G131" s="17">
        <f>'Sr Girls'!G224</f>
        <v>0</v>
      </c>
      <c r="H131" s="48">
        <f>'Sr Girls'!H224</f>
        <v>0</v>
      </c>
      <c r="I131" s="17">
        <f>'Sr Girls'!I224</f>
        <v>0</v>
      </c>
      <c r="J131" s="48">
        <f>'Sr Girls'!J224</f>
        <v>0</v>
      </c>
      <c r="K131" s="17">
        <f>'Sr Girls'!K224</f>
        <v>0</v>
      </c>
      <c r="L131" s="48">
        <f>'Sr Girls'!L224</f>
        <v>0</v>
      </c>
      <c r="M131" s="17">
        <f>'Sr Girls'!M224</f>
        <v>0</v>
      </c>
      <c r="N131" s="48">
        <f>'Sr Girls'!N224</f>
        <v>0</v>
      </c>
      <c r="O131" s="17">
        <f>'Sr Girls'!O224</f>
        <v>0</v>
      </c>
      <c r="P131" s="188">
        <f>'Sr Girls'!P224</f>
        <v>0</v>
      </c>
      <c r="Q131" s="195">
        <f>'Sr Girls'!Q224</f>
        <v>0</v>
      </c>
      <c r="R131" s="48">
        <f>'Sr Girls'!R224</f>
        <v>0</v>
      </c>
      <c r="S131" s="17">
        <f>'Sr Girls'!S224</f>
        <v>0</v>
      </c>
      <c r="T131" s="48">
        <f>'Sr Girls'!T224</f>
        <v>0</v>
      </c>
      <c r="U131" s="17">
        <f>'Sr Girls'!U224</f>
        <v>0</v>
      </c>
      <c r="V131" s="16"/>
      <c r="W131" s="15">
        <f>'Sr Girls'!W224</f>
        <v>0</v>
      </c>
      <c r="X131" s="17">
        <f>'Sr Girls'!X224</f>
        <v>0</v>
      </c>
      <c r="Y131" s="16"/>
      <c r="Z131" s="25">
        <f t="shared" si="63"/>
        <v>0</v>
      </c>
      <c r="AA131" s="25" cm="1">
        <f t="array" ref="AA131">SUM(LARGE(C131:W131,_xlfn.SEQUENCE(IF(COUNT(C131:W131)&lt;12,COUNT(C131:W131),12))))</f>
        <v>0</v>
      </c>
      <c r="AB131" s="15">
        <f t="shared" si="64"/>
        <v>0</v>
      </c>
      <c r="AC131" s="17">
        <f t="shared" si="65"/>
        <v>0</v>
      </c>
      <c r="AD131" s="47" t="str">
        <f t="shared" si="60"/>
        <v>NEW NAME 4</v>
      </c>
      <c r="AE131" s="17"/>
      <c r="AF131" s="38"/>
    </row>
    <row r="132" spans="1:32" s="39" customFormat="1" ht="19.899999999999999" hidden="1" customHeight="1" x14ac:dyDescent="0.25">
      <c r="A132" s="47" t="s">
        <v>255</v>
      </c>
      <c r="B132" s="50"/>
      <c r="C132" s="138">
        <v>0</v>
      </c>
      <c r="D132" s="48">
        <f>'Sr Girls'!D225</f>
        <v>0</v>
      </c>
      <c r="E132" s="17">
        <f>'Sr Girls'!E225</f>
        <v>0</v>
      </c>
      <c r="F132" s="48">
        <f>'Sr Girls'!F225</f>
        <v>0</v>
      </c>
      <c r="G132" s="17">
        <f>'Sr Girls'!G225</f>
        <v>0</v>
      </c>
      <c r="H132" s="48">
        <f>'Sr Girls'!H225</f>
        <v>0</v>
      </c>
      <c r="I132" s="17">
        <f>'Sr Girls'!I225</f>
        <v>0</v>
      </c>
      <c r="J132" s="48">
        <f>'Sr Girls'!J225</f>
        <v>0</v>
      </c>
      <c r="K132" s="17">
        <f>'Sr Girls'!K225</f>
        <v>0</v>
      </c>
      <c r="L132" s="48">
        <f>'Sr Girls'!L225</f>
        <v>0</v>
      </c>
      <c r="M132" s="17">
        <f>'Sr Girls'!M225</f>
        <v>0</v>
      </c>
      <c r="N132" s="48">
        <f>'Sr Girls'!N225</f>
        <v>0</v>
      </c>
      <c r="O132" s="17">
        <f>'Sr Girls'!O225</f>
        <v>0</v>
      </c>
      <c r="P132" s="188">
        <f>'Sr Girls'!P225</f>
        <v>0</v>
      </c>
      <c r="Q132" s="195">
        <f>'Sr Girls'!Q225</f>
        <v>0</v>
      </c>
      <c r="R132" s="48">
        <f>'Sr Girls'!R225</f>
        <v>0</v>
      </c>
      <c r="S132" s="17">
        <f>'Sr Girls'!S225</f>
        <v>0</v>
      </c>
      <c r="T132" s="48">
        <f>'Sr Girls'!T225</f>
        <v>0</v>
      </c>
      <c r="U132" s="17">
        <f>'Sr Girls'!U225</f>
        <v>0</v>
      </c>
      <c r="V132" s="16"/>
      <c r="W132" s="15">
        <f>'Sr Girls'!W225</f>
        <v>0</v>
      </c>
      <c r="X132" s="17">
        <f>'Sr Girls'!X225</f>
        <v>0</v>
      </c>
      <c r="Y132" s="16"/>
      <c r="Z132" s="25">
        <f t="shared" si="63"/>
        <v>0</v>
      </c>
      <c r="AA132" s="25" cm="1">
        <f t="array" ref="AA132">SUM(LARGE(C132:W132,_xlfn.SEQUENCE(IF(COUNT(C132:W132)&lt;12,COUNT(C132:W132),12))))</f>
        <v>0</v>
      </c>
      <c r="AB132" s="15">
        <f t="shared" si="64"/>
        <v>0</v>
      </c>
      <c r="AC132" s="17">
        <f t="shared" si="65"/>
        <v>0</v>
      </c>
      <c r="AD132" s="47" t="str">
        <f t="shared" si="60"/>
        <v>NEW NAME 5</v>
      </c>
      <c r="AE132" s="17"/>
      <c r="AF132" s="38"/>
    </row>
    <row r="133" spans="1:32" s="39" customFormat="1" ht="19.899999999999999" hidden="1" customHeight="1" x14ac:dyDescent="0.25">
      <c r="A133" s="47" t="s">
        <v>258</v>
      </c>
      <c r="B133" s="50"/>
      <c r="C133" s="138">
        <v>0</v>
      </c>
      <c r="D133" s="48">
        <f>'Sr Girls'!D226</f>
        <v>0</v>
      </c>
      <c r="E133" s="17">
        <f>'Sr Girls'!E226</f>
        <v>0</v>
      </c>
      <c r="F133" s="48">
        <f>'Sr Girls'!F226</f>
        <v>0</v>
      </c>
      <c r="G133" s="17">
        <f>'Sr Girls'!G226</f>
        <v>0</v>
      </c>
      <c r="H133" s="48">
        <f>'Sr Girls'!H226</f>
        <v>0</v>
      </c>
      <c r="I133" s="17">
        <f>'Sr Girls'!I226</f>
        <v>0</v>
      </c>
      <c r="J133" s="48">
        <f>'Sr Girls'!J226</f>
        <v>0</v>
      </c>
      <c r="K133" s="17">
        <f>'Sr Girls'!K226</f>
        <v>0</v>
      </c>
      <c r="L133" s="48">
        <f>'Sr Girls'!L226</f>
        <v>0</v>
      </c>
      <c r="M133" s="17">
        <f>'Sr Girls'!M226</f>
        <v>0</v>
      </c>
      <c r="N133" s="48">
        <f>'Sr Girls'!N226</f>
        <v>0</v>
      </c>
      <c r="O133" s="17">
        <f>'Sr Girls'!O226</f>
        <v>0</v>
      </c>
      <c r="P133" s="188">
        <f>'Sr Girls'!P226</f>
        <v>0</v>
      </c>
      <c r="Q133" s="195">
        <f>'Sr Girls'!Q226</f>
        <v>0</v>
      </c>
      <c r="R133" s="48">
        <f>'Sr Girls'!R226</f>
        <v>0</v>
      </c>
      <c r="S133" s="17">
        <f>'Sr Girls'!S226</f>
        <v>0</v>
      </c>
      <c r="T133" s="48">
        <f>'Sr Girls'!T226</f>
        <v>0</v>
      </c>
      <c r="U133" s="17">
        <f>'Sr Girls'!U226</f>
        <v>0</v>
      </c>
      <c r="V133" s="16"/>
      <c r="W133" s="15">
        <f>'Sr Girls'!W226</f>
        <v>0</v>
      </c>
      <c r="X133" s="17">
        <f>'Sr Girls'!X226</f>
        <v>0</v>
      </c>
      <c r="Y133" s="16"/>
      <c r="Z133" s="25">
        <f t="shared" si="63"/>
        <v>0</v>
      </c>
      <c r="AA133" s="25" cm="1">
        <f t="array" ref="AA133">SUM(LARGE(C133:W133,_xlfn.SEQUENCE(IF(COUNT(C133:W133)&lt;12,COUNT(C133:W133),12))))</f>
        <v>0</v>
      </c>
      <c r="AB133" s="15">
        <f t="shared" si="64"/>
        <v>0</v>
      </c>
      <c r="AC133" s="17">
        <f t="shared" si="65"/>
        <v>0</v>
      </c>
      <c r="AD133" s="47" t="str">
        <f t="shared" si="60"/>
        <v>NEW NAME 6</v>
      </c>
      <c r="AE133" s="17"/>
      <c r="AF133" s="38"/>
    </row>
    <row r="134" spans="1:32" s="39" customFormat="1" ht="19.899999999999999" hidden="1" customHeight="1" x14ac:dyDescent="0.25">
      <c r="A134" s="47" t="s">
        <v>259</v>
      </c>
      <c r="B134" s="50"/>
      <c r="C134" s="138">
        <v>0</v>
      </c>
      <c r="D134" s="48">
        <f>'Sr Girls'!D227</f>
        <v>0</v>
      </c>
      <c r="E134" s="17">
        <f>'Sr Girls'!E227</f>
        <v>0</v>
      </c>
      <c r="F134" s="48">
        <f>'Sr Girls'!F227</f>
        <v>0</v>
      </c>
      <c r="G134" s="17">
        <f>'Sr Girls'!G227</f>
        <v>0</v>
      </c>
      <c r="H134" s="48">
        <f>'Sr Girls'!H227</f>
        <v>0</v>
      </c>
      <c r="I134" s="17">
        <f>'Sr Girls'!I227</f>
        <v>0</v>
      </c>
      <c r="J134" s="48">
        <f>'Sr Girls'!J227</f>
        <v>0</v>
      </c>
      <c r="K134" s="17">
        <f>'Sr Girls'!K227</f>
        <v>0</v>
      </c>
      <c r="L134" s="48">
        <f>'Sr Girls'!L227</f>
        <v>0</v>
      </c>
      <c r="M134" s="17">
        <f>'Sr Girls'!M227</f>
        <v>0</v>
      </c>
      <c r="N134" s="48">
        <f>'Sr Girls'!N227</f>
        <v>0</v>
      </c>
      <c r="O134" s="17">
        <f>'Sr Girls'!O227</f>
        <v>0</v>
      </c>
      <c r="P134" s="188">
        <f>'Sr Girls'!P227</f>
        <v>0</v>
      </c>
      <c r="Q134" s="195">
        <f>'Sr Girls'!Q227</f>
        <v>0</v>
      </c>
      <c r="R134" s="48">
        <f>'Sr Girls'!R227</f>
        <v>0</v>
      </c>
      <c r="S134" s="17">
        <f>'Sr Girls'!S227</f>
        <v>0</v>
      </c>
      <c r="T134" s="48">
        <f>'Sr Girls'!T227</f>
        <v>0</v>
      </c>
      <c r="U134" s="17">
        <f>'Sr Girls'!U227</f>
        <v>0</v>
      </c>
      <c r="V134" s="16"/>
      <c r="W134" s="15">
        <f>'Sr Girls'!W227</f>
        <v>0</v>
      </c>
      <c r="X134" s="17">
        <f>'Sr Girls'!X227</f>
        <v>0</v>
      </c>
      <c r="Y134" s="16"/>
      <c r="Z134" s="25">
        <f t="shared" si="63"/>
        <v>0</v>
      </c>
      <c r="AA134" s="25" cm="1">
        <f t="array" ref="AA134">SUM(LARGE(C134:W134,_xlfn.SEQUENCE(IF(COUNT(C134:W134)&lt;12,COUNT(C134:W134),12))))</f>
        <v>0</v>
      </c>
      <c r="AB134" s="15">
        <f t="shared" si="64"/>
        <v>0</v>
      </c>
      <c r="AC134" s="17">
        <f t="shared" si="65"/>
        <v>0</v>
      </c>
      <c r="AD134" s="47" t="str">
        <f t="shared" si="60"/>
        <v>NEW NAME 7</v>
      </c>
      <c r="AE134" s="17"/>
      <c r="AF134" s="38"/>
    </row>
    <row r="135" spans="1:32" s="39" customFormat="1" ht="19.899999999999999" hidden="1" customHeight="1" x14ac:dyDescent="0.25">
      <c r="A135" s="47" t="s">
        <v>260</v>
      </c>
      <c r="B135" s="50"/>
      <c r="C135" s="138">
        <v>0</v>
      </c>
      <c r="D135" s="48">
        <f>'Sr Girls'!D228</f>
        <v>0</v>
      </c>
      <c r="E135" s="17">
        <f>'Sr Girls'!E228</f>
        <v>0</v>
      </c>
      <c r="F135" s="48">
        <f>'Sr Girls'!F228</f>
        <v>0</v>
      </c>
      <c r="G135" s="17">
        <f>'Sr Girls'!G228</f>
        <v>0</v>
      </c>
      <c r="H135" s="48">
        <f>'Sr Girls'!H228</f>
        <v>0</v>
      </c>
      <c r="I135" s="17">
        <f>'Sr Girls'!I228</f>
        <v>0</v>
      </c>
      <c r="J135" s="48">
        <f>'Sr Girls'!J228</f>
        <v>0</v>
      </c>
      <c r="K135" s="17">
        <f>'Sr Girls'!K228</f>
        <v>0</v>
      </c>
      <c r="L135" s="48">
        <f>'Sr Girls'!L228</f>
        <v>0</v>
      </c>
      <c r="M135" s="17">
        <f>'Sr Girls'!M228</f>
        <v>0</v>
      </c>
      <c r="N135" s="48">
        <f>'Sr Girls'!N228</f>
        <v>0</v>
      </c>
      <c r="O135" s="17">
        <f>'Sr Girls'!O228</f>
        <v>0</v>
      </c>
      <c r="P135" s="188">
        <f>'Sr Girls'!P228</f>
        <v>0</v>
      </c>
      <c r="Q135" s="195">
        <f>'Sr Girls'!Q228</f>
        <v>0</v>
      </c>
      <c r="R135" s="48">
        <f>'Sr Girls'!R228</f>
        <v>0</v>
      </c>
      <c r="S135" s="17">
        <f>'Sr Girls'!S228</f>
        <v>0</v>
      </c>
      <c r="T135" s="48">
        <f>'Sr Girls'!T228</f>
        <v>0</v>
      </c>
      <c r="U135" s="17">
        <f>'Sr Girls'!U228</f>
        <v>0</v>
      </c>
      <c r="V135" s="16"/>
      <c r="W135" s="15">
        <f>'Sr Girls'!W228</f>
        <v>0</v>
      </c>
      <c r="X135" s="17">
        <f>'Sr Girls'!X228</f>
        <v>0</v>
      </c>
      <c r="Y135" s="16"/>
      <c r="Z135" s="25">
        <f t="shared" si="63"/>
        <v>0</v>
      </c>
      <c r="AA135" s="25" cm="1">
        <f t="array" ref="AA135">SUM(LARGE(C135:W135,_xlfn.SEQUENCE(IF(COUNT(C135:W135)&lt;12,COUNT(C135:W135),12))))</f>
        <v>0</v>
      </c>
      <c r="AB135" s="15">
        <f t="shared" si="64"/>
        <v>0</v>
      </c>
      <c r="AC135" s="17">
        <f t="shared" si="65"/>
        <v>0</v>
      </c>
      <c r="AD135" s="47" t="str">
        <f t="shared" si="60"/>
        <v>NEW NAME 8</v>
      </c>
      <c r="AE135" s="17"/>
      <c r="AF135" s="38"/>
    </row>
    <row r="136" spans="1:32" s="118" customFormat="1" ht="19.899999999999999" hidden="1" customHeight="1" thickBot="1" x14ac:dyDescent="0.3">
      <c r="A136" s="112" t="s">
        <v>261</v>
      </c>
      <c r="B136" s="172"/>
      <c r="C136" s="140">
        <v>0</v>
      </c>
      <c r="D136" s="115">
        <f>'Sr Girls'!D229</f>
        <v>0</v>
      </c>
      <c r="E136" s="113">
        <f>'Sr Girls'!E229</f>
        <v>0</v>
      </c>
      <c r="F136" s="115">
        <f>'Sr Girls'!F229</f>
        <v>0</v>
      </c>
      <c r="G136" s="113">
        <f>'Sr Girls'!G229</f>
        <v>0</v>
      </c>
      <c r="H136" s="115">
        <f>'Sr Girls'!H229</f>
        <v>0</v>
      </c>
      <c r="I136" s="113">
        <f>'Sr Girls'!I229</f>
        <v>0</v>
      </c>
      <c r="J136" s="115">
        <f>'Sr Girls'!J229</f>
        <v>0</v>
      </c>
      <c r="K136" s="113">
        <f>'Sr Girls'!K229</f>
        <v>0</v>
      </c>
      <c r="L136" s="115">
        <f>'Sr Girls'!L229</f>
        <v>0</v>
      </c>
      <c r="M136" s="113">
        <f>'Sr Girls'!M229</f>
        <v>0</v>
      </c>
      <c r="N136" s="115">
        <f>'Sr Girls'!N229</f>
        <v>0</v>
      </c>
      <c r="O136" s="113">
        <f>'Sr Girls'!O229</f>
        <v>0</v>
      </c>
      <c r="P136" s="189">
        <f>'Sr Girls'!P229</f>
        <v>0</v>
      </c>
      <c r="Q136" s="196">
        <f>'Sr Girls'!Q229</f>
        <v>0</v>
      </c>
      <c r="R136" s="115">
        <f>'Sr Girls'!R229</f>
        <v>0</v>
      </c>
      <c r="S136" s="113">
        <f>'Sr Girls'!S229</f>
        <v>0</v>
      </c>
      <c r="T136" s="115">
        <f>'Sr Girls'!T229</f>
        <v>0</v>
      </c>
      <c r="U136" s="113">
        <f>'Sr Girls'!U229</f>
        <v>0</v>
      </c>
      <c r="V136" s="114"/>
      <c r="W136" s="116">
        <f>'Sr Girls'!W229</f>
        <v>0</v>
      </c>
      <c r="X136" s="113">
        <f>'Sr Girls'!X229</f>
        <v>0</v>
      </c>
      <c r="Y136" s="114"/>
      <c r="Z136" s="116">
        <f t="shared" si="63"/>
        <v>0</v>
      </c>
      <c r="AA136" s="116" cm="1">
        <f t="array" ref="AA136">SUM(LARGE(C136:W136,_xlfn.SEQUENCE(IF(COUNT(C136:W136)&lt;12,COUNT(C136:W136),12))))</f>
        <v>0</v>
      </c>
      <c r="AB136" s="116">
        <f t="shared" si="64"/>
        <v>0</v>
      </c>
      <c r="AC136" s="113">
        <f t="shared" si="65"/>
        <v>0</v>
      </c>
      <c r="AD136" s="112" t="str">
        <f t="shared" si="60"/>
        <v>NEW NAME 9</v>
      </c>
      <c r="AE136" s="113"/>
      <c r="AF136" s="117"/>
    </row>
    <row r="137" spans="1:32" ht="19.899999999999999" customHeight="1" x14ac:dyDescent="0.25">
      <c r="A137" s="20" t="s">
        <v>26</v>
      </c>
      <c r="B137" s="21"/>
      <c r="C137" s="21"/>
      <c r="D137" s="21"/>
      <c r="E137" s="21"/>
      <c r="F137" s="111"/>
      <c r="G137" s="111"/>
      <c r="H137" s="111"/>
      <c r="I137" s="111"/>
      <c r="J137" s="111"/>
      <c r="K137" s="111"/>
      <c r="L137" s="70"/>
      <c r="M137" s="67"/>
      <c r="N137" s="21"/>
      <c r="O137" s="21"/>
      <c r="P137" s="187"/>
      <c r="Q137" s="194"/>
      <c r="R137" s="67"/>
      <c r="S137" s="67"/>
      <c r="T137" s="61"/>
      <c r="U137" s="61"/>
      <c r="V137" s="21"/>
      <c r="W137" s="67"/>
      <c r="X137" s="67"/>
      <c r="Y137" s="21"/>
      <c r="Z137" s="20"/>
      <c r="AA137" s="21"/>
      <c r="AB137" s="21"/>
      <c r="AC137" s="21"/>
      <c r="AD137" s="20" t="s">
        <v>100</v>
      </c>
      <c r="AE137" s="164"/>
    </row>
    <row r="138" spans="1:32" s="39" customFormat="1" ht="19.899999999999999" customHeight="1" x14ac:dyDescent="0.25">
      <c r="A138" s="47" t="s">
        <v>66</v>
      </c>
      <c r="B138" s="16"/>
      <c r="C138" s="138">
        <v>0</v>
      </c>
      <c r="D138" s="48"/>
      <c r="E138" s="17"/>
      <c r="F138" s="48"/>
      <c r="G138" s="17"/>
      <c r="H138" s="48"/>
      <c r="I138" s="17"/>
      <c r="J138" s="48"/>
      <c r="K138" s="17"/>
      <c r="L138" s="48"/>
      <c r="M138" s="17"/>
      <c r="N138" s="48"/>
      <c r="O138" s="17"/>
      <c r="P138" s="188"/>
      <c r="Q138" s="195"/>
      <c r="R138" s="48"/>
      <c r="S138" s="17"/>
      <c r="T138" s="48"/>
      <c r="U138" s="17"/>
      <c r="V138" s="16"/>
      <c r="W138" s="15"/>
      <c r="X138" s="17"/>
      <c r="Y138" s="16"/>
      <c r="Z138" s="15">
        <f t="shared" ref="Z138:Z139" si="66">SUM(D138:X138)</f>
        <v>0</v>
      </c>
      <c r="AA138" s="15" cm="1">
        <f t="array" ref="AA138">SUM(LARGE(C138:W138,_xlfn.SEQUENCE(IF(COUNT(C138:W138)&lt;12,COUNT(C138:W138),12))))</f>
        <v>0</v>
      </c>
      <c r="AB138" s="15">
        <f t="shared" ref="AB138:AB139" si="67">X138*1.5</f>
        <v>0</v>
      </c>
      <c r="AC138" s="17">
        <f t="shared" ref="AC138:AC139" si="68">AA138+AB138</f>
        <v>0</v>
      </c>
      <c r="AD138" s="47" t="str">
        <f t="shared" ref="AD138:AD151" si="69">A138</f>
        <v xml:space="preserve">HAWKINS, JAYDEN </v>
      </c>
      <c r="AE138" s="17"/>
      <c r="AF138" s="38"/>
    </row>
    <row r="139" spans="1:32" s="39" customFormat="1" ht="19.899999999999999" customHeight="1" x14ac:dyDescent="0.25">
      <c r="A139" s="47" t="s">
        <v>32</v>
      </c>
      <c r="B139" s="16"/>
      <c r="C139" s="138">
        <v>0</v>
      </c>
      <c r="D139" s="48"/>
      <c r="E139" s="17"/>
      <c r="F139" s="48"/>
      <c r="G139" s="17"/>
      <c r="H139" s="48"/>
      <c r="I139" s="17"/>
      <c r="J139" s="48"/>
      <c r="K139" s="17"/>
      <c r="L139" s="48"/>
      <c r="M139" s="17"/>
      <c r="N139" s="48"/>
      <c r="O139" s="17"/>
      <c r="P139" s="188"/>
      <c r="Q139" s="195"/>
      <c r="R139" s="48"/>
      <c r="S139" s="17"/>
      <c r="T139" s="48"/>
      <c r="U139" s="17"/>
      <c r="V139" s="16"/>
      <c r="W139" s="15"/>
      <c r="X139" s="17"/>
      <c r="Y139" s="16"/>
      <c r="Z139" s="15">
        <f t="shared" si="66"/>
        <v>0</v>
      </c>
      <c r="AA139" s="25" cm="1">
        <f t="array" ref="AA139">SUM(LARGE(C139:W139,_xlfn.SEQUENCE(IF(COUNT(C139:W139)&lt;12,COUNT(C139:W139),12))))</f>
        <v>0</v>
      </c>
      <c r="AB139" s="15">
        <f t="shared" si="67"/>
        <v>0</v>
      </c>
      <c r="AC139" s="17">
        <f t="shared" si="68"/>
        <v>0</v>
      </c>
      <c r="AD139" s="47" t="str">
        <f t="shared" si="69"/>
        <v xml:space="preserve">HAWLEY, LANDON </v>
      </c>
      <c r="AE139" s="17"/>
      <c r="AF139" s="38"/>
    </row>
    <row r="140" spans="1:32" s="39" customFormat="1" ht="19.899999999999999" customHeight="1" x14ac:dyDescent="0.25">
      <c r="A140" s="47" t="s">
        <v>35</v>
      </c>
      <c r="B140" s="16"/>
      <c r="C140" s="138">
        <v>0</v>
      </c>
      <c r="D140" s="48"/>
      <c r="E140" s="17"/>
      <c r="F140" s="48"/>
      <c r="G140" s="17"/>
      <c r="H140" s="48"/>
      <c r="I140" s="17"/>
      <c r="J140" s="48"/>
      <c r="K140" s="17"/>
      <c r="L140" s="48"/>
      <c r="M140" s="17"/>
      <c r="N140" s="48"/>
      <c r="O140" s="17"/>
      <c r="P140" s="188"/>
      <c r="Q140" s="195"/>
      <c r="R140" s="48"/>
      <c r="S140" s="17"/>
      <c r="T140" s="48"/>
      <c r="U140" s="17"/>
      <c r="V140" s="16"/>
      <c r="W140" s="15"/>
      <c r="X140" s="17"/>
      <c r="Y140" s="16"/>
      <c r="Z140" s="15">
        <f>SUM(D140:X140)</f>
        <v>0</v>
      </c>
      <c r="AA140" s="25" cm="1">
        <f t="array" ref="AA140">SUM(LARGE(C140:W140,_xlfn.SEQUENCE(IF(COUNT(C140:W140)&lt;12,COUNT(C140:W140),12))))</f>
        <v>0</v>
      </c>
      <c r="AB140" s="15">
        <f>X140*1.5</f>
        <v>0</v>
      </c>
      <c r="AC140" s="17">
        <f>AA140+AB140</f>
        <v>0</v>
      </c>
      <c r="AD140" s="47" t="str">
        <f t="shared" si="69"/>
        <v>MACIBORSKI, JOHN PAUL</v>
      </c>
      <c r="AE140" s="17"/>
      <c r="AF140" s="38"/>
    </row>
    <row r="141" spans="1:32" s="39" customFormat="1" ht="19.899999999999999" customHeight="1" x14ac:dyDescent="0.25">
      <c r="A141" s="47" t="s">
        <v>36</v>
      </c>
      <c r="B141" s="16"/>
      <c r="C141" s="138">
        <v>0</v>
      </c>
      <c r="D141" s="48"/>
      <c r="E141" s="17"/>
      <c r="F141" s="48"/>
      <c r="G141" s="17"/>
      <c r="H141" s="48"/>
      <c r="I141" s="17"/>
      <c r="J141" s="48"/>
      <c r="K141" s="17"/>
      <c r="L141" s="48"/>
      <c r="M141" s="17"/>
      <c r="N141" s="48"/>
      <c r="O141" s="17"/>
      <c r="P141" s="188"/>
      <c r="Q141" s="195"/>
      <c r="R141" s="48"/>
      <c r="S141" s="17"/>
      <c r="T141" s="48"/>
      <c r="U141" s="17"/>
      <c r="V141" s="16"/>
      <c r="W141" s="15"/>
      <c r="X141" s="17"/>
      <c r="Y141" s="16"/>
      <c r="Z141" s="15">
        <f t="shared" ref="Z141:Z144" si="70">SUM(D141:X141)</f>
        <v>0</v>
      </c>
      <c r="AA141" s="25" cm="1">
        <f t="array" ref="AA141">SUM(LARGE(C141:W141,_xlfn.SEQUENCE(IF(COUNT(C141:W141)&lt;12,COUNT(C141:W141),12))))</f>
        <v>0</v>
      </c>
      <c r="AB141" s="15">
        <f t="shared" ref="AB141:AB144" si="71">X141*1.5</f>
        <v>0</v>
      </c>
      <c r="AC141" s="17">
        <f t="shared" ref="AC141:AC144" si="72">AA141+AB141</f>
        <v>0</v>
      </c>
      <c r="AD141" s="47" t="str">
        <f t="shared" si="69"/>
        <v>MACIBORSKI, SAM</v>
      </c>
      <c r="AE141" s="17"/>
    </row>
    <row r="142" spans="1:32" s="39" customFormat="1" ht="19.899999999999999" customHeight="1" x14ac:dyDescent="0.25">
      <c r="A142" s="47" t="s">
        <v>67</v>
      </c>
      <c r="B142" s="16"/>
      <c r="C142" s="138">
        <v>0</v>
      </c>
      <c r="D142" s="48"/>
      <c r="E142" s="17"/>
      <c r="F142" s="48"/>
      <c r="G142" s="17"/>
      <c r="H142" s="48"/>
      <c r="I142" s="17"/>
      <c r="J142" s="48"/>
      <c r="K142" s="17"/>
      <c r="L142" s="48"/>
      <c r="M142" s="17"/>
      <c r="N142" s="48"/>
      <c r="O142" s="17"/>
      <c r="P142" s="188"/>
      <c r="Q142" s="195"/>
      <c r="R142" s="48"/>
      <c r="S142" s="17"/>
      <c r="T142" s="48"/>
      <c r="U142" s="17"/>
      <c r="V142" s="16"/>
      <c r="W142" s="15"/>
      <c r="X142" s="17"/>
      <c r="Y142" s="16"/>
      <c r="Z142" s="15">
        <f t="shared" si="70"/>
        <v>0</v>
      </c>
      <c r="AA142" s="25" cm="1">
        <f t="array" ref="AA142">SUM(LARGE(C142:W142,_xlfn.SEQUENCE(IF(COUNT(C142:W142)&lt;12,COUNT(C142:W142),12))))</f>
        <v>0</v>
      </c>
      <c r="AB142" s="15">
        <f t="shared" si="71"/>
        <v>0</v>
      </c>
      <c r="AC142" s="17">
        <f t="shared" si="72"/>
        <v>0</v>
      </c>
      <c r="AD142" s="47" t="str">
        <f t="shared" si="69"/>
        <v>MACIBORSKI, STEPHEN</v>
      </c>
      <c r="AE142" s="17"/>
    </row>
    <row r="143" spans="1:32" s="39" customFormat="1" ht="19.899999999999999" customHeight="1" x14ac:dyDescent="0.25">
      <c r="A143" s="47" t="s">
        <v>74</v>
      </c>
      <c r="B143" s="16"/>
      <c r="C143" s="138">
        <v>0</v>
      </c>
      <c r="D143" s="48"/>
      <c r="E143" s="17"/>
      <c r="F143" s="48"/>
      <c r="G143" s="17"/>
      <c r="H143" s="48"/>
      <c r="I143" s="17"/>
      <c r="J143" s="48"/>
      <c r="K143" s="17"/>
      <c r="L143" s="48"/>
      <c r="M143" s="17"/>
      <c r="N143" s="48"/>
      <c r="O143" s="17"/>
      <c r="P143" s="188"/>
      <c r="Q143" s="195"/>
      <c r="R143" s="48"/>
      <c r="S143" s="17"/>
      <c r="T143" s="48"/>
      <c r="U143" s="17"/>
      <c r="V143" s="16"/>
      <c r="W143" s="15"/>
      <c r="X143" s="17"/>
      <c r="Y143" s="16"/>
      <c r="Z143" s="15">
        <f t="shared" si="70"/>
        <v>0</v>
      </c>
      <c r="AA143" s="25" cm="1">
        <f t="array" ref="AA143">SUM(LARGE(C143:W143,_xlfn.SEQUENCE(IF(COUNT(C143:W143)&lt;12,COUNT(C143:W143),12))))</f>
        <v>0</v>
      </c>
      <c r="AB143" s="15">
        <f t="shared" si="71"/>
        <v>0</v>
      </c>
      <c r="AC143" s="17">
        <f t="shared" si="72"/>
        <v>0</v>
      </c>
      <c r="AD143" s="47" t="str">
        <f t="shared" si="69"/>
        <v>RIVERA, JEREMIAH</v>
      </c>
      <c r="AE143" s="17"/>
      <c r="AF143" s="38"/>
    </row>
    <row r="144" spans="1:32" s="39" customFormat="1" ht="19.899999999999999" customHeight="1" x14ac:dyDescent="0.25">
      <c r="A144" s="47" t="s">
        <v>68</v>
      </c>
      <c r="B144" s="16"/>
      <c r="C144" s="138">
        <v>0</v>
      </c>
      <c r="D144" s="48"/>
      <c r="E144" s="17">
        <v>71</v>
      </c>
      <c r="F144" s="48">
        <v>71</v>
      </c>
      <c r="G144" s="17"/>
      <c r="H144" s="48"/>
      <c r="I144" s="17"/>
      <c r="J144" s="48"/>
      <c r="K144" s="17">
        <v>71</v>
      </c>
      <c r="L144" s="48"/>
      <c r="M144" s="17"/>
      <c r="N144" s="48"/>
      <c r="O144" s="17">
        <v>71</v>
      </c>
      <c r="P144" s="188">
        <v>71</v>
      </c>
      <c r="Q144" s="195">
        <v>71</v>
      </c>
      <c r="R144" s="48"/>
      <c r="S144" s="17"/>
      <c r="T144" s="48"/>
      <c r="U144" s="17"/>
      <c r="V144" s="16"/>
      <c r="W144" s="15"/>
      <c r="X144" s="17"/>
      <c r="Y144" s="16"/>
      <c r="Z144" s="15">
        <f t="shared" si="70"/>
        <v>426</v>
      </c>
      <c r="AA144" s="25" cm="1">
        <f t="array" ref="AA144">SUM(LARGE(C144:W144,_xlfn.SEQUENCE(IF(COUNT(C144:W144)&lt;12,COUNT(C144:W144),12))))</f>
        <v>426</v>
      </c>
      <c r="AB144" s="15">
        <f t="shared" si="71"/>
        <v>0</v>
      </c>
      <c r="AC144" s="17">
        <f t="shared" si="72"/>
        <v>426</v>
      </c>
      <c r="AD144" s="47" t="str">
        <f t="shared" si="69"/>
        <v>TIPPMANN, LUKE</v>
      </c>
      <c r="AE144" s="17"/>
      <c r="AF144" s="38"/>
    </row>
    <row r="145" spans="1:38" s="39" customFormat="1" ht="19.899999999999999" customHeight="1" x14ac:dyDescent="0.25">
      <c r="A145" s="47" t="s">
        <v>70</v>
      </c>
      <c r="B145" s="16"/>
      <c r="C145" s="138">
        <v>0</v>
      </c>
      <c r="D145" s="48"/>
      <c r="E145" s="17"/>
      <c r="F145" s="48"/>
      <c r="G145" s="17"/>
      <c r="H145" s="48"/>
      <c r="I145" s="17"/>
      <c r="J145" s="48"/>
      <c r="K145" s="17"/>
      <c r="L145" s="48"/>
      <c r="M145" s="17"/>
      <c r="N145" s="48"/>
      <c r="O145" s="17"/>
      <c r="P145" s="188"/>
      <c r="Q145" s="195"/>
      <c r="R145" s="48"/>
      <c r="S145" s="17"/>
      <c r="T145" s="48"/>
      <c r="U145" s="17"/>
      <c r="V145" s="16"/>
      <c r="W145" s="15"/>
      <c r="X145" s="17"/>
      <c r="Y145" s="16"/>
      <c r="Z145" s="15">
        <f>SUM(D145:X145)</f>
        <v>0</v>
      </c>
      <c r="AA145" s="25" cm="1">
        <f t="array" ref="AA145">SUM(LARGE(C145:W145,_xlfn.SEQUENCE(IF(COUNT(C145:W145)&lt;12,COUNT(C145:W145),12))))</f>
        <v>0</v>
      </c>
      <c r="AB145" s="15">
        <f>X145*1.5</f>
        <v>0</v>
      </c>
      <c r="AC145" s="17">
        <f>AA145+AB145</f>
        <v>0</v>
      </c>
      <c r="AD145" s="47" t="str">
        <f t="shared" si="69"/>
        <v>WINDON, SAM</v>
      </c>
      <c r="AE145" s="17"/>
      <c r="AF145" s="38"/>
    </row>
    <row r="146" spans="1:38" s="39" customFormat="1" ht="19.899999999999999" customHeight="1" x14ac:dyDescent="0.25">
      <c r="A146" s="47" t="s">
        <v>151</v>
      </c>
      <c r="B146" s="16"/>
      <c r="C146" s="138">
        <v>0</v>
      </c>
      <c r="D146" s="48"/>
      <c r="E146" s="17"/>
      <c r="F146" s="48"/>
      <c r="G146" s="17"/>
      <c r="H146" s="48"/>
      <c r="I146" s="17"/>
      <c r="J146" s="48"/>
      <c r="K146" s="17"/>
      <c r="L146" s="48"/>
      <c r="M146" s="17"/>
      <c r="N146" s="48"/>
      <c r="O146" s="17"/>
      <c r="P146" s="188"/>
      <c r="Q146" s="195"/>
      <c r="R146" s="48"/>
      <c r="S146" s="17"/>
      <c r="T146" s="48"/>
      <c r="U146" s="17"/>
      <c r="V146" s="16"/>
      <c r="W146" s="15"/>
      <c r="X146" s="17"/>
      <c r="Y146" s="16"/>
      <c r="Z146" s="15">
        <f t="shared" ref="Z146:Z147" si="73">SUM(D146:X146)</f>
        <v>0</v>
      </c>
      <c r="AA146" s="25" cm="1">
        <f t="array" ref="AA146">SUM(LARGE(C146:W146,_xlfn.SEQUENCE(IF(COUNT(C146:W146)&lt;12,COUNT(C146:W146),12))))</f>
        <v>0</v>
      </c>
      <c r="AB146" s="15">
        <f t="shared" ref="AB146:AB147" si="74">X146*1.5</f>
        <v>0</v>
      </c>
      <c r="AC146" s="17">
        <f t="shared" ref="AC146:AC147" si="75">AA146+AB146</f>
        <v>0</v>
      </c>
      <c r="AD146" s="47" t="str">
        <f t="shared" si="69"/>
        <v>YODER, LANE</v>
      </c>
      <c r="AE146" s="17"/>
      <c r="AF146" s="38"/>
    </row>
    <row r="147" spans="1:38" ht="19.899999999999999" customHeight="1" x14ac:dyDescent="0.25">
      <c r="A147" s="47" t="s">
        <v>37</v>
      </c>
      <c r="B147" s="16"/>
      <c r="C147" s="138">
        <v>0</v>
      </c>
      <c r="D147" s="48"/>
      <c r="E147" s="17"/>
      <c r="F147" s="48"/>
      <c r="G147" s="17"/>
      <c r="H147" s="48"/>
      <c r="I147" s="17"/>
      <c r="J147" s="48"/>
      <c r="K147" s="17"/>
      <c r="L147" s="48"/>
      <c r="M147" s="17"/>
      <c r="N147" s="48"/>
      <c r="O147" s="17"/>
      <c r="P147" s="188"/>
      <c r="Q147" s="195"/>
      <c r="R147" s="48"/>
      <c r="S147" s="17"/>
      <c r="T147" s="48"/>
      <c r="U147" s="17"/>
      <c r="V147" s="16"/>
      <c r="W147" s="15"/>
      <c r="X147" s="17"/>
      <c r="Y147" s="16"/>
      <c r="Z147" s="15">
        <f t="shared" si="73"/>
        <v>0</v>
      </c>
      <c r="AA147" s="25" cm="1">
        <f t="array" ref="AA147">SUM(LARGE(C147:W147,_xlfn.SEQUENCE(IF(COUNT(C147:W147)&lt;12,COUNT(C147:W147),12))))</f>
        <v>0</v>
      </c>
      <c r="AB147" s="15">
        <f t="shared" si="74"/>
        <v>0</v>
      </c>
      <c r="AC147" s="17">
        <f t="shared" si="75"/>
        <v>0</v>
      </c>
      <c r="AD147" s="47" t="str">
        <f t="shared" si="69"/>
        <v>YOUNG, ELI</v>
      </c>
      <c r="AE147" s="17"/>
      <c r="AF147" s="38"/>
      <c r="AG147" s="39"/>
      <c r="AH147" s="39"/>
      <c r="AI147" s="39"/>
      <c r="AJ147" s="39"/>
      <c r="AK147" s="39"/>
    </row>
    <row r="148" spans="1:38" s="39" customFormat="1" ht="19.899999999999999" customHeight="1" x14ac:dyDescent="0.25">
      <c r="A148" s="47" t="s">
        <v>286</v>
      </c>
      <c r="B148" s="16"/>
      <c r="C148" s="138">
        <v>0</v>
      </c>
      <c r="D148" s="48"/>
      <c r="E148" s="17"/>
      <c r="F148" s="48"/>
      <c r="G148" s="17"/>
      <c r="H148" s="48"/>
      <c r="I148" s="17"/>
      <c r="J148" s="48"/>
      <c r="K148" s="17"/>
      <c r="L148" s="48"/>
      <c r="M148" s="17"/>
      <c r="N148" s="48"/>
      <c r="O148" s="17"/>
      <c r="P148" s="188"/>
      <c r="Q148" s="195"/>
      <c r="R148" s="48"/>
      <c r="S148" s="17"/>
      <c r="T148" s="48"/>
      <c r="U148" s="17"/>
      <c r="V148" s="16"/>
      <c r="W148" s="15"/>
      <c r="X148" s="17"/>
      <c r="Y148" s="16"/>
      <c r="Z148" s="15">
        <f>SUM(D148:X148)</f>
        <v>0</v>
      </c>
      <c r="AA148" s="25" cm="1">
        <f t="array" ref="AA148">SUM(LARGE(C148:W148,_xlfn.SEQUENCE(IF(COUNT(C148:W148)&lt;12,COUNT(C148:W148),12))))</f>
        <v>0</v>
      </c>
      <c r="AB148" s="15">
        <f>X148*1.5</f>
        <v>0</v>
      </c>
      <c r="AC148" s="17">
        <f>AA148+AB148</f>
        <v>0</v>
      </c>
      <c r="AD148" s="47" t="str">
        <f t="shared" si="69"/>
        <v>GUILMETTE, REED</v>
      </c>
      <c r="AE148" s="17"/>
      <c r="AF148" s="38"/>
    </row>
    <row r="149" spans="1:38" s="39" customFormat="1" ht="19.899999999999999" customHeight="1" x14ac:dyDescent="0.25">
      <c r="A149" s="47" t="s">
        <v>289</v>
      </c>
      <c r="B149" s="16"/>
      <c r="C149" s="138">
        <v>0</v>
      </c>
      <c r="D149" s="48"/>
      <c r="E149" s="17"/>
      <c r="F149" s="48"/>
      <c r="G149" s="17"/>
      <c r="H149" s="48"/>
      <c r="I149" s="17"/>
      <c r="J149" s="48"/>
      <c r="K149" s="17"/>
      <c r="L149" s="48"/>
      <c r="M149" s="17"/>
      <c r="N149" s="48"/>
      <c r="O149" s="17"/>
      <c r="P149" s="188"/>
      <c r="Q149" s="195"/>
      <c r="R149" s="48"/>
      <c r="S149" s="17"/>
      <c r="T149" s="48"/>
      <c r="U149" s="17"/>
      <c r="V149" s="16"/>
      <c r="W149" s="15"/>
      <c r="X149" s="17"/>
      <c r="Y149" s="16"/>
      <c r="Z149" s="15">
        <f t="shared" ref="Z149:Z151" si="76">SUM(D149:X149)</f>
        <v>0</v>
      </c>
      <c r="AA149" s="25" cm="1">
        <f t="array" ref="AA149">SUM(LARGE(C149:W149,_xlfn.SEQUENCE(IF(COUNT(C149:W149)&lt;12,COUNT(C149:W149),12))))</f>
        <v>0</v>
      </c>
      <c r="AB149" s="15">
        <f t="shared" ref="AB149:AB151" si="77">X149*1.5</f>
        <v>0</v>
      </c>
      <c r="AC149" s="17">
        <f t="shared" ref="AC149:AC151" si="78">AA149+AB149</f>
        <v>0</v>
      </c>
      <c r="AD149" s="47" t="str">
        <f t="shared" si="69"/>
        <v>ZMRZLIK, TUCKER</v>
      </c>
      <c r="AE149" s="17"/>
      <c r="AF149" s="38"/>
    </row>
    <row r="150" spans="1:38" s="39" customFormat="1" ht="19.899999999999999" hidden="1" customHeight="1" x14ac:dyDescent="0.25">
      <c r="A150" s="47" t="s">
        <v>253</v>
      </c>
      <c r="B150" s="16"/>
      <c r="C150" s="138">
        <v>0</v>
      </c>
      <c r="D150" s="48"/>
      <c r="E150" s="17"/>
      <c r="F150" s="48"/>
      <c r="G150" s="17"/>
      <c r="H150" s="48"/>
      <c r="I150" s="17"/>
      <c r="J150" s="48"/>
      <c r="K150" s="17"/>
      <c r="L150" s="48"/>
      <c r="M150" s="17"/>
      <c r="N150" s="48"/>
      <c r="O150" s="17"/>
      <c r="P150" s="188"/>
      <c r="Q150" s="195"/>
      <c r="R150" s="48"/>
      <c r="S150" s="17"/>
      <c r="T150" s="48"/>
      <c r="U150" s="17"/>
      <c r="V150" s="16"/>
      <c r="W150" s="15"/>
      <c r="X150" s="17"/>
      <c r="Y150" s="16"/>
      <c r="Z150" s="15">
        <f t="shared" si="76"/>
        <v>0</v>
      </c>
      <c r="AA150" s="25" cm="1">
        <f t="array" ref="AA150">SUM(LARGE(C150:W150,_xlfn.SEQUENCE(IF(COUNT(C150:W150)&lt;12,COUNT(C150:W150),12))))</f>
        <v>0</v>
      </c>
      <c r="AB150" s="15">
        <f t="shared" si="77"/>
        <v>0</v>
      </c>
      <c r="AC150" s="17">
        <f t="shared" si="78"/>
        <v>0</v>
      </c>
      <c r="AD150" s="47" t="str">
        <f t="shared" si="69"/>
        <v>NEW NAME 3</v>
      </c>
      <c r="AE150" s="17"/>
      <c r="AF150" s="38"/>
    </row>
    <row r="151" spans="1:38" s="39" customFormat="1" ht="19.899999999999999" hidden="1" customHeight="1" x14ac:dyDescent="0.25">
      <c r="A151" s="47" t="s">
        <v>254</v>
      </c>
      <c r="B151" s="16"/>
      <c r="C151" s="138">
        <v>0</v>
      </c>
      <c r="D151" s="48"/>
      <c r="E151" s="17"/>
      <c r="F151" s="48"/>
      <c r="G151" s="17"/>
      <c r="H151" s="48"/>
      <c r="I151" s="17"/>
      <c r="J151" s="48"/>
      <c r="K151" s="17"/>
      <c r="L151" s="48"/>
      <c r="M151" s="17"/>
      <c r="N151" s="48"/>
      <c r="O151" s="17"/>
      <c r="P151" s="188"/>
      <c r="Q151" s="195"/>
      <c r="R151" s="48"/>
      <c r="S151" s="17"/>
      <c r="T151" s="48"/>
      <c r="U151" s="17"/>
      <c r="V151" s="16"/>
      <c r="W151" s="15"/>
      <c r="X151" s="17"/>
      <c r="Y151" s="16"/>
      <c r="Z151" s="15">
        <f t="shared" si="76"/>
        <v>0</v>
      </c>
      <c r="AA151" s="25" cm="1">
        <f t="array" ref="AA151">SUM(LARGE(C151:W151,_xlfn.SEQUENCE(IF(COUNT(C151:W151)&lt;12,COUNT(C151:W151),12))))</f>
        <v>0</v>
      </c>
      <c r="AB151" s="15">
        <f t="shared" si="77"/>
        <v>0</v>
      </c>
      <c r="AC151" s="17">
        <f t="shared" si="78"/>
        <v>0</v>
      </c>
      <c r="AD151" s="47" t="str">
        <f t="shared" si="69"/>
        <v>NEW NAME 4</v>
      </c>
      <c r="AE151" s="17"/>
      <c r="AF151" s="38"/>
    </row>
    <row r="152" spans="1:38" s="171" customFormat="1" ht="19.899999999999999" hidden="1" customHeight="1" thickBot="1" x14ac:dyDescent="0.3">
      <c r="A152" s="124" t="s">
        <v>255</v>
      </c>
      <c r="B152" s="126"/>
      <c r="C152" s="139">
        <v>0</v>
      </c>
      <c r="D152" s="127"/>
      <c r="E152" s="125"/>
      <c r="F152" s="127"/>
      <c r="G152" s="125"/>
      <c r="H152" s="127"/>
      <c r="I152" s="125"/>
      <c r="J152" s="127"/>
      <c r="K152" s="125"/>
      <c r="L152" s="127"/>
      <c r="M152" s="125"/>
      <c r="N152" s="127"/>
      <c r="O152" s="125"/>
      <c r="P152" s="200"/>
      <c r="Q152" s="203"/>
      <c r="R152" s="127"/>
      <c r="S152" s="125"/>
      <c r="T152" s="127"/>
      <c r="U152" s="125"/>
      <c r="V152" s="126"/>
      <c r="W152" s="128"/>
      <c r="X152" s="125"/>
      <c r="Y152" s="126"/>
      <c r="Z152" s="128">
        <f>SUM(D152:X152)</f>
        <v>0</v>
      </c>
      <c r="AA152" s="116" cm="1">
        <f t="array" ref="AA152">SUM(LARGE(C152:W152,_xlfn.SEQUENCE(IF(COUNT(C152:W152)&lt;12,COUNT(C152:W152),12))))</f>
        <v>0</v>
      </c>
      <c r="AB152" s="128">
        <f>X152*1.5</f>
        <v>0</v>
      </c>
      <c r="AC152" s="125">
        <f>AA152+AB152</f>
        <v>0</v>
      </c>
      <c r="AD152" s="124" t="s">
        <v>255</v>
      </c>
      <c r="AE152" s="125"/>
      <c r="AF152" s="129"/>
      <c r="AG152" s="130"/>
      <c r="AH152" s="130"/>
      <c r="AI152" s="130"/>
      <c r="AJ152" s="130"/>
      <c r="AK152" s="130"/>
      <c r="AL152" s="130"/>
    </row>
    <row r="153" spans="1:38" s="11" customFormat="1" ht="19.899999999999999" customHeight="1" x14ac:dyDescent="0.25">
      <c r="A153" s="20" t="s">
        <v>101</v>
      </c>
      <c r="B153" s="21"/>
      <c r="C153" s="22"/>
      <c r="D153" s="21"/>
      <c r="E153" s="21"/>
      <c r="F153" s="111"/>
      <c r="G153" s="111"/>
      <c r="H153" s="111"/>
      <c r="I153" s="111"/>
      <c r="J153" s="111"/>
      <c r="K153" s="111"/>
      <c r="L153" s="67"/>
      <c r="M153" s="67"/>
      <c r="N153" s="21"/>
      <c r="O153" s="21"/>
      <c r="P153" s="187"/>
      <c r="Q153" s="194"/>
      <c r="R153" s="21"/>
      <c r="S153" s="67"/>
      <c r="T153" s="61"/>
      <c r="U153" s="61"/>
      <c r="V153" s="21"/>
      <c r="W153" s="67"/>
      <c r="X153" s="67"/>
      <c r="Y153" s="21"/>
      <c r="Z153" s="20"/>
      <c r="AA153" s="21"/>
      <c r="AB153" s="21"/>
      <c r="AC153" s="21"/>
      <c r="AD153" s="20" t="s">
        <v>102</v>
      </c>
      <c r="AE153" s="164"/>
      <c r="AF153" s="46"/>
    </row>
    <row r="154" spans="1:38" s="39" customFormat="1" ht="19.899999999999999" customHeight="1" x14ac:dyDescent="0.25">
      <c r="A154" s="47" t="s">
        <v>66</v>
      </c>
      <c r="B154" s="16"/>
      <c r="C154" s="138">
        <v>0</v>
      </c>
      <c r="D154" s="48"/>
      <c r="E154" s="17"/>
      <c r="F154" s="48"/>
      <c r="G154" s="17"/>
      <c r="H154" s="48"/>
      <c r="I154" s="17"/>
      <c r="J154" s="48"/>
      <c r="K154" s="17"/>
      <c r="L154" s="48"/>
      <c r="M154" s="17"/>
      <c r="N154" s="48"/>
      <c r="O154" s="17"/>
      <c r="P154" s="188"/>
      <c r="Q154" s="195"/>
      <c r="R154" s="48"/>
      <c r="S154" s="17"/>
      <c r="T154" s="48"/>
      <c r="U154" s="17"/>
      <c r="V154" s="16"/>
      <c r="W154" s="15"/>
      <c r="X154" s="17"/>
      <c r="Y154" s="16"/>
      <c r="Z154" s="15">
        <f t="shared" ref="Z154:Z155" si="79">SUM(D154:X154)</f>
        <v>0</v>
      </c>
      <c r="AA154" s="15" cm="1">
        <f t="array" ref="AA154">SUM(LARGE(C154:W154,_xlfn.SEQUENCE(IF(COUNT(C154:W154)&lt;12,COUNT(C154:W154),12))))</f>
        <v>0</v>
      </c>
      <c r="AB154" s="15">
        <f t="shared" ref="AB154:AB155" si="80">X154*1.5</f>
        <v>0</v>
      </c>
      <c r="AC154" s="17">
        <f t="shared" ref="AC154:AC155" si="81">AA154+AB154</f>
        <v>0</v>
      </c>
      <c r="AD154" s="47" t="str">
        <f t="shared" ref="AD154:AD167" si="82">A154</f>
        <v xml:space="preserve">HAWKINS, JAYDEN </v>
      </c>
      <c r="AE154" s="17"/>
      <c r="AF154" s="38"/>
    </row>
    <row r="155" spans="1:38" s="39" customFormat="1" ht="19.899999999999999" customHeight="1" x14ac:dyDescent="0.25">
      <c r="A155" s="47" t="s">
        <v>32</v>
      </c>
      <c r="B155" s="16"/>
      <c r="C155" s="138">
        <v>0</v>
      </c>
      <c r="D155" s="48"/>
      <c r="E155" s="17"/>
      <c r="F155" s="48"/>
      <c r="G155" s="17"/>
      <c r="H155" s="48"/>
      <c r="I155" s="17"/>
      <c r="J155" s="48"/>
      <c r="K155" s="17"/>
      <c r="L155" s="48"/>
      <c r="M155" s="17"/>
      <c r="N155" s="48"/>
      <c r="O155" s="17"/>
      <c r="P155" s="188"/>
      <c r="Q155" s="195"/>
      <c r="R155" s="48"/>
      <c r="S155" s="17"/>
      <c r="T155" s="48"/>
      <c r="U155" s="17"/>
      <c r="V155" s="16"/>
      <c r="W155" s="15"/>
      <c r="X155" s="17"/>
      <c r="Y155" s="16"/>
      <c r="Z155" s="15">
        <f t="shared" si="79"/>
        <v>0</v>
      </c>
      <c r="AA155" s="25" cm="1">
        <f t="array" ref="AA155">SUM(LARGE(C155:W155,_xlfn.SEQUENCE(IF(COUNT(C155:W155)&lt;12,COUNT(C155:W155),12))))</f>
        <v>0</v>
      </c>
      <c r="AB155" s="15">
        <f t="shared" si="80"/>
        <v>0</v>
      </c>
      <c r="AC155" s="17">
        <f t="shared" si="81"/>
        <v>0</v>
      </c>
      <c r="AD155" s="47" t="str">
        <f t="shared" si="82"/>
        <v xml:space="preserve">HAWLEY, LANDON </v>
      </c>
      <c r="AE155" s="17"/>
      <c r="AF155" s="38"/>
    </row>
    <row r="156" spans="1:38" s="39" customFormat="1" ht="19.899999999999999" customHeight="1" x14ac:dyDescent="0.25">
      <c r="A156" s="47" t="s">
        <v>35</v>
      </c>
      <c r="B156" s="16"/>
      <c r="C156" s="138">
        <v>0</v>
      </c>
      <c r="D156" s="48"/>
      <c r="E156" s="17"/>
      <c r="F156" s="48"/>
      <c r="G156" s="17"/>
      <c r="H156" s="48"/>
      <c r="I156" s="17"/>
      <c r="J156" s="48"/>
      <c r="K156" s="17"/>
      <c r="L156" s="48"/>
      <c r="M156" s="17"/>
      <c r="N156" s="48"/>
      <c r="O156" s="17"/>
      <c r="P156" s="188"/>
      <c r="Q156" s="195"/>
      <c r="R156" s="48"/>
      <c r="S156" s="17"/>
      <c r="T156" s="48"/>
      <c r="U156" s="17"/>
      <c r="V156" s="16"/>
      <c r="W156" s="15"/>
      <c r="X156" s="17"/>
      <c r="Y156" s="16"/>
      <c r="Z156" s="15">
        <f>SUM(D156:X156)</f>
        <v>0</v>
      </c>
      <c r="AA156" s="25" cm="1">
        <f t="array" ref="AA156">SUM(LARGE(C156:W156,_xlfn.SEQUENCE(IF(COUNT(C156:W156)&lt;12,COUNT(C156:W156),12))))</f>
        <v>0</v>
      </c>
      <c r="AB156" s="15">
        <f>X156*1.5</f>
        <v>0</v>
      </c>
      <c r="AC156" s="17">
        <f>AA156+AB156</f>
        <v>0</v>
      </c>
      <c r="AD156" s="47" t="str">
        <f t="shared" si="82"/>
        <v>MACIBORSKI, JOHN PAUL</v>
      </c>
      <c r="AE156" s="17"/>
      <c r="AF156" s="38"/>
    </row>
    <row r="157" spans="1:38" s="39" customFormat="1" ht="19.899999999999999" customHeight="1" x14ac:dyDescent="0.25">
      <c r="A157" s="47" t="s">
        <v>36</v>
      </c>
      <c r="B157" s="16"/>
      <c r="C157" s="138">
        <v>0</v>
      </c>
      <c r="D157" s="48"/>
      <c r="E157" s="17"/>
      <c r="F157" s="48"/>
      <c r="G157" s="17"/>
      <c r="H157" s="48"/>
      <c r="I157" s="17"/>
      <c r="J157" s="48"/>
      <c r="K157" s="17"/>
      <c r="L157" s="48"/>
      <c r="M157" s="17"/>
      <c r="N157" s="48"/>
      <c r="O157" s="17"/>
      <c r="P157" s="188"/>
      <c r="Q157" s="195"/>
      <c r="R157" s="48"/>
      <c r="S157" s="17"/>
      <c r="T157" s="48"/>
      <c r="U157" s="17"/>
      <c r="V157" s="16"/>
      <c r="W157" s="15"/>
      <c r="X157" s="17"/>
      <c r="Y157" s="16"/>
      <c r="Z157" s="15">
        <f t="shared" ref="Z157:Z160" si="83">SUM(D157:X157)</f>
        <v>0</v>
      </c>
      <c r="AA157" s="25" cm="1">
        <f t="array" ref="AA157">SUM(LARGE(C157:W157,_xlfn.SEQUENCE(IF(COUNT(C157:W157)&lt;12,COUNT(C157:W157),12))))</f>
        <v>0</v>
      </c>
      <c r="AB157" s="15">
        <f t="shared" ref="AB157:AB160" si="84">X157*1.5</f>
        <v>0</v>
      </c>
      <c r="AC157" s="17">
        <f t="shared" ref="AC157:AC160" si="85">AA157+AB157</f>
        <v>0</v>
      </c>
      <c r="AD157" s="47" t="str">
        <f t="shared" si="82"/>
        <v>MACIBORSKI, SAM</v>
      </c>
      <c r="AE157" s="17"/>
    </row>
    <row r="158" spans="1:38" s="39" customFormat="1" ht="19.899999999999999" customHeight="1" x14ac:dyDescent="0.25">
      <c r="A158" s="47" t="s">
        <v>67</v>
      </c>
      <c r="B158" s="16"/>
      <c r="C158" s="138">
        <v>0</v>
      </c>
      <c r="D158" s="48"/>
      <c r="E158" s="17"/>
      <c r="F158" s="48"/>
      <c r="G158" s="17"/>
      <c r="H158" s="48"/>
      <c r="I158" s="17"/>
      <c r="J158" s="48"/>
      <c r="K158" s="17"/>
      <c r="L158" s="48"/>
      <c r="M158" s="17"/>
      <c r="N158" s="48"/>
      <c r="O158" s="17"/>
      <c r="P158" s="188"/>
      <c r="Q158" s="195"/>
      <c r="R158" s="48"/>
      <c r="S158" s="17"/>
      <c r="T158" s="48"/>
      <c r="U158" s="17"/>
      <c r="V158" s="16"/>
      <c r="W158" s="15"/>
      <c r="X158" s="17"/>
      <c r="Y158" s="16"/>
      <c r="Z158" s="15">
        <f t="shared" si="83"/>
        <v>0</v>
      </c>
      <c r="AA158" s="25" cm="1">
        <f t="array" ref="AA158">SUM(LARGE(C158:W158,_xlfn.SEQUENCE(IF(COUNT(C158:W158)&lt;12,COUNT(C158:W158),12))))</f>
        <v>0</v>
      </c>
      <c r="AB158" s="15">
        <f t="shared" si="84"/>
        <v>0</v>
      </c>
      <c r="AC158" s="17">
        <f t="shared" si="85"/>
        <v>0</v>
      </c>
      <c r="AD158" s="47" t="str">
        <f t="shared" si="82"/>
        <v>MACIBORSKI, STEPHEN</v>
      </c>
      <c r="AE158" s="17"/>
    </row>
    <row r="159" spans="1:38" s="39" customFormat="1" ht="19.899999999999999" customHeight="1" x14ac:dyDescent="0.25">
      <c r="A159" s="47" t="s">
        <v>74</v>
      </c>
      <c r="B159" s="16"/>
      <c r="C159" s="138">
        <v>0</v>
      </c>
      <c r="D159" s="48"/>
      <c r="E159" s="17"/>
      <c r="F159" s="48"/>
      <c r="G159" s="17"/>
      <c r="H159" s="48"/>
      <c r="I159" s="17"/>
      <c r="J159" s="48"/>
      <c r="K159" s="17"/>
      <c r="L159" s="48"/>
      <c r="M159" s="17"/>
      <c r="N159" s="48"/>
      <c r="O159" s="17"/>
      <c r="P159" s="188"/>
      <c r="Q159" s="195"/>
      <c r="R159" s="48"/>
      <c r="S159" s="17"/>
      <c r="T159" s="48"/>
      <c r="U159" s="17"/>
      <c r="V159" s="16"/>
      <c r="W159" s="15"/>
      <c r="X159" s="17"/>
      <c r="Y159" s="16"/>
      <c r="Z159" s="15">
        <f t="shared" si="83"/>
        <v>0</v>
      </c>
      <c r="AA159" s="25" cm="1">
        <f t="array" ref="AA159">SUM(LARGE(C159:W159,_xlfn.SEQUENCE(IF(COUNT(C159:W159)&lt;12,COUNT(C159:W159),12))))</f>
        <v>0</v>
      </c>
      <c r="AB159" s="15">
        <f t="shared" si="84"/>
        <v>0</v>
      </c>
      <c r="AC159" s="17">
        <f t="shared" si="85"/>
        <v>0</v>
      </c>
      <c r="AD159" s="47" t="str">
        <f t="shared" si="82"/>
        <v>RIVERA, JEREMIAH</v>
      </c>
      <c r="AE159" s="17"/>
      <c r="AF159" s="38"/>
    </row>
    <row r="160" spans="1:38" s="39" customFormat="1" ht="19.899999999999999" customHeight="1" x14ac:dyDescent="0.25">
      <c r="A160" s="47" t="s">
        <v>68</v>
      </c>
      <c r="B160" s="16"/>
      <c r="C160" s="138">
        <v>0</v>
      </c>
      <c r="D160" s="48"/>
      <c r="E160" s="17"/>
      <c r="F160" s="48"/>
      <c r="G160" s="17"/>
      <c r="H160" s="48"/>
      <c r="I160" s="17"/>
      <c r="J160" s="48"/>
      <c r="K160" s="17"/>
      <c r="L160" s="48"/>
      <c r="M160" s="17"/>
      <c r="N160" s="48"/>
      <c r="O160" s="17"/>
      <c r="P160" s="188"/>
      <c r="Q160" s="195"/>
      <c r="R160" s="48"/>
      <c r="S160" s="17"/>
      <c r="T160" s="48"/>
      <c r="U160" s="17"/>
      <c r="V160" s="16"/>
      <c r="W160" s="15"/>
      <c r="X160" s="17"/>
      <c r="Y160" s="16"/>
      <c r="Z160" s="15">
        <f t="shared" si="83"/>
        <v>0</v>
      </c>
      <c r="AA160" s="25" cm="1">
        <f t="array" ref="AA160">SUM(LARGE(C160:W160,_xlfn.SEQUENCE(IF(COUNT(C160:W160)&lt;12,COUNT(C160:W160),12))))</f>
        <v>0</v>
      </c>
      <c r="AB160" s="15">
        <f t="shared" si="84"/>
        <v>0</v>
      </c>
      <c r="AC160" s="17">
        <f t="shared" si="85"/>
        <v>0</v>
      </c>
      <c r="AD160" s="47" t="str">
        <f t="shared" si="82"/>
        <v>TIPPMANN, LUKE</v>
      </c>
      <c r="AE160" s="17"/>
      <c r="AF160" s="38"/>
    </row>
    <row r="161" spans="1:38" s="39" customFormat="1" ht="19.899999999999999" customHeight="1" x14ac:dyDescent="0.25">
      <c r="A161" s="47" t="s">
        <v>70</v>
      </c>
      <c r="B161" s="16"/>
      <c r="C161" s="138">
        <v>0</v>
      </c>
      <c r="D161" s="48"/>
      <c r="E161" s="17"/>
      <c r="F161" s="48"/>
      <c r="G161" s="17"/>
      <c r="H161" s="48"/>
      <c r="I161" s="17"/>
      <c r="J161" s="48"/>
      <c r="K161" s="17"/>
      <c r="L161" s="48"/>
      <c r="M161" s="17"/>
      <c r="N161" s="48"/>
      <c r="O161" s="17"/>
      <c r="P161" s="188"/>
      <c r="Q161" s="195"/>
      <c r="R161" s="48"/>
      <c r="S161" s="17"/>
      <c r="T161" s="48"/>
      <c r="U161" s="17"/>
      <c r="V161" s="16"/>
      <c r="W161" s="15"/>
      <c r="X161" s="17"/>
      <c r="Y161" s="16"/>
      <c r="Z161" s="15">
        <f>SUM(D161:X161)</f>
        <v>0</v>
      </c>
      <c r="AA161" s="25" cm="1">
        <f t="array" ref="AA161">SUM(LARGE(C161:W161,_xlfn.SEQUENCE(IF(COUNT(C161:W161)&lt;12,COUNT(C161:W161),12))))</f>
        <v>0</v>
      </c>
      <c r="AB161" s="15">
        <f>X161*1.5</f>
        <v>0</v>
      </c>
      <c r="AC161" s="17">
        <f>AA161+AB161</f>
        <v>0</v>
      </c>
      <c r="AD161" s="47" t="str">
        <f t="shared" si="82"/>
        <v>WINDON, SAM</v>
      </c>
      <c r="AE161" s="17"/>
      <c r="AF161" s="38"/>
    </row>
    <row r="162" spans="1:38" s="39" customFormat="1" ht="19.899999999999999" customHeight="1" x14ac:dyDescent="0.25">
      <c r="A162" s="47" t="s">
        <v>151</v>
      </c>
      <c r="B162" s="16"/>
      <c r="C162" s="138">
        <v>0</v>
      </c>
      <c r="D162" s="48"/>
      <c r="E162" s="17"/>
      <c r="F162" s="48"/>
      <c r="G162" s="17"/>
      <c r="H162" s="48"/>
      <c r="I162" s="17"/>
      <c r="J162" s="48"/>
      <c r="K162" s="17"/>
      <c r="L162" s="48"/>
      <c r="M162" s="17"/>
      <c r="N162" s="48"/>
      <c r="O162" s="17"/>
      <c r="P162" s="188"/>
      <c r="Q162" s="195"/>
      <c r="R162" s="48"/>
      <c r="S162" s="17"/>
      <c r="T162" s="48"/>
      <c r="U162" s="17"/>
      <c r="V162" s="16"/>
      <c r="W162" s="15"/>
      <c r="X162" s="17"/>
      <c r="Y162" s="16"/>
      <c r="Z162" s="15">
        <f t="shared" ref="Z162:Z163" si="86">SUM(D162:X162)</f>
        <v>0</v>
      </c>
      <c r="AA162" s="25" cm="1">
        <f t="array" ref="AA162">SUM(LARGE(C162:W162,_xlfn.SEQUENCE(IF(COUNT(C162:W162)&lt;12,COUNT(C162:W162),12))))</f>
        <v>0</v>
      </c>
      <c r="AB162" s="15">
        <f t="shared" ref="AB162:AB163" si="87">X162*1.5</f>
        <v>0</v>
      </c>
      <c r="AC162" s="17">
        <f t="shared" ref="AC162:AC163" si="88">AA162+AB162</f>
        <v>0</v>
      </c>
      <c r="AD162" s="47" t="str">
        <f t="shared" si="82"/>
        <v>YODER, LANE</v>
      </c>
      <c r="AE162" s="17"/>
      <c r="AF162" s="38"/>
    </row>
    <row r="163" spans="1:38" ht="19.899999999999999" customHeight="1" x14ac:dyDescent="0.25">
      <c r="A163" s="47" t="s">
        <v>37</v>
      </c>
      <c r="B163" s="16"/>
      <c r="C163" s="138">
        <v>0</v>
      </c>
      <c r="D163" s="48"/>
      <c r="E163" s="17"/>
      <c r="F163" s="48"/>
      <c r="G163" s="17"/>
      <c r="H163" s="48"/>
      <c r="I163" s="17"/>
      <c r="J163" s="48"/>
      <c r="K163" s="17"/>
      <c r="L163" s="48"/>
      <c r="M163" s="17"/>
      <c r="N163" s="48"/>
      <c r="O163" s="17"/>
      <c r="P163" s="188"/>
      <c r="Q163" s="195"/>
      <c r="R163" s="48"/>
      <c r="S163" s="17"/>
      <c r="T163" s="48"/>
      <c r="U163" s="17"/>
      <c r="V163" s="16"/>
      <c r="W163" s="15"/>
      <c r="X163" s="17"/>
      <c r="Y163" s="16"/>
      <c r="Z163" s="15">
        <f t="shared" si="86"/>
        <v>0</v>
      </c>
      <c r="AA163" s="25" cm="1">
        <f t="array" ref="AA163">SUM(LARGE(C163:W163,_xlfn.SEQUENCE(IF(COUNT(C163:W163)&lt;12,COUNT(C163:W163),12))))</f>
        <v>0</v>
      </c>
      <c r="AB163" s="15">
        <f t="shared" si="87"/>
        <v>0</v>
      </c>
      <c r="AC163" s="17">
        <f t="shared" si="88"/>
        <v>0</v>
      </c>
      <c r="AD163" s="47" t="str">
        <f t="shared" si="82"/>
        <v>YOUNG, ELI</v>
      </c>
      <c r="AE163" s="17"/>
      <c r="AF163" s="38"/>
      <c r="AG163" s="39"/>
      <c r="AH163" s="39"/>
      <c r="AI163" s="39"/>
      <c r="AJ163" s="39"/>
      <c r="AK163" s="39"/>
    </row>
    <row r="164" spans="1:38" s="39" customFormat="1" ht="19.899999999999999" customHeight="1" x14ac:dyDescent="0.25">
      <c r="A164" s="47" t="s">
        <v>286</v>
      </c>
      <c r="B164" s="16"/>
      <c r="C164" s="138">
        <v>0</v>
      </c>
      <c r="D164" s="48"/>
      <c r="E164" s="17"/>
      <c r="F164" s="48"/>
      <c r="G164" s="17"/>
      <c r="H164" s="48"/>
      <c r="I164" s="17"/>
      <c r="J164" s="48"/>
      <c r="K164" s="17"/>
      <c r="L164" s="48"/>
      <c r="M164" s="17"/>
      <c r="N164" s="48"/>
      <c r="O164" s="17"/>
      <c r="P164" s="188"/>
      <c r="Q164" s="195"/>
      <c r="R164" s="48"/>
      <c r="S164" s="17"/>
      <c r="T164" s="48"/>
      <c r="U164" s="17"/>
      <c r="V164" s="16"/>
      <c r="W164" s="15"/>
      <c r="X164" s="17"/>
      <c r="Y164" s="16"/>
      <c r="Z164" s="15">
        <f>SUM(D164:X164)</f>
        <v>0</v>
      </c>
      <c r="AA164" s="25" cm="1">
        <f t="array" ref="AA164">SUM(LARGE(C164:W164,_xlfn.SEQUENCE(IF(COUNT(C164:W164)&lt;12,COUNT(C164:W164),12))))</f>
        <v>0</v>
      </c>
      <c r="AB164" s="15">
        <f>X164*1.5</f>
        <v>0</v>
      </c>
      <c r="AC164" s="17">
        <f>AA164+AB164</f>
        <v>0</v>
      </c>
      <c r="AD164" s="47" t="str">
        <f t="shared" si="82"/>
        <v>GUILMETTE, REED</v>
      </c>
      <c r="AE164" s="17"/>
      <c r="AF164" s="38"/>
    </row>
    <row r="165" spans="1:38" s="39" customFormat="1" ht="19.899999999999999" customHeight="1" x14ac:dyDescent="0.25">
      <c r="A165" s="47" t="s">
        <v>289</v>
      </c>
      <c r="B165" s="16"/>
      <c r="C165" s="138">
        <v>0</v>
      </c>
      <c r="D165" s="48"/>
      <c r="E165" s="17"/>
      <c r="F165" s="48"/>
      <c r="G165" s="17"/>
      <c r="H165" s="48"/>
      <c r="I165" s="17"/>
      <c r="J165" s="48"/>
      <c r="K165" s="17"/>
      <c r="L165" s="48"/>
      <c r="M165" s="17"/>
      <c r="N165" s="48"/>
      <c r="O165" s="17"/>
      <c r="P165" s="188"/>
      <c r="Q165" s="195"/>
      <c r="R165" s="48"/>
      <c r="S165" s="17"/>
      <c r="T165" s="48"/>
      <c r="U165" s="17"/>
      <c r="V165" s="16"/>
      <c r="W165" s="15"/>
      <c r="X165" s="17"/>
      <c r="Y165" s="16"/>
      <c r="Z165" s="15">
        <f t="shared" ref="Z165:Z167" si="89">SUM(D165:X165)</f>
        <v>0</v>
      </c>
      <c r="AA165" s="25" cm="1">
        <f t="array" ref="AA165">SUM(LARGE(C165:W165,_xlfn.SEQUENCE(IF(COUNT(C165:W165)&lt;12,COUNT(C165:W165),12))))</f>
        <v>0</v>
      </c>
      <c r="AB165" s="15">
        <f t="shared" ref="AB165:AB167" si="90">X165*1.5</f>
        <v>0</v>
      </c>
      <c r="AC165" s="17">
        <f t="shared" ref="AC165:AC167" si="91">AA165+AB165</f>
        <v>0</v>
      </c>
      <c r="AD165" s="47" t="str">
        <f t="shared" si="82"/>
        <v>ZMRZLIK, TUCKER</v>
      </c>
      <c r="AE165" s="17"/>
      <c r="AF165" s="38"/>
    </row>
    <row r="166" spans="1:38" s="39" customFormat="1" ht="19.899999999999999" hidden="1" customHeight="1" x14ac:dyDescent="0.25">
      <c r="A166" s="47" t="s">
        <v>253</v>
      </c>
      <c r="B166" s="16"/>
      <c r="C166" s="138">
        <v>0</v>
      </c>
      <c r="D166" s="48"/>
      <c r="E166" s="17"/>
      <c r="F166" s="48"/>
      <c r="G166" s="17"/>
      <c r="H166" s="48"/>
      <c r="I166" s="17"/>
      <c r="J166" s="48"/>
      <c r="K166" s="17"/>
      <c r="L166" s="48"/>
      <c r="M166" s="17"/>
      <c r="N166" s="48"/>
      <c r="O166" s="17"/>
      <c r="P166" s="188"/>
      <c r="Q166" s="195"/>
      <c r="R166" s="48"/>
      <c r="S166" s="17"/>
      <c r="T166" s="48"/>
      <c r="U166" s="17"/>
      <c r="V166" s="16"/>
      <c r="W166" s="15"/>
      <c r="X166" s="17"/>
      <c r="Y166" s="16"/>
      <c r="Z166" s="15">
        <f t="shared" si="89"/>
        <v>0</v>
      </c>
      <c r="AA166" s="25" cm="1">
        <f t="array" ref="AA166">SUM(LARGE(C166:W166,_xlfn.SEQUENCE(IF(COUNT(C166:W166)&lt;12,COUNT(C166:W166),12))))</f>
        <v>0</v>
      </c>
      <c r="AB166" s="15">
        <f t="shared" si="90"/>
        <v>0</v>
      </c>
      <c r="AC166" s="17">
        <f t="shared" si="91"/>
        <v>0</v>
      </c>
      <c r="AD166" s="47" t="str">
        <f t="shared" si="82"/>
        <v>NEW NAME 3</v>
      </c>
      <c r="AE166" s="17"/>
      <c r="AF166" s="38"/>
    </row>
    <row r="167" spans="1:38" s="39" customFormat="1" ht="19.899999999999999" hidden="1" customHeight="1" x14ac:dyDescent="0.25">
      <c r="A167" s="47" t="s">
        <v>254</v>
      </c>
      <c r="B167" s="16"/>
      <c r="C167" s="138">
        <v>0</v>
      </c>
      <c r="D167" s="48"/>
      <c r="E167" s="17"/>
      <c r="F167" s="48"/>
      <c r="G167" s="17"/>
      <c r="H167" s="48"/>
      <c r="I167" s="17"/>
      <c r="J167" s="48"/>
      <c r="K167" s="17"/>
      <c r="L167" s="48"/>
      <c r="M167" s="17"/>
      <c r="N167" s="48"/>
      <c r="O167" s="17"/>
      <c r="P167" s="188"/>
      <c r="Q167" s="195"/>
      <c r="R167" s="48"/>
      <c r="S167" s="17"/>
      <c r="T167" s="48"/>
      <c r="U167" s="17"/>
      <c r="V167" s="16"/>
      <c r="W167" s="15"/>
      <c r="X167" s="17"/>
      <c r="Y167" s="16"/>
      <c r="Z167" s="15">
        <f t="shared" si="89"/>
        <v>0</v>
      </c>
      <c r="AA167" s="25" cm="1">
        <f t="array" ref="AA167">SUM(LARGE(C167:W167,_xlfn.SEQUENCE(IF(COUNT(C167:W167)&lt;12,COUNT(C167:W167),12))))</f>
        <v>0</v>
      </c>
      <c r="AB167" s="15">
        <f t="shared" si="90"/>
        <v>0</v>
      </c>
      <c r="AC167" s="17">
        <f t="shared" si="91"/>
        <v>0</v>
      </c>
      <c r="AD167" s="47" t="str">
        <f t="shared" si="82"/>
        <v>NEW NAME 4</v>
      </c>
      <c r="AE167" s="17"/>
      <c r="AF167" s="38"/>
    </row>
    <row r="168" spans="1:38" s="171" customFormat="1" ht="19.899999999999999" hidden="1" customHeight="1" thickBot="1" x14ac:dyDescent="0.3">
      <c r="A168" s="124" t="s">
        <v>255</v>
      </c>
      <c r="B168" s="126"/>
      <c r="C168" s="139">
        <v>0</v>
      </c>
      <c r="D168" s="127"/>
      <c r="E168" s="125"/>
      <c r="F168" s="127"/>
      <c r="G168" s="125"/>
      <c r="H168" s="127"/>
      <c r="I168" s="125"/>
      <c r="J168" s="127"/>
      <c r="K168" s="125"/>
      <c r="L168" s="127"/>
      <c r="M168" s="125"/>
      <c r="N168" s="127"/>
      <c r="O168" s="125"/>
      <c r="P168" s="200"/>
      <c r="Q168" s="203"/>
      <c r="R168" s="127"/>
      <c r="S168" s="125"/>
      <c r="T168" s="127"/>
      <c r="U168" s="125"/>
      <c r="V168" s="126"/>
      <c r="W168" s="128"/>
      <c r="X168" s="125"/>
      <c r="Y168" s="126"/>
      <c r="Z168" s="128">
        <f>SUM(D168:X168)</f>
        <v>0</v>
      </c>
      <c r="AA168" s="116" cm="1">
        <f t="array" ref="AA168">SUM(LARGE(C168:W168,_xlfn.SEQUENCE(IF(COUNT(C168:W168)&lt;12,COUNT(C168:W168),12))))</f>
        <v>0</v>
      </c>
      <c r="AB168" s="128">
        <f>X168*1.5</f>
        <v>0</v>
      </c>
      <c r="AC168" s="125">
        <f>AA168+AB168</f>
        <v>0</v>
      </c>
      <c r="AD168" s="124" t="s">
        <v>255</v>
      </c>
      <c r="AE168" s="125"/>
      <c r="AF168" s="129"/>
      <c r="AG168" s="130"/>
      <c r="AH168" s="130"/>
      <c r="AI168" s="130"/>
      <c r="AJ168" s="130"/>
      <c r="AK168" s="130"/>
      <c r="AL168" s="130"/>
    </row>
    <row r="169" spans="1:38" ht="19.899999999999999" customHeight="1" x14ac:dyDescent="0.25">
      <c r="A169" s="20" t="s">
        <v>24</v>
      </c>
      <c r="B169" s="21"/>
      <c r="C169" s="22"/>
      <c r="D169" s="21"/>
      <c r="E169" s="21"/>
      <c r="F169" s="111"/>
      <c r="G169" s="111"/>
      <c r="H169" s="111"/>
      <c r="I169" s="111"/>
      <c r="J169" s="111"/>
      <c r="K169" s="111"/>
      <c r="L169" s="67"/>
      <c r="M169" s="67"/>
      <c r="N169" s="21"/>
      <c r="O169" s="21"/>
      <c r="P169" s="187"/>
      <c r="Q169" s="194"/>
      <c r="R169" s="67"/>
      <c r="S169" s="67"/>
      <c r="T169" s="61"/>
      <c r="U169" s="61"/>
      <c r="V169" s="21"/>
      <c r="W169" s="67"/>
      <c r="X169" s="67"/>
      <c r="Y169" s="21"/>
      <c r="Z169" s="20"/>
      <c r="AA169" s="21"/>
      <c r="AB169" s="21"/>
      <c r="AC169" s="21"/>
      <c r="AD169" s="20" t="s">
        <v>87</v>
      </c>
      <c r="AE169" s="164"/>
    </row>
    <row r="170" spans="1:38" s="39" customFormat="1" ht="19.899999999999999" customHeight="1" x14ac:dyDescent="0.25">
      <c r="A170" s="47" t="s">
        <v>66</v>
      </c>
      <c r="B170" s="16"/>
      <c r="C170" s="138">
        <v>0</v>
      </c>
      <c r="D170" s="48"/>
      <c r="E170" s="17"/>
      <c r="F170" s="48"/>
      <c r="G170" s="17"/>
      <c r="H170" s="48"/>
      <c r="I170" s="17"/>
      <c r="J170" s="48"/>
      <c r="K170" s="17"/>
      <c r="L170" s="48"/>
      <c r="M170" s="17"/>
      <c r="N170" s="48"/>
      <c r="O170" s="17"/>
      <c r="P170" s="188"/>
      <c r="Q170" s="195"/>
      <c r="R170" s="48"/>
      <c r="S170" s="17"/>
      <c r="T170" s="48"/>
      <c r="U170" s="17"/>
      <c r="V170" s="16"/>
      <c r="W170" s="15"/>
      <c r="X170" s="17"/>
      <c r="Y170" s="16"/>
      <c r="Z170" s="15">
        <f t="shared" ref="Z170:Z171" si="92">SUM(D170:X170)</f>
        <v>0</v>
      </c>
      <c r="AA170" s="15" cm="1">
        <f t="array" ref="AA170">SUM(LARGE(C170:W170,_xlfn.SEQUENCE(IF(COUNT(C170:W170)&lt;12,COUNT(C170:W170),12))))</f>
        <v>0</v>
      </c>
      <c r="AB170" s="15">
        <f t="shared" ref="AB170:AB171" si="93">X170*1.5</f>
        <v>0</v>
      </c>
      <c r="AC170" s="17">
        <f t="shared" ref="AC170:AC171" si="94">AA170+AB170</f>
        <v>0</v>
      </c>
      <c r="AD170" s="47" t="str">
        <f t="shared" ref="AD170:AD183" si="95">A170</f>
        <v xml:space="preserve">HAWKINS, JAYDEN </v>
      </c>
      <c r="AE170" s="17"/>
      <c r="AF170" s="38"/>
    </row>
    <row r="171" spans="1:38" s="39" customFormat="1" ht="19.899999999999999" customHeight="1" x14ac:dyDescent="0.25">
      <c r="A171" s="47" t="s">
        <v>32</v>
      </c>
      <c r="B171" s="16"/>
      <c r="C171" s="138">
        <v>0</v>
      </c>
      <c r="D171" s="48"/>
      <c r="E171" s="17"/>
      <c r="F171" s="48"/>
      <c r="G171" s="17"/>
      <c r="H171" s="48"/>
      <c r="I171" s="17"/>
      <c r="J171" s="48"/>
      <c r="K171" s="17"/>
      <c r="L171" s="48"/>
      <c r="M171" s="17"/>
      <c r="N171" s="48"/>
      <c r="O171" s="17"/>
      <c r="P171" s="188"/>
      <c r="Q171" s="195"/>
      <c r="R171" s="48"/>
      <c r="S171" s="17"/>
      <c r="T171" s="48"/>
      <c r="U171" s="17"/>
      <c r="V171" s="16"/>
      <c r="W171" s="15"/>
      <c r="X171" s="17"/>
      <c r="Y171" s="16"/>
      <c r="Z171" s="15">
        <f t="shared" si="92"/>
        <v>0</v>
      </c>
      <c r="AA171" s="25" cm="1">
        <f t="array" ref="AA171">SUM(LARGE(C171:W171,_xlfn.SEQUENCE(IF(COUNT(C171:W171)&lt;12,COUNT(C171:W171),12))))</f>
        <v>0</v>
      </c>
      <c r="AB171" s="15">
        <f t="shared" si="93"/>
        <v>0</v>
      </c>
      <c r="AC171" s="17">
        <f t="shared" si="94"/>
        <v>0</v>
      </c>
      <c r="AD171" s="47" t="str">
        <f t="shared" si="95"/>
        <v xml:space="preserve">HAWLEY, LANDON </v>
      </c>
      <c r="AE171" s="17"/>
      <c r="AF171" s="38"/>
    </row>
    <row r="172" spans="1:38" s="39" customFormat="1" ht="19.899999999999999" customHeight="1" x14ac:dyDescent="0.25">
      <c r="A172" s="47" t="s">
        <v>35</v>
      </c>
      <c r="B172" s="16"/>
      <c r="C172" s="138">
        <v>0</v>
      </c>
      <c r="D172" s="48"/>
      <c r="E172" s="17"/>
      <c r="F172" s="48"/>
      <c r="G172" s="17"/>
      <c r="H172" s="48"/>
      <c r="I172" s="17"/>
      <c r="J172" s="48"/>
      <c r="K172" s="17"/>
      <c r="L172" s="48"/>
      <c r="M172" s="17"/>
      <c r="N172" s="48"/>
      <c r="O172" s="17"/>
      <c r="P172" s="188"/>
      <c r="Q172" s="195"/>
      <c r="R172" s="48"/>
      <c r="S172" s="17"/>
      <c r="T172" s="48"/>
      <c r="U172" s="17"/>
      <c r="V172" s="16"/>
      <c r="W172" s="15"/>
      <c r="X172" s="17"/>
      <c r="Y172" s="16"/>
      <c r="Z172" s="15">
        <f>SUM(D172:X172)</f>
        <v>0</v>
      </c>
      <c r="AA172" s="25" cm="1">
        <f t="array" ref="AA172">SUM(LARGE(C172:W172,_xlfn.SEQUENCE(IF(COUNT(C172:W172)&lt;12,COUNT(C172:W172),12))))</f>
        <v>0</v>
      </c>
      <c r="AB172" s="15">
        <f>X172*1.5</f>
        <v>0</v>
      </c>
      <c r="AC172" s="17">
        <f>AA172+AB172</f>
        <v>0</v>
      </c>
      <c r="AD172" s="47" t="str">
        <f t="shared" si="95"/>
        <v>MACIBORSKI, JOHN PAUL</v>
      </c>
      <c r="AE172" s="17"/>
      <c r="AF172" s="38"/>
    </row>
    <row r="173" spans="1:38" s="39" customFormat="1" ht="19.899999999999999" customHeight="1" x14ac:dyDescent="0.25">
      <c r="A173" s="47" t="s">
        <v>36</v>
      </c>
      <c r="B173" s="16"/>
      <c r="C173" s="138">
        <v>0</v>
      </c>
      <c r="D173" s="48"/>
      <c r="E173" s="17"/>
      <c r="F173" s="48"/>
      <c r="G173" s="17"/>
      <c r="H173" s="48"/>
      <c r="I173" s="17"/>
      <c r="J173" s="48"/>
      <c r="K173" s="17"/>
      <c r="L173" s="48"/>
      <c r="M173" s="17"/>
      <c r="N173" s="48"/>
      <c r="O173" s="17"/>
      <c r="P173" s="188"/>
      <c r="Q173" s="195"/>
      <c r="R173" s="48"/>
      <c r="S173" s="17"/>
      <c r="T173" s="48"/>
      <c r="U173" s="17"/>
      <c r="V173" s="16"/>
      <c r="W173" s="15"/>
      <c r="X173" s="17"/>
      <c r="Y173" s="16"/>
      <c r="Z173" s="15">
        <f t="shared" ref="Z173:Z176" si="96">SUM(D173:X173)</f>
        <v>0</v>
      </c>
      <c r="AA173" s="25" cm="1">
        <f t="array" ref="AA173">SUM(LARGE(C173:W173,_xlfn.SEQUENCE(IF(COUNT(C173:W173)&lt;12,COUNT(C173:W173),12))))</f>
        <v>0</v>
      </c>
      <c r="AB173" s="15">
        <f t="shared" ref="AB173:AB176" si="97">X173*1.5</f>
        <v>0</v>
      </c>
      <c r="AC173" s="17">
        <f t="shared" ref="AC173:AC176" si="98">AA173+AB173</f>
        <v>0</v>
      </c>
      <c r="AD173" s="47" t="str">
        <f t="shared" si="95"/>
        <v>MACIBORSKI, SAM</v>
      </c>
      <c r="AE173" s="17"/>
    </row>
    <row r="174" spans="1:38" s="39" customFormat="1" ht="19.899999999999999" customHeight="1" x14ac:dyDescent="0.25">
      <c r="A174" s="47" t="s">
        <v>67</v>
      </c>
      <c r="B174" s="16"/>
      <c r="C174" s="138">
        <v>0</v>
      </c>
      <c r="D174" s="48"/>
      <c r="E174" s="17"/>
      <c r="F174" s="48"/>
      <c r="G174" s="17"/>
      <c r="H174" s="48"/>
      <c r="I174" s="17"/>
      <c r="J174" s="48"/>
      <c r="K174" s="17"/>
      <c r="L174" s="48"/>
      <c r="M174" s="17"/>
      <c r="N174" s="48"/>
      <c r="O174" s="17"/>
      <c r="P174" s="188"/>
      <c r="Q174" s="195"/>
      <c r="R174" s="48"/>
      <c r="S174" s="17"/>
      <c r="T174" s="48"/>
      <c r="U174" s="17"/>
      <c r="V174" s="16"/>
      <c r="W174" s="15"/>
      <c r="X174" s="17"/>
      <c r="Y174" s="16"/>
      <c r="Z174" s="15">
        <f t="shared" si="96"/>
        <v>0</v>
      </c>
      <c r="AA174" s="25" cm="1">
        <f t="array" ref="AA174">SUM(LARGE(C174:W174,_xlfn.SEQUENCE(IF(COUNT(C174:W174)&lt;12,COUNT(C174:W174),12))))</f>
        <v>0</v>
      </c>
      <c r="AB174" s="15">
        <f t="shared" si="97"/>
        <v>0</v>
      </c>
      <c r="AC174" s="17">
        <f t="shared" si="98"/>
        <v>0</v>
      </c>
      <c r="AD174" s="47" t="str">
        <f t="shared" si="95"/>
        <v>MACIBORSKI, STEPHEN</v>
      </c>
      <c r="AE174" s="17"/>
    </row>
    <row r="175" spans="1:38" s="39" customFormat="1" ht="19.899999999999999" customHeight="1" x14ac:dyDescent="0.25">
      <c r="A175" s="47" t="s">
        <v>74</v>
      </c>
      <c r="B175" s="16"/>
      <c r="C175" s="138">
        <v>0</v>
      </c>
      <c r="D175" s="48"/>
      <c r="E175" s="17"/>
      <c r="F175" s="48"/>
      <c r="G175" s="17"/>
      <c r="H175" s="48"/>
      <c r="I175" s="17"/>
      <c r="J175" s="48"/>
      <c r="K175" s="17"/>
      <c r="L175" s="48"/>
      <c r="M175" s="17"/>
      <c r="N175" s="48"/>
      <c r="O175" s="17"/>
      <c r="P175" s="188"/>
      <c r="Q175" s="195"/>
      <c r="R175" s="48"/>
      <c r="S175" s="17"/>
      <c r="T175" s="48"/>
      <c r="U175" s="17"/>
      <c r="V175" s="16"/>
      <c r="W175" s="15"/>
      <c r="X175" s="17"/>
      <c r="Y175" s="16"/>
      <c r="Z175" s="15">
        <f t="shared" si="96"/>
        <v>0</v>
      </c>
      <c r="AA175" s="25" cm="1">
        <f t="array" ref="AA175">SUM(LARGE(C175:W175,_xlfn.SEQUENCE(IF(COUNT(C175:W175)&lt;12,COUNT(C175:W175),12))))</f>
        <v>0</v>
      </c>
      <c r="AB175" s="15">
        <f t="shared" si="97"/>
        <v>0</v>
      </c>
      <c r="AC175" s="17">
        <f t="shared" si="98"/>
        <v>0</v>
      </c>
      <c r="AD175" s="47" t="str">
        <f t="shared" si="95"/>
        <v>RIVERA, JEREMIAH</v>
      </c>
      <c r="AE175" s="17"/>
      <c r="AF175" s="38"/>
    </row>
    <row r="176" spans="1:38" s="39" customFormat="1" ht="19.899999999999999" customHeight="1" x14ac:dyDescent="0.25">
      <c r="A176" s="47" t="s">
        <v>68</v>
      </c>
      <c r="B176" s="16"/>
      <c r="C176" s="138">
        <v>0</v>
      </c>
      <c r="D176" s="48">
        <v>71</v>
      </c>
      <c r="E176" s="17"/>
      <c r="F176" s="48"/>
      <c r="G176" s="17"/>
      <c r="H176" s="48"/>
      <c r="I176" s="17"/>
      <c r="J176" s="48"/>
      <c r="K176" s="17">
        <v>71</v>
      </c>
      <c r="L176" s="48"/>
      <c r="M176" s="17"/>
      <c r="N176" s="48"/>
      <c r="O176" s="17"/>
      <c r="P176" s="188">
        <v>71</v>
      </c>
      <c r="Q176" s="195"/>
      <c r="R176" s="48"/>
      <c r="S176" s="17"/>
      <c r="T176" s="48"/>
      <c r="U176" s="17"/>
      <c r="V176" s="16"/>
      <c r="W176" s="15"/>
      <c r="X176" s="17"/>
      <c r="Y176" s="16"/>
      <c r="Z176" s="15">
        <f t="shared" si="96"/>
        <v>213</v>
      </c>
      <c r="AA176" s="25" cm="1">
        <f t="array" ref="AA176">SUM(LARGE(C176:W176,_xlfn.SEQUENCE(IF(COUNT(C176:W176)&lt;12,COUNT(C176:W176),12))))</f>
        <v>213</v>
      </c>
      <c r="AB176" s="15">
        <f t="shared" si="97"/>
        <v>0</v>
      </c>
      <c r="AC176" s="17">
        <f t="shared" si="98"/>
        <v>213</v>
      </c>
      <c r="AD176" s="47" t="str">
        <f t="shared" si="95"/>
        <v>TIPPMANN, LUKE</v>
      </c>
      <c r="AE176" s="17"/>
      <c r="AF176" s="38"/>
    </row>
    <row r="177" spans="1:38" s="39" customFormat="1" ht="19.899999999999999" customHeight="1" x14ac:dyDescent="0.25">
      <c r="A177" s="47" t="s">
        <v>70</v>
      </c>
      <c r="B177" s="16"/>
      <c r="C177" s="138">
        <v>0</v>
      </c>
      <c r="D177" s="48"/>
      <c r="E177" s="17"/>
      <c r="F177" s="48"/>
      <c r="G177" s="17"/>
      <c r="H177" s="48"/>
      <c r="I177" s="17"/>
      <c r="J177" s="48"/>
      <c r="K177" s="17"/>
      <c r="L177" s="48"/>
      <c r="M177" s="17"/>
      <c r="N177" s="48"/>
      <c r="O177" s="17"/>
      <c r="P177" s="188"/>
      <c r="Q177" s="195"/>
      <c r="R177" s="48"/>
      <c r="S177" s="17"/>
      <c r="T177" s="48"/>
      <c r="U177" s="17"/>
      <c r="V177" s="16"/>
      <c r="W177" s="15"/>
      <c r="X177" s="17"/>
      <c r="Y177" s="16"/>
      <c r="Z177" s="15">
        <f>SUM(D177:X177)</f>
        <v>0</v>
      </c>
      <c r="AA177" s="25" cm="1">
        <f t="array" ref="AA177">SUM(LARGE(C177:W177,_xlfn.SEQUENCE(IF(COUNT(C177:W177)&lt;12,COUNT(C177:W177),12))))</f>
        <v>0</v>
      </c>
      <c r="AB177" s="15">
        <f>X177*1.5</f>
        <v>0</v>
      </c>
      <c r="AC177" s="17">
        <f>AA177+AB177</f>
        <v>0</v>
      </c>
      <c r="AD177" s="47" t="str">
        <f t="shared" si="95"/>
        <v>WINDON, SAM</v>
      </c>
      <c r="AE177" s="17"/>
      <c r="AF177" s="38"/>
    </row>
    <row r="178" spans="1:38" s="39" customFormat="1" ht="19.899999999999999" customHeight="1" x14ac:dyDescent="0.25">
      <c r="A178" s="47" t="s">
        <v>151</v>
      </c>
      <c r="B178" s="16"/>
      <c r="C178" s="138">
        <v>0</v>
      </c>
      <c r="D178" s="48"/>
      <c r="E178" s="17"/>
      <c r="F178" s="48"/>
      <c r="G178" s="17"/>
      <c r="H178" s="48"/>
      <c r="I178" s="17"/>
      <c r="J178" s="48"/>
      <c r="K178" s="17"/>
      <c r="L178" s="48"/>
      <c r="M178" s="17"/>
      <c r="N178" s="48"/>
      <c r="O178" s="17"/>
      <c r="P178" s="188"/>
      <c r="Q178" s="195"/>
      <c r="R178" s="48"/>
      <c r="S178" s="17"/>
      <c r="T178" s="48"/>
      <c r="U178" s="17"/>
      <c r="V178" s="16"/>
      <c r="W178" s="15"/>
      <c r="X178" s="17"/>
      <c r="Y178" s="16"/>
      <c r="Z178" s="15">
        <f t="shared" ref="Z178:Z179" si="99">SUM(D178:X178)</f>
        <v>0</v>
      </c>
      <c r="AA178" s="25" cm="1">
        <f t="array" ref="AA178">SUM(LARGE(C178:W178,_xlfn.SEQUENCE(IF(COUNT(C178:W178)&lt;12,COUNT(C178:W178),12))))</f>
        <v>0</v>
      </c>
      <c r="AB178" s="15">
        <f t="shared" ref="AB178:AB179" si="100">X178*1.5</f>
        <v>0</v>
      </c>
      <c r="AC178" s="17">
        <f t="shared" ref="AC178:AC179" si="101">AA178+AB178</f>
        <v>0</v>
      </c>
      <c r="AD178" s="47" t="str">
        <f t="shared" si="95"/>
        <v>YODER, LANE</v>
      </c>
      <c r="AE178" s="17"/>
      <c r="AF178" s="38"/>
    </row>
    <row r="179" spans="1:38" ht="19.899999999999999" customHeight="1" x14ac:dyDescent="0.25">
      <c r="A179" s="47" t="s">
        <v>37</v>
      </c>
      <c r="B179" s="16"/>
      <c r="C179" s="138">
        <v>0</v>
      </c>
      <c r="D179" s="48"/>
      <c r="E179" s="17"/>
      <c r="F179" s="48"/>
      <c r="G179" s="17"/>
      <c r="H179" s="48"/>
      <c r="I179" s="17"/>
      <c r="J179" s="48"/>
      <c r="K179" s="17"/>
      <c r="L179" s="48"/>
      <c r="M179" s="17"/>
      <c r="N179" s="48"/>
      <c r="O179" s="17"/>
      <c r="P179" s="188"/>
      <c r="Q179" s="195"/>
      <c r="R179" s="48"/>
      <c r="S179" s="17"/>
      <c r="T179" s="48"/>
      <c r="U179" s="17"/>
      <c r="V179" s="16"/>
      <c r="W179" s="15"/>
      <c r="X179" s="17"/>
      <c r="Y179" s="16"/>
      <c r="Z179" s="15">
        <f t="shared" si="99"/>
        <v>0</v>
      </c>
      <c r="AA179" s="25" cm="1">
        <f t="array" ref="AA179">SUM(LARGE(C179:W179,_xlfn.SEQUENCE(IF(COUNT(C179:W179)&lt;12,COUNT(C179:W179),12))))</f>
        <v>0</v>
      </c>
      <c r="AB179" s="15">
        <f t="shared" si="100"/>
        <v>0</v>
      </c>
      <c r="AC179" s="17">
        <f t="shared" si="101"/>
        <v>0</v>
      </c>
      <c r="AD179" s="47" t="str">
        <f t="shared" si="95"/>
        <v>YOUNG, ELI</v>
      </c>
      <c r="AE179" s="17"/>
      <c r="AF179" s="38"/>
      <c r="AG179" s="39"/>
      <c r="AH179" s="39"/>
      <c r="AI179" s="39"/>
      <c r="AJ179" s="39"/>
      <c r="AK179" s="39"/>
    </row>
    <row r="180" spans="1:38" s="39" customFormat="1" ht="19.899999999999999" customHeight="1" x14ac:dyDescent="0.25">
      <c r="A180" s="47" t="s">
        <v>286</v>
      </c>
      <c r="B180" s="16"/>
      <c r="C180" s="138">
        <v>0</v>
      </c>
      <c r="D180" s="48"/>
      <c r="E180" s="17"/>
      <c r="F180" s="48"/>
      <c r="G180" s="17"/>
      <c r="H180" s="48"/>
      <c r="I180" s="17"/>
      <c r="J180" s="48"/>
      <c r="K180" s="17"/>
      <c r="L180" s="48"/>
      <c r="M180" s="17">
        <v>71</v>
      </c>
      <c r="N180" s="48"/>
      <c r="O180" s="17"/>
      <c r="P180" s="188"/>
      <c r="Q180" s="195"/>
      <c r="R180" s="48"/>
      <c r="S180" s="17"/>
      <c r="T180" s="48"/>
      <c r="U180" s="17"/>
      <c r="V180" s="16"/>
      <c r="W180" s="15"/>
      <c r="X180" s="17"/>
      <c r="Y180" s="16"/>
      <c r="Z180" s="15">
        <f>SUM(D180:X180)</f>
        <v>71</v>
      </c>
      <c r="AA180" s="25" cm="1">
        <f t="array" ref="AA180">SUM(LARGE(C180:W180,_xlfn.SEQUENCE(IF(COUNT(C180:W180)&lt;12,COUNT(C180:W180),12))))</f>
        <v>71</v>
      </c>
      <c r="AB180" s="15">
        <f>X180*1.5</f>
        <v>0</v>
      </c>
      <c r="AC180" s="17">
        <f>AA180+AB180</f>
        <v>71</v>
      </c>
      <c r="AD180" s="47" t="str">
        <f t="shared" si="95"/>
        <v>GUILMETTE, REED</v>
      </c>
      <c r="AE180" s="17"/>
      <c r="AF180" s="38"/>
    </row>
    <row r="181" spans="1:38" s="39" customFormat="1" ht="19.899999999999999" hidden="1" customHeight="1" x14ac:dyDescent="0.25">
      <c r="A181" s="47" t="s">
        <v>252</v>
      </c>
      <c r="B181" s="16"/>
      <c r="C181" s="138">
        <v>0</v>
      </c>
      <c r="D181" s="48"/>
      <c r="E181" s="17"/>
      <c r="F181" s="48"/>
      <c r="G181" s="17"/>
      <c r="H181" s="48"/>
      <c r="I181" s="17"/>
      <c r="J181" s="48"/>
      <c r="K181" s="17"/>
      <c r="L181" s="48"/>
      <c r="M181" s="17"/>
      <c r="N181" s="48"/>
      <c r="O181" s="17"/>
      <c r="P181" s="188"/>
      <c r="Q181" s="195"/>
      <c r="R181" s="48"/>
      <c r="S181" s="17"/>
      <c r="T181" s="48"/>
      <c r="U181" s="17"/>
      <c r="V181" s="16"/>
      <c r="W181" s="15"/>
      <c r="X181" s="17"/>
      <c r="Y181" s="16"/>
      <c r="Z181" s="15">
        <f t="shared" ref="Z181:Z183" si="102">SUM(D181:X181)</f>
        <v>0</v>
      </c>
      <c r="AA181" s="25" cm="1">
        <f t="array" ref="AA181">SUM(LARGE(C181:W181,_xlfn.SEQUENCE(IF(COUNT(C181:W181)&lt;12,COUNT(C181:W181),12))))</f>
        <v>0</v>
      </c>
      <c r="AB181" s="15">
        <f t="shared" ref="AB181:AB183" si="103">X181*1.5</f>
        <v>0</v>
      </c>
      <c r="AC181" s="17">
        <f t="shared" ref="AC181:AC183" si="104">AA181+AB181</f>
        <v>0</v>
      </c>
      <c r="AD181" s="47" t="str">
        <f t="shared" si="95"/>
        <v>NEW NAME 2</v>
      </c>
      <c r="AE181" s="17"/>
      <c r="AF181" s="38"/>
    </row>
    <row r="182" spans="1:38" s="39" customFormat="1" ht="19.899999999999999" hidden="1" customHeight="1" x14ac:dyDescent="0.25">
      <c r="A182" s="47" t="s">
        <v>253</v>
      </c>
      <c r="B182" s="16"/>
      <c r="C182" s="138">
        <v>0</v>
      </c>
      <c r="D182" s="48"/>
      <c r="E182" s="17"/>
      <c r="F182" s="48"/>
      <c r="G182" s="17"/>
      <c r="H182" s="48"/>
      <c r="I182" s="17"/>
      <c r="J182" s="48"/>
      <c r="K182" s="17"/>
      <c r="L182" s="48"/>
      <c r="M182" s="17"/>
      <c r="N182" s="48"/>
      <c r="O182" s="17"/>
      <c r="P182" s="188"/>
      <c r="Q182" s="195"/>
      <c r="R182" s="48"/>
      <c r="S182" s="17"/>
      <c r="T182" s="48"/>
      <c r="U182" s="17"/>
      <c r="V182" s="16"/>
      <c r="W182" s="15"/>
      <c r="X182" s="17"/>
      <c r="Y182" s="16"/>
      <c r="Z182" s="15">
        <f t="shared" si="102"/>
        <v>0</v>
      </c>
      <c r="AA182" s="25" cm="1">
        <f t="array" ref="AA182">SUM(LARGE(C182:W182,_xlfn.SEQUENCE(IF(COUNT(C182:W182)&lt;12,COUNT(C182:W182),12))))</f>
        <v>0</v>
      </c>
      <c r="AB182" s="15">
        <f t="shared" si="103"/>
        <v>0</v>
      </c>
      <c r="AC182" s="17">
        <f t="shared" si="104"/>
        <v>0</v>
      </c>
      <c r="AD182" s="47" t="str">
        <f t="shared" si="95"/>
        <v>NEW NAME 3</v>
      </c>
      <c r="AE182" s="17"/>
      <c r="AF182" s="38"/>
    </row>
    <row r="183" spans="1:38" s="39" customFormat="1" ht="19.899999999999999" hidden="1" customHeight="1" x14ac:dyDescent="0.25">
      <c r="A183" s="47" t="s">
        <v>254</v>
      </c>
      <c r="B183" s="16"/>
      <c r="C183" s="138">
        <v>0</v>
      </c>
      <c r="D183" s="48"/>
      <c r="E183" s="17"/>
      <c r="F183" s="48"/>
      <c r="G183" s="17"/>
      <c r="H183" s="48"/>
      <c r="I183" s="17"/>
      <c r="J183" s="48"/>
      <c r="K183" s="17"/>
      <c r="L183" s="48"/>
      <c r="M183" s="17"/>
      <c r="N183" s="48"/>
      <c r="O183" s="17"/>
      <c r="P183" s="188"/>
      <c r="Q183" s="195"/>
      <c r="R183" s="48"/>
      <c r="S183" s="17"/>
      <c r="T183" s="48"/>
      <c r="U183" s="17"/>
      <c r="V183" s="16"/>
      <c r="W183" s="15"/>
      <c r="X183" s="17"/>
      <c r="Y183" s="16"/>
      <c r="Z183" s="15">
        <f t="shared" si="102"/>
        <v>0</v>
      </c>
      <c r="AA183" s="25" cm="1">
        <f t="array" ref="AA183">SUM(LARGE(C183:W183,_xlfn.SEQUENCE(IF(COUNT(C183:W183)&lt;12,COUNT(C183:W183),12))))</f>
        <v>0</v>
      </c>
      <c r="AB183" s="15">
        <f t="shared" si="103"/>
        <v>0</v>
      </c>
      <c r="AC183" s="17">
        <f t="shared" si="104"/>
        <v>0</v>
      </c>
      <c r="AD183" s="47" t="str">
        <f t="shared" si="95"/>
        <v>NEW NAME 4</v>
      </c>
      <c r="AE183" s="17"/>
      <c r="AF183" s="38"/>
    </row>
    <row r="184" spans="1:38" s="171" customFormat="1" ht="19.899999999999999" hidden="1" customHeight="1" thickBot="1" x14ac:dyDescent="0.3">
      <c r="A184" s="124" t="s">
        <v>255</v>
      </c>
      <c r="B184" s="126"/>
      <c r="C184" s="139">
        <v>0</v>
      </c>
      <c r="D184" s="127"/>
      <c r="E184" s="125"/>
      <c r="F184" s="127"/>
      <c r="G184" s="125"/>
      <c r="H184" s="127"/>
      <c r="I184" s="125"/>
      <c r="J184" s="127"/>
      <c r="K184" s="125"/>
      <c r="L184" s="127"/>
      <c r="M184" s="125"/>
      <c r="N184" s="127"/>
      <c r="O184" s="125"/>
      <c r="P184" s="200"/>
      <c r="Q184" s="203"/>
      <c r="R184" s="127"/>
      <c r="S184" s="125"/>
      <c r="T184" s="127"/>
      <c r="U184" s="125"/>
      <c r="V184" s="126"/>
      <c r="W184" s="128"/>
      <c r="X184" s="125"/>
      <c r="Y184" s="126"/>
      <c r="Z184" s="128">
        <f>SUM(D184:X184)</f>
        <v>0</v>
      </c>
      <c r="AA184" s="116" cm="1">
        <f t="array" ref="AA184">SUM(LARGE(C184:W184,_xlfn.SEQUENCE(IF(COUNT(C184:W184)&lt;12,COUNT(C184:W184),12))))</f>
        <v>0</v>
      </c>
      <c r="AB184" s="128">
        <f>X184*1.5</f>
        <v>0</v>
      </c>
      <c r="AC184" s="125">
        <f>AA184+AB184</f>
        <v>0</v>
      </c>
      <c r="AD184" s="124" t="s">
        <v>255</v>
      </c>
      <c r="AE184" s="125"/>
      <c r="AF184" s="129"/>
      <c r="AG184" s="130"/>
      <c r="AH184" s="130"/>
      <c r="AI184" s="130"/>
      <c r="AJ184" s="130"/>
      <c r="AK184" s="130"/>
      <c r="AL184" s="130"/>
    </row>
    <row r="185" spans="1:38" ht="19.899999999999999" customHeight="1" x14ac:dyDescent="0.25">
      <c r="A185" s="20" t="s">
        <v>0</v>
      </c>
      <c r="B185" s="21"/>
      <c r="C185" s="21"/>
      <c r="D185" s="21"/>
      <c r="E185" s="21"/>
      <c r="F185" s="111"/>
      <c r="G185" s="111"/>
      <c r="H185" s="111"/>
      <c r="I185" s="111"/>
      <c r="J185" s="111"/>
      <c r="K185" s="111"/>
      <c r="L185" s="70"/>
      <c r="M185" s="67"/>
      <c r="N185" s="21"/>
      <c r="O185" s="21"/>
      <c r="P185" s="187"/>
      <c r="Q185" s="194"/>
      <c r="R185" s="67"/>
      <c r="S185" s="67"/>
      <c r="T185" s="61"/>
      <c r="U185" s="61"/>
      <c r="V185" s="21"/>
      <c r="W185" s="67"/>
      <c r="X185" s="67"/>
      <c r="Y185" s="21"/>
      <c r="Z185" s="20"/>
      <c r="AA185" s="21"/>
      <c r="AB185" s="21"/>
      <c r="AC185" s="21"/>
      <c r="AD185" s="21" t="s">
        <v>76</v>
      </c>
      <c r="AE185" s="164"/>
    </row>
    <row r="186" spans="1:38" s="39" customFormat="1" ht="19.899999999999999" customHeight="1" x14ac:dyDescent="0.25">
      <c r="A186" s="47" t="s">
        <v>66</v>
      </c>
      <c r="B186" s="16"/>
      <c r="C186" s="138">
        <v>0</v>
      </c>
      <c r="D186" s="48">
        <f>D6+D22+D72+D88+D138+D154+D170</f>
        <v>43</v>
      </c>
      <c r="E186" s="17">
        <f t="shared" ref="E186:U186" si="105">E6+E22+E72+E88+E138+E154+E170</f>
        <v>0</v>
      </c>
      <c r="F186" s="48">
        <f t="shared" si="105"/>
        <v>0</v>
      </c>
      <c r="G186" s="17">
        <f t="shared" si="105"/>
        <v>0</v>
      </c>
      <c r="H186" s="48">
        <f t="shared" si="105"/>
        <v>0</v>
      </c>
      <c r="I186" s="17">
        <f t="shared" si="105"/>
        <v>0</v>
      </c>
      <c r="J186" s="48">
        <f t="shared" si="105"/>
        <v>0</v>
      </c>
      <c r="K186" s="17">
        <f t="shared" si="105"/>
        <v>0</v>
      </c>
      <c r="L186" s="48">
        <f t="shared" si="105"/>
        <v>0</v>
      </c>
      <c r="M186" s="17">
        <f t="shared" si="105"/>
        <v>0</v>
      </c>
      <c r="N186" s="48">
        <f t="shared" si="105"/>
        <v>0</v>
      </c>
      <c r="O186" s="17">
        <f t="shared" si="105"/>
        <v>0</v>
      </c>
      <c r="P186" s="188">
        <f t="shared" si="105"/>
        <v>0</v>
      </c>
      <c r="Q186" s="195">
        <f t="shared" si="105"/>
        <v>0</v>
      </c>
      <c r="R186" s="48">
        <f t="shared" si="105"/>
        <v>0</v>
      </c>
      <c r="S186" s="17">
        <f t="shared" si="105"/>
        <v>0</v>
      </c>
      <c r="T186" s="48">
        <f t="shared" si="105"/>
        <v>0</v>
      </c>
      <c r="U186" s="17">
        <f t="shared" si="105"/>
        <v>0</v>
      </c>
      <c r="V186" s="16"/>
      <c r="W186" s="15">
        <f t="shared" ref="W186:X186" si="106">W6+W22+W72+W88+W138+W154+W170</f>
        <v>0</v>
      </c>
      <c r="X186" s="17">
        <f t="shared" si="106"/>
        <v>0</v>
      </c>
      <c r="Y186" s="16"/>
      <c r="Z186" s="15">
        <f t="shared" ref="Z186:Z187" si="107">SUM(D186:X186)</f>
        <v>43</v>
      </c>
      <c r="AA186" s="15" cm="1">
        <f t="array" ref="AA186">SUM(LARGE(C186:W186,_xlfn.SEQUENCE(IF(COUNT(C186:W186)&lt;12,COUNT(C186:W186),12))))</f>
        <v>43</v>
      </c>
      <c r="AB186" s="15">
        <f t="shared" ref="AB186:AB187" si="108">X186*1.5</f>
        <v>0</v>
      </c>
      <c r="AC186" s="17">
        <f t="shared" ref="AC186:AC187" si="109">AA186+AB186</f>
        <v>43</v>
      </c>
      <c r="AD186" s="47" t="str">
        <f t="shared" ref="AD186:AD199" si="110">A186</f>
        <v xml:space="preserve">HAWKINS, JAYDEN </v>
      </c>
      <c r="AE186" s="17"/>
      <c r="AF186" s="38"/>
    </row>
    <row r="187" spans="1:38" s="39" customFormat="1" ht="19.899999999999999" customHeight="1" x14ac:dyDescent="0.25">
      <c r="A187" s="47" t="s">
        <v>32</v>
      </c>
      <c r="B187" s="16"/>
      <c r="C187" s="138">
        <v>0</v>
      </c>
      <c r="D187" s="48">
        <f t="shared" ref="D187:U187" si="111">D7+D23+D73+D89+D139+D155+D171</f>
        <v>105</v>
      </c>
      <c r="E187" s="17">
        <f t="shared" si="111"/>
        <v>42</v>
      </c>
      <c r="F187" s="48">
        <f t="shared" si="111"/>
        <v>61</v>
      </c>
      <c r="G187" s="17">
        <f t="shared" si="111"/>
        <v>0</v>
      </c>
      <c r="H187" s="48">
        <f t="shared" si="111"/>
        <v>185</v>
      </c>
      <c r="I187" s="17">
        <f t="shared" si="111"/>
        <v>124</v>
      </c>
      <c r="J187" s="48">
        <f t="shared" si="111"/>
        <v>134</v>
      </c>
      <c r="K187" s="17">
        <f t="shared" si="111"/>
        <v>62</v>
      </c>
      <c r="L187" s="48">
        <f t="shared" si="111"/>
        <v>144</v>
      </c>
      <c r="M187" s="17">
        <f t="shared" si="111"/>
        <v>0</v>
      </c>
      <c r="N187" s="48">
        <f t="shared" si="111"/>
        <v>0</v>
      </c>
      <c r="O187" s="17">
        <f t="shared" si="111"/>
        <v>71</v>
      </c>
      <c r="P187" s="188">
        <f t="shared" si="111"/>
        <v>166</v>
      </c>
      <c r="Q187" s="195">
        <f t="shared" si="111"/>
        <v>72</v>
      </c>
      <c r="R187" s="48">
        <f t="shared" si="111"/>
        <v>0</v>
      </c>
      <c r="S187" s="17">
        <f t="shared" si="111"/>
        <v>0</v>
      </c>
      <c r="T187" s="48">
        <f t="shared" si="111"/>
        <v>0</v>
      </c>
      <c r="U187" s="17">
        <f t="shared" si="111"/>
        <v>0</v>
      </c>
      <c r="V187" s="16"/>
      <c r="W187" s="15">
        <f t="shared" ref="W187:X187" si="112">W7+W23+W73+W89+W139+W155+W171</f>
        <v>0</v>
      </c>
      <c r="X187" s="17">
        <f t="shared" si="112"/>
        <v>0</v>
      </c>
      <c r="Y187" s="16"/>
      <c r="Z187" s="15">
        <f t="shared" si="107"/>
        <v>1166</v>
      </c>
      <c r="AA187" s="25" cm="1">
        <f t="array" ref="AA187">SUM(LARGE(C187:W187,_xlfn.SEQUENCE(IF(COUNT(C187:W187)&lt;12,COUNT(C187:W187),12))))</f>
        <v>1166</v>
      </c>
      <c r="AB187" s="15">
        <f t="shared" si="108"/>
        <v>0</v>
      </c>
      <c r="AC187" s="17">
        <f t="shared" si="109"/>
        <v>1166</v>
      </c>
      <c r="AD187" s="47" t="str">
        <f t="shared" si="110"/>
        <v xml:space="preserve">HAWLEY, LANDON </v>
      </c>
      <c r="AE187" s="17"/>
      <c r="AF187" s="38"/>
    </row>
    <row r="188" spans="1:38" s="39" customFormat="1" ht="19.899999999999999" customHeight="1" x14ac:dyDescent="0.25">
      <c r="A188" s="47" t="s">
        <v>35</v>
      </c>
      <c r="B188" s="16"/>
      <c r="C188" s="138">
        <v>0</v>
      </c>
      <c r="D188" s="48">
        <f t="shared" ref="D188:U188" si="113">D8+D24+D74+D90+D140+D156+D172</f>
        <v>103</v>
      </c>
      <c r="E188" s="17">
        <f t="shared" si="113"/>
        <v>175</v>
      </c>
      <c r="F188" s="48">
        <f t="shared" si="113"/>
        <v>52</v>
      </c>
      <c r="G188" s="17">
        <f t="shared" si="113"/>
        <v>42</v>
      </c>
      <c r="H188" s="48">
        <f t="shared" si="113"/>
        <v>175</v>
      </c>
      <c r="I188" s="17">
        <f t="shared" si="113"/>
        <v>113</v>
      </c>
      <c r="J188" s="48">
        <f t="shared" si="113"/>
        <v>195</v>
      </c>
      <c r="K188" s="17">
        <f t="shared" si="113"/>
        <v>72</v>
      </c>
      <c r="L188" s="48">
        <f t="shared" si="113"/>
        <v>144</v>
      </c>
      <c r="M188" s="17">
        <f t="shared" si="113"/>
        <v>144</v>
      </c>
      <c r="N188" s="48">
        <f t="shared" si="113"/>
        <v>52</v>
      </c>
      <c r="O188" s="17">
        <f t="shared" si="113"/>
        <v>143</v>
      </c>
      <c r="P188" s="188">
        <f t="shared" si="113"/>
        <v>134</v>
      </c>
      <c r="Q188" s="195">
        <f t="shared" si="113"/>
        <v>144</v>
      </c>
      <c r="R188" s="48">
        <f t="shared" si="113"/>
        <v>0</v>
      </c>
      <c r="S188" s="17">
        <f t="shared" si="113"/>
        <v>0</v>
      </c>
      <c r="T188" s="48">
        <f t="shared" si="113"/>
        <v>0</v>
      </c>
      <c r="U188" s="17">
        <f t="shared" si="113"/>
        <v>0</v>
      </c>
      <c r="V188" s="16"/>
      <c r="W188" s="15">
        <f t="shared" ref="W188:X188" si="114">W8+W24+W74+W90+W140+W156+W172</f>
        <v>0</v>
      </c>
      <c r="X188" s="17">
        <f t="shared" si="114"/>
        <v>0</v>
      </c>
      <c r="Y188" s="16"/>
      <c r="Z188" s="15">
        <f>SUM(D188:X188)</f>
        <v>1688</v>
      </c>
      <c r="AA188" s="25" cm="1">
        <f t="array" ref="AA188">SUM(LARGE(C188:W188,_xlfn.SEQUENCE(IF(COUNT(C188:W188)&lt;12,COUNT(C188:W188),12))))</f>
        <v>1594</v>
      </c>
      <c r="AB188" s="15">
        <f>X188*1.5</f>
        <v>0</v>
      </c>
      <c r="AC188" s="17">
        <f>AA188+AB188</f>
        <v>1594</v>
      </c>
      <c r="AD188" s="47" t="str">
        <f t="shared" si="110"/>
        <v>MACIBORSKI, JOHN PAUL</v>
      </c>
      <c r="AE188" s="17"/>
      <c r="AF188" s="38"/>
    </row>
    <row r="189" spans="1:38" s="39" customFormat="1" ht="19.899999999999999" customHeight="1" x14ac:dyDescent="0.25">
      <c r="A189" s="47" t="s">
        <v>36</v>
      </c>
      <c r="B189" s="16"/>
      <c r="C189" s="138">
        <v>0</v>
      </c>
      <c r="D189" s="48">
        <f t="shared" ref="D189:U189" si="115">D9+D25+D75+D91+D141+D157+D173</f>
        <v>52</v>
      </c>
      <c r="E189" s="17">
        <f t="shared" si="115"/>
        <v>72</v>
      </c>
      <c r="F189" s="48">
        <f t="shared" si="115"/>
        <v>84</v>
      </c>
      <c r="G189" s="17">
        <f t="shared" si="115"/>
        <v>0</v>
      </c>
      <c r="H189" s="48">
        <f t="shared" si="115"/>
        <v>0</v>
      </c>
      <c r="I189" s="17">
        <f t="shared" si="115"/>
        <v>104</v>
      </c>
      <c r="J189" s="48">
        <f t="shared" si="115"/>
        <v>22</v>
      </c>
      <c r="K189" s="17">
        <f t="shared" si="115"/>
        <v>114</v>
      </c>
      <c r="L189" s="48">
        <f t="shared" si="115"/>
        <v>52</v>
      </c>
      <c r="M189" s="17">
        <f t="shared" si="115"/>
        <v>52</v>
      </c>
      <c r="N189" s="48">
        <f t="shared" si="115"/>
        <v>57</v>
      </c>
      <c r="O189" s="17">
        <f t="shared" si="115"/>
        <v>52</v>
      </c>
      <c r="P189" s="188">
        <f t="shared" si="115"/>
        <v>74</v>
      </c>
      <c r="Q189" s="195">
        <f t="shared" si="115"/>
        <v>62</v>
      </c>
      <c r="R189" s="48">
        <f t="shared" si="115"/>
        <v>0</v>
      </c>
      <c r="S189" s="17">
        <f t="shared" si="115"/>
        <v>0</v>
      </c>
      <c r="T189" s="48">
        <f t="shared" si="115"/>
        <v>0</v>
      </c>
      <c r="U189" s="17">
        <f t="shared" si="115"/>
        <v>0</v>
      </c>
      <c r="V189" s="16"/>
      <c r="W189" s="15">
        <f t="shared" ref="W189:X189" si="116">W9+W25+W75+W91+W141+W157+W173</f>
        <v>0</v>
      </c>
      <c r="X189" s="17">
        <f t="shared" si="116"/>
        <v>0</v>
      </c>
      <c r="Y189" s="16"/>
      <c r="Z189" s="15">
        <f t="shared" ref="Z189:Z192" si="117">SUM(D189:X189)</f>
        <v>797</v>
      </c>
      <c r="AA189" s="25" cm="1">
        <f t="array" ref="AA189">SUM(LARGE(C189:W189,_xlfn.SEQUENCE(IF(COUNT(C189:W189)&lt;12,COUNT(C189:W189),12))))</f>
        <v>797</v>
      </c>
      <c r="AB189" s="15">
        <f t="shared" ref="AB189:AB192" si="118">X189*1.5</f>
        <v>0</v>
      </c>
      <c r="AC189" s="17">
        <f t="shared" ref="AC189:AC192" si="119">AA189+AB189</f>
        <v>797</v>
      </c>
      <c r="AD189" s="47" t="str">
        <f t="shared" si="110"/>
        <v>MACIBORSKI, SAM</v>
      </c>
      <c r="AE189" s="17"/>
    </row>
    <row r="190" spans="1:38" s="39" customFormat="1" ht="19.899999999999999" customHeight="1" x14ac:dyDescent="0.25">
      <c r="A190" s="47" t="s">
        <v>67</v>
      </c>
      <c r="B190" s="16"/>
      <c r="C190" s="138">
        <v>0</v>
      </c>
      <c r="D190" s="48">
        <f t="shared" ref="D190:U190" si="120">D10+D26+D76+D92+D142+D158+D174</f>
        <v>113</v>
      </c>
      <c r="E190" s="17">
        <f t="shared" si="120"/>
        <v>32</v>
      </c>
      <c r="F190" s="48">
        <f t="shared" si="120"/>
        <v>267</v>
      </c>
      <c r="G190" s="17">
        <f t="shared" si="120"/>
        <v>134</v>
      </c>
      <c r="H190" s="48">
        <f t="shared" si="120"/>
        <v>103</v>
      </c>
      <c r="I190" s="17">
        <f t="shared" si="120"/>
        <v>114</v>
      </c>
      <c r="J190" s="48">
        <f t="shared" si="120"/>
        <v>166</v>
      </c>
      <c r="K190" s="17">
        <f t="shared" si="120"/>
        <v>175</v>
      </c>
      <c r="L190" s="48">
        <f t="shared" si="120"/>
        <v>62</v>
      </c>
      <c r="M190" s="17">
        <f t="shared" si="120"/>
        <v>134</v>
      </c>
      <c r="N190" s="48">
        <f t="shared" si="120"/>
        <v>0</v>
      </c>
      <c r="O190" s="17">
        <f t="shared" si="120"/>
        <v>0</v>
      </c>
      <c r="P190" s="188">
        <f t="shared" si="120"/>
        <v>0</v>
      </c>
      <c r="Q190" s="195">
        <f t="shared" si="120"/>
        <v>0</v>
      </c>
      <c r="R190" s="48">
        <f t="shared" si="120"/>
        <v>0</v>
      </c>
      <c r="S190" s="17">
        <f t="shared" si="120"/>
        <v>0</v>
      </c>
      <c r="T190" s="48">
        <f t="shared" si="120"/>
        <v>0</v>
      </c>
      <c r="U190" s="17">
        <f t="shared" si="120"/>
        <v>0</v>
      </c>
      <c r="V190" s="16"/>
      <c r="W190" s="15">
        <f t="shared" ref="W190:X190" si="121">W10+W26+W76+W92+W142+W158+W174</f>
        <v>0</v>
      </c>
      <c r="X190" s="17">
        <f t="shared" si="121"/>
        <v>0</v>
      </c>
      <c r="Y190" s="16"/>
      <c r="Z190" s="15">
        <f t="shared" si="117"/>
        <v>1300</v>
      </c>
      <c r="AA190" s="25" cm="1">
        <f t="array" ref="AA190">SUM(LARGE(C190:W190,_xlfn.SEQUENCE(IF(COUNT(C190:W190)&lt;12,COUNT(C190:W190),12))))</f>
        <v>1300</v>
      </c>
      <c r="AB190" s="15">
        <f t="shared" si="118"/>
        <v>0</v>
      </c>
      <c r="AC190" s="17">
        <f t="shared" si="119"/>
        <v>1300</v>
      </c>
      <c r="AD190" s="47" t="str">
        <f t="shared" si="110"/>
        <v>MACIBORSKI, STEPHEN</v>
      </c>
      <c r="AE190" s="17"/>
    </row>
    <row r="191" spans="1:38" s="39" customFormat="1" ht="19.899999999999999" customHeight="1" x14ac:dyDescent="0.25">
      <c r="A191" s="47" t="s">
        <v>74</v>
      </c>
      <c r="B191" s="16"/>
      <c r="C191" s="138">
        <v>0</v>
      </c>
      <c r="D191" s="48">
        <f t="shared" ref="D191:U191" si="122">D11+D27+D77+D93+D143+D159+D175</f>
        <v>127</v>
      </c>
      <c r="E191" s="17">
        <f t="shared" si="122"/>
        <v>72</v>
      </c>
      <c r="F191" s="48">
        <f t="shared" si="122"/>
        <v>52</v>
      </c>
      <c r="G191" s="17">
        <f t="shared" si="122"/>
        <v>52</v>
      </c>
      <c r="H191" s="48">
        <f t="shared" si="122"/>
        <v>52</v>
      </c>
      <c r="I191" s="17">
        <f t="shared" si="122"/>
        <v>114</v>
      </c>
      <c r="J191" s="48">
        <f t="shared" si="122"/>
        <v>42</v>
      </c>
      <c r="K191" s="17">
        <f t="shared" si="122"/>
        <v>62</v>
      </c>
      <c r="L191" s="48">
        <f t="shared" si="122"/>
        <v>62</v>
      </c>
      <c r="M191" s="17">
        <f t="shared" si="122"/>
        <v>166</v>
      </c>
      <c r="N191" s="48">
        <f t="shared" si="122"/>
        <v>99</v>
      </c>
      <c r="O191" s="17">
        <f t="shared" si="122"/>
        <v>72</v>
      </c>
      <c r="P191" s="188">
        <f t="shared" si="122"/>
        <v>42</v>
      </c>
      <c r="Q191" s="195">
        <f t="shared" si="122"/>
        <v>114</v>
      </c>
      <c r="R191" s="48">
        <f t="shared" si="122"/>
        <v>0</v>
      </c>
      <c r="S191" s="17">
        <f t="shared" si="122"/>
        <v>0</v>
      </c>
      <c r="T191" s="48">
        <f t="shared" si="122"/>
        <v>0</v>
      </c>
      <c r="U191" s="17">
        <f t="shared" si="122"/>
        <v>0</v>
      </c>
      <c r="V191" s="16"/>
      <c r="W191" s="15">
        <f t="shared" ref="W191:X191" si="123">W11+W27+W77+W93+W143+W159+W175</f>
        <v>0</v>
      </c>
      <c r="X191" s="17">
        <f t="shared" si="123"/>
        <v>0</v>
      </c>
      <c r="Y191" s="16"/>
      <c r="Z191" s="15">
        <f t="shared" si="117"/>
        <v>1128</v>
      </c>
      <c r="AA191" s="25" cm="1">
        <f t="array" ref="AA191">SUM(LARGE(C191:W191,_xlfn.SEQUENCE(IF(COUNT(C191:W191)&lt;12,COUNT(C191:W191),12))))</f>
        <v>1044</v>
      </c>
      <c r="AB191" s="15">
        <f t="shared" si="118"/>
        <v>0</v>
      </c>
      <c r="AC191" s="17">
        <f t="shared" si="119"/>
        <v>1044</v>
      </c>
      <c r="AD191" s="47" t="str">
        <f t="shared" si="110"/>
        <v>RIVERA, JEREMIAH</v>
      </c>
      <c r="AE191" s="17"/>
      <c r="AF191" s="38"/>
    </row>
    <row r="192" spans="1:38" s="39" customFormat="1" ht="19.899999999999999" customHeight="1" x14ac:dyDescent="0.25">
      <c r="A192" s="47" t="s">
        <v>68</v>
      </c>
      <c r="B192" s="16"/>
      <c r="C192" s="138">
        <v>0</v>
      </c>
      <c r="D192" s="48">
        <f t="shared" ref="D192:U192" si="124">D12+D28+D78+D94+D144+D160+D176</f>
        <v>349</v>
      </c>
      <c r="E192" s="17">
        <f t="shared" si="124"/>
        <v>338</v>
      </c>
      <c r="F192" s="48">
        <f t="shared" si="124"/>
        <v>287</v>
      </c>
      <c r="G192" s="17">
        <f t="shared" si="124"/>
        <v>287</v>
      </c>
      <c r="H192" s="48">
        <f t="shared" si="124"/>
        <v>134</v>
      </c>
      <c r="I192" s="17">
        <f t="shared" si="124"/>
        <v>195</v>
      </c>
      <c r="J192" s="48">
        <f t="shared" si="124"/>
        <v>104</v>
      </c>
      <c r="K192" s="17">
        <f t="shared" si="124"/>
        <v>214</v>
      </c>
      <c r="L192" s="48">
        <f t="shared" si="124"/>
        <v>0</v>
      </c>
      <c r="M192" s="17">
        <f t="shared" si="124"/>
        <v>0</v>
      </c>
      <c r="N192" s="48">
        <f t="shared" si="124"/>
        <v>71</v>
      </c>
      <c r="O192" s="17">
        <f t="shared" si="124"/>
        <v>133</v>
      </c>
      <c r="P192" s="188">
        <f t="shared" si="124"/>
        <v>389</v>
      </c>
      <c r="Q192" s="195">
        <f t="shared" si="124"/>
        <v>257</v>
      </c>
      <c r="R192" s="48">
        <f t="shared" si="124"/>
        <v>0</v>
      </c>
      <c r="S192" s="17">
        <f t="shared" si="124"/>
        <v>0</v>
      </c>
      <c r="T192" s="48">
        <f t="shared" si="124"/>
        <v>0</v>
      </c>
      <c r="U192" s="17">
        <f t="shared" si="124"/>
        <v>0</v>
      </c>
      <c r="V192" s="16"/>
      <c r="W192" s="15">
        <f t="shared" ref="W192:X192" si="125">W12+W28+W78+W94+W144+W160+W176</f>
        <v>0</v>
      </c>
      <c r="X192" s="17">
        <f t="shared" si="125"/>
        <v>0</v>
      </c>
      <c r="Y192" s="16"/>
      <c r="Z192" s="15">
        <f t="shared" si="117"/>
        <v>2758</v>
      </c>
      <c r="AA192" s="25" cm="1">
        <f t="array" ref="AA192">SUM(LARGE(C192:W192,_xlfn.SEQUENCE(IF(COUNT(C192:W192)&lt;12,COUNT(C192:W192),12))))</f>
        <v>2758</v>
      </c>
      <c r="AB192" s="15">
        <f t="shared" si="118"/>
        <v>0</v>
      </c>
      <c r="AC192" s="17">
        <f t="shared" si="119"/>
        <v>2758</v>
      </c>
      <c r="AD192" s="47" t="str">
        <f t="shared" si="110"/>
        <v>TIPPMANN, LUKE</v>
      </c>
      <c r="AE192" s="17"/>
      <c r="AF192" s="38"/>
    </row>
    <row r="193" spans="1:38" s="39" customFormat="1" ht="19.899999999999999" customHeight="1" x14ac:dyDescent="0.25">
      <c r="A193" s="47" t="s">
        <v>70</v>
      </c>
      <c r="B193" s="16"/>
      <c r="C193" s="138">
        <v>0</v>
      </c>
      <c r="D193" s="48">
        <f t="shared" ref="D193:U193" si="126">D13+D29+D79+D95+D145+D161+D177</f>
        <v>43</v>
      </c>
      <c r="E193" s="17">
        <f t="shared" si="126"/>
        <v>62</v>
      </c>
      <c r="F193" s="48">
        <f t="shared" si="126"/>
        <v>0</v>
      </c>
      <c r="G193" s="17">
        <f t="shared" si="126"/>
        <v>0</v>
      </c>
      <c r="H193" s="48">
        <f t="shared" si="126"/>
        <v>0</v>
      </c>
      <c r="I193" s="17">
        <f t="shared" si="126"/>
        <v>0</v>
      </c>
      <c r="J193" s="48">
        <f t="shared" si="126"/>
        <v>0</v>
      </c>
      <c r="K193" s="17">
        <f t="shared" si="126"/>
        <v>0</v>
      </c>
      <c r="L193" s="48">
        <f t="shared" si="126"/>
        <v>0</v>
      </c>
      <c r="M193" s="17">
        <f t="shared" si="126"/>
        <v>0</v>
      </c>
      <c r="N193" s="48">
        <f t="shared" si="126"/>
        <v>0</v>
      </c>
      <c r="O193" s="17">
        <f t="shared" si="126"/>
        <v>0</v>
      </c>
      <c r="P193" s="188">
        <f t="shared" si="126"/>
        <v>0</v>
      </c>
      <c r="Q193" s="195">
        <f t="shared" si="126"/>
        <v>0</v>
      </c>
      <c r="R193" s="48">
        <f t="shared" si="126"/>
        <v>0</v>
      </c>
      <c r="S193" s="17">
        <f t="shared" si="126"/>
        <v>0</v>
      </c>
      <c r="T193" s="48">
        <f t="shared" si="126"/>
        <v>0</v>
      </c>
      <c r="U193" s="17">
        <f t="shared" si="126"/>
        <v>0</v>
      </c>
      <c r="V193" s="16"/>
      <c r="W193" s="15">
        <f t="shared" ref="W193:X193" si="127">W13+W29+W79+W95+W145+W161+W177</f>
        <v>0</v>
      </c>
      <c r="X193" s="17">
        <f t="shared" si="127"/>
        <v>0</v>
      </c>
      <c r="Y193" s="16"/>
      <c r="Z193" s="15">
        <f>SUM(D193:X193)</f>
        <v>105</v>
      </c>
      <c r="AA193" s="25" cm="1">
        <f t="array" ref="AA193">SUM(LARGE(C193:W193,_xlfn.SEQUENCE(IF(COUNT(C193:W193)&lt;12,COUNT(C193:W193),12))))</f>
        <v>105</v>
      </c>
      <c r="AB193" s="15">
        <f>X193*1.5</f>
        <v>0</v>
      </c>
      <c r="AC193" s="17">
        <f>AA193+AB193</f>
        <v>105</v>
      </c>
      <c r="AD193" s="47" t="str">
        <f t="shared" si="110"/>
        <v>WINDON, SAM</v>
      </c>
      <c r="AE193" s="17"/>
      <c r="AF193" s="38"/>
    </row>
    <row r="194" spans="1:38" s="39" customFormat="1" ht="19.899999999999999" customHeight="1" x14ac:dyDescent="0.25">
      <c r="A194" s="47" t="s">
        <v>151</v>
      </c>
      <c r="B194" s="16"/>
      <c r="C194" s="138">
        <v>0</v>
      </c>
      <c r="D194" s="48">
        <f t="shared" ref="D194:U194" si="128">D14+D30+D80+D96+D146+D162+D178</f>
        <v>125</v>
      </c>
      <c r="E194" s="17">
        <f t="shared" si="128"/>
        <v>124</v>
      </c>
      <c r="F194" s="48">
        <f t="shared" si="128"/>
        <v>134</v>
      </c>
      <c r="G194" s="17">
        <f t="shared" si="128"/>
        <v>72</v>
      </c>
      <c r="H194" s="48">
        <f t="shared" si="128"/>
        <v>72</v>
      </c>
      <c r="I194" s="17">
        <f t="shared" si="128"/>
        <v>114</v>
      </c>
      <c r="J194" s="48">
        <f t="shared" si="128"/>
        <v>42</v>
      </c>
      <c r="K194" s="17">
        <f t="shared" si="128"/>
        <v>0</v>
      </c>
      <c r="L194" s="48">
        <f t="shared" si="128"/>
        <v>62</v>
      </c>
      <c r="M194" s="17">
        <f t="shared" si="128"/>
        <v>72</v>
      </c>
      <c r="N194" s="48">
        <f t="shared" si="128"/>
        <v>0</v>
      </c>
      <c r="O194" s="17">
        <f t="shared" si="128"/>
        <v>0</v>
      </c>
      <c r="P194" s="188">
        <f t="shared" si="128"/>
        <v>84</v>
      </c>
      <c r="Q194" s="195">
        <f t="shared" si="128"/>
        <v>104</v>
      </c>
      <c r="R194" s="48">
        <f t="shared" si="128"/>
        <v>0</v>
      </c>
      <c r="S194" s="17">
        <f t="shared" si="128"/>
        <v>0</v>
      </c>
      <c r="T194" s="48">
        <f t="shared" si="128"/>
        <v>0</v>
      </c>
      <c r="U194" s="17">
        <f t="shared" si="128"/>
        <v>0</v>
      </c>
      <c r="V194" s="16"/>
      <c r="W194" s="15">
        <f t="shared" ref="W194:X194" si="129">W14+W30+W80+W96+W146+W162+W178</f>
        <v>0</v>
      </c>
      <c r="X194" s="17">
        <f t="shared" si="129"/>
        <v>0</v>
      </c>
      <c r="Y194" s="16"/>
      <c r="Z194" s="15">
        <f t="shared" ref="Z194:Z195" si="130">SUM(D194:X194)</f>
        <v>1005</v>
      </c>
      <c r="AA194" s="25" cm="1">
        <f t="array" ref="AA194">SUM(LARGE(C194:W194,_xlfn.SEQUENCE(IF(COUNT(C194:W194)&lt;12,COUNT(C194:W194),12))))</f>
        <v>1005</v>
      </c>
      <c r="AB194" s="15">
        <f t="shared" ref="AB194:AB195" si="131">X194*1.5</f>
        <v>0</v>
      </c>
      <c r="AC194" s="17">
        <f t="shared" ref="AC194:AC195" si="132">AA194+AB194</f>
        <v>1005</v>
      </c>
      <c r="AD194" s="47" t="str">
        <f t="shared" si="110"/>
        <v>YODER, LANE</v>
      </c>
      <c r="AE194" s="17"/>
      <c r="AF194" s="38"/>
    </row>
    <row r="195" spans="1:38" ht="19.899999999999999" customHeight="1" x14ac:dyDescent="0.25">
      <c r="A195" s="47" t="s">
        <v>37</v>
      </c>
      <c r="B195" s="16"/>
      <c r="C195" s="138">
        <v>0</v>
      </c>
      <c r="D195" s="48">
        <f t="shared" ref="D195:U195" si="133">D15+D31+D81+D97+D147+D163+D179</f>
        <v>0</v>
      </c>
      <c r="E195" s="17">
        <f t="shared" si="133"/>
        <v>0</v>
      </c>
      <c r="F195" s="48">
        <f t="shared" si="133"/>
        <v>0</v>
      </c>
      <c r="G195" s="17">
        <f t="shared" si="133"/>
        <v>0</v>
      </c>
      <c r="H195" s="48">
        <f t="shared" si="133"/>
        <v>0</v>
      </c>
      <c r="I195" s="17">
        <f t="shared" si="133"/>
        <v>0</v>
      </c>
      <c r="J195" s="48">
        <f t="shared" si="133"/>
        <v>146</v>
      </c>
      <c r="K195" s="17">
        <f t="shared" si="133"/>
        <v>42</v>
      </c>
      <c r="L195" s="48">
        <f t="shared" si="133"/>
        <v>0</v>
      </c>
      <c r="M195" s="17">
        <f t="shared" si="133"/>
        <v>0</v>
      </c>
      <c r="N195" s="48">
        <f t="shared" si="133"/>
        <v>0</v>
      </c>
      <c r="O195" s="17">
        <f t="shared" si="133"/>
        <v>0</v>
      </c>
      <c r="P195" s="188">
        <f t="shared" si="133"/>
        <v>0</v>
      </c>
      <c r="Q195" s="195">
        <f t="shared" si="133"/>
        <v>0</v>
      </c>
      <c r="R195" s="48">
        <f t="shared" si="133"/>
        <v>0</v>
      </c>
      <c r="S195" s="17">
        <f t="shared" si="133"/>
        <v>0</v>
      </c>
      <c r="T195" s="48">
        <f t="shared" si="133"/>
        <v>0</v>
      </c>
      <c r="U195" s="17">
        <f t="shared" si="133"/>
        <v>0</v>
      </c>
      <c r="V195" s="16"/>
      <c r="W195" s="15">
        <f t="shared" ref="W195:X195" si="134">W15+W31+W81+W97+W147+W163+W179</f>
        <v>0</v>
      </c>
      <c r="X195" s="17">
        <f t="shared" si="134"/>
        <v>0</v>
      </c>
      <c r="Y195" s="16"/>
      <c r="Z195" s="15">
        <f t="shared" si="130"/>
        <v>188</v>
      </c>
      <c r="AA195" s="25" cm="1">
        <f t="array" ref="AA195">SUM(LARGE(C195:W195,_xlfn.SEQUENCE(IF(COUNT(C195:W195)&lt;12,COUNT(C195:W195),12))))</f>
        <v>188</v>
      </c>
      <c r="AB195" s="15">
        <f t="shared" si="131"/>
        <v>0</v>
      </c>
      <c r="AC195" s="17">
        <f t="shared" si="132"/>
        <v>188</v>
      </c>
      <c r="AD195" s="47" t="str">
        <f t="shared" si="110"/>
        <v>YOUNG, ELI</v>
      </c>
      <c r="AE195" s="17"/>
      <c r="AF195" s="38"/>
      <c r="AG195" s="39"/>
      <c r="AH195" s="39"/>
      <c r="AI195" s="39"/>
      <c r="AJ195" s="39"/>
      <c r="AK195" s="39"/>
    </row>
    <row r="196" spans="1:38" s="39" customFormat="1" ht="19.899999999999999" customHeight="1" x14ac:dyDescent="0.25">
      <c r="A196" s="47" t="s">
        <v>286</v>
      </c>
      <c r="B196" s="16"/>
      <c r="C196" s="138">
        <v>0</v>
      </c>
      <c r="D196" s="48">
        <f t="shared" ref="D196:U196" si="135">D16+D32+D82+D98+D148+D164+D180</f>
        <v>0</v>
      </c>
      <c r="E196" s="17">
        <f t="shared" si="135"/>
        <v>0</v>
      </c>
      <c r="F196" s="48">
        <f t="shared" si="135"/>
        <v>0</v>
      </c>
      <c r="G196" s="17">
        <f t="shared" si="135"/>
        <v>0</v>
      </c>
      <c r="H196" s="48">
        <f t="shared" si="135"/>
        <v>0</v>
      </c>
      <c r="I196" s="17">
        <f t="shared" si="135"/>
        <v>0</v>
      </c>
      <c r="J196" s="48">
        <f t="shared" si="135"/>
        <v>0</v>
      </c>
      <c r="K196" s="17">
        <f t="shared" si="135"/>
        <v>0</v>
      </c>
      <c r="L196" s="48">
        <f t="shared" si="135"/>
        <v>0</v>
      </c>
      <c r="M196" s="17">
        <f t="shared" si="135"/>
        <v>71</v>
      </c>
      <c r="N196" s="48">
        <f t="shared" si="135"/>
        <v>0</v>
      </c>
      <c r="O196" s="17">
        <f t="shared" si="135"/>
        <v>0</v>
      </c>
      <c r="P196" s="188">
        <f t="shared" si="135"/>
        <v>0</v>
      </c>
      <c r="Q196" s="195">
        <f t="shared" si="135"/>
        <v>0</v>
      </c>
      <c r="R196" s="48">
        <f t="shared" si="135"/>
        <v>0</v>
      </c>
      <c r="S196" s="17">
        <f t="shared" si="135"/>
        <v>0</v>
      </c>
      <c r="T196" s="48">
        <f t="shared" si="135"/>
        <v>0</v>
      </c>
      <c r="U196" s="17">
        <f t="shared" si="135"/>
        <v>0</v>
      </c>
      <c r="V196" s="16"/>
      <c r="W196" s="15">
        <f t="shared" ref="W196:X196" si="136">W16+W32+W82+W98+W148+W164+W180</f>
        <v>0</v>
      </c>
      <c r="X196" s="17">
        <f t="shared" si="136"/>
        <v>0</v>
      </c>
      <c r="Y196" s="16"/>
      <c r="Z196" s="15">
        <f>SUM(D196:X196)</f>
        <v>71</v>
      </c>
      <c r="AA196" s="25" cm="1">
        <f t="array" ref="AA196">SUM(LARGE(C196:W196,_xlfn.SEQUENCE(IF(COUNT(C196:W196)&lt;12,COUNT(C196:W196),12))))</f>
        <v>71</v>
      </c>
      <c r="AB196" s="15">
        <f>X196*1.5</f>
        <v>0</v>
      </c>
      <c r="AC196" s="17">
        <f>AA196+AB196</f>
        <v>71</v>
      </c>
      <c r="AD196" s="47" t="str">
        <f t="shared" si="110"/>
        <v>GUILMETTE, REED</v>
      </c>
      <c r="AE196" s="17"/>
      <c r="AF196" s="38"/>
    </row>
    <row r="197" spans="1:38" s="39" customFormat="1" ht="19.899999999999999" customHeight="1" x14ac:dyDescent="0.25">
      <c r="A197" s="47" t="s">
        <v>289</v>
      </c>
      <c r="B197" s="16"/>
      <c r="C197" s="138">
        <v>0</v>
      </c>
      <c r="D197" s="48">
        <f t="shared" ref="D197:U197" si="137">D17+D33+D83+D99+D149+D165+D181</f>
        <v>0</v>
      </c>
      <c r="E197" s="17">
        <f t="shared" si="137"/>
        <v>0</v>
      </c>
      <c r="F197" s="48">
        <f t="shared" si="137"/>
        <v>0</v>
      </c>
      <c r="G197" s="17">
        <f t="shared" si="137"/>
        <v>0</v>
      </c>
      <c r="H197" s="48">
        <f t="shared" si="137"/>
        <v>0</v>
      </c>
      <c r="I197" s="17">
        <f t="shared" si="137"/>
        <v>0</v>
      </c>
      <c r="J197" s="48">
        <f t="shared" si="137"/>
        <v>0</v>
      </c>
      <c r="K197" s="17">
        <f t="shared" si="137"/>
        <v>0</v>
      </c>
      <c r="L197" s="48">
        <f t="shared" si="137"/>
        <v>0</v>
      </c>
      <c r="M197" s="17">
        <f t="shared" si="137"/>
        <v>0</v>
      </c>
      <c r="N197" s="48">
        <f t="shared" si="137"/>
        <v>215</v>
      </c>
      <c r="O197" s="17">
        <f t="shared" si="137"/>
        <v>0</v>
      </c>
      <c r="P197" s="188">
        <f t="shared" si="137"/>
        <v>0</v>
      </c>
      <c r="Q197" s="195">
        <f t="shared" si="137"/>
        <v>0</v>
      </c>
      <c r="R197" s="48">
        <f t="shared" si="137"/>
        <v>0</v>
      </c>
      <c r="S197" s="17">
        <f t="shared" si="137"/>
        <v>0</v>
      </c>
      <c r="T197" s="48">
        <f t="shared" si="137"/>
        <v>0</v>
      </c>
      <c r="U197" s="17">
        <f t="shared" si="137"/>
        <v>0</v>
      </c>
      <c r="V197" s="16"/>
      <c r="W197" s="15">
        <f t="shared" ref="W197:X197" si="138">W17+W33+W83+W99+W149+W165+W181</f>
        <v>0</v>
      </c>
      <c r="X197" s="17">
        <f t="shared" si="138"/>
        <v>0</v>
      </c>
      <c r="Y197" s="16"/>
      <c r="Z197" s="15">
        <f t="shared" ref="Z197:Z199" si="139">SUM(D197:X197)</f>
        <v>215</v>
      </c>
      <c r="AA197" s="25" cm="1">
        <f t="array" ref="AA197">SUM(LARGE(C197:W197,_xlfn.SEQUENCE(IF(COUNT(C197:W197)&lt;12,COUNT(C197:W197),12))))</f>
        <v>215</v>
      </c>
      <c r="AB197" s="15">
        <f t="shared" ref="AB197:AB199" si="140">X197*1.5</f>
        <v>0</v>
      </c>
      <c r="AC197" s="17">
        <f t="shared" ref="AC197:AC199" si="141">AA197+AB197</f>
        <v>215</v>
      </c>
      <c r="AD197" s="47" t="str">
        <f t="shared" si="110"/>
        <v>ZMRZLIK, TUCKER</v>
      </c>
      <c r="AE197" s="17"/>
      <c r="AF197" s="38"/>
    </row>
    <row r="198" spans="1:38" s="39" customFormat="1" ht="19.899999999999999" hidden="1" customHeight="1" x14ac:dyDescent="0.25">
      <c r="A198" s="47" t="s">
        <v>253</v>
      </c>
      <c r="B198" s="16"/>
      <c r="C198" s="138">
        <v>0</v>
      </c>
      <c r="D198" s="48">
        <f t="shared" ref="D198:U198" si="142">D18+D34+D84+D100+D150+D166+D182</f>
        <v>0</v>
      </c>
      <c r="E198" s="17">
        <f t="shared" si="142"/>
        <v>0</v>
      </c>
      <c r="F198" s="48">
        <f t="shared" si="142"/>
        <v>0</v>
      </c>
      <c r="G198" s="17">
        <f t="shared" si="142"/>
        <v>0</v>
      </c>
      <c r="H198" s="48">
        <f t="shared" si="142"/>
        <v>0</v>
      </c>
      <c r="I198" s="17">
        <f t="shared" si="142"/>
        <v>0</v>
      </c>
      <c r="J198" s="48">
        <f t="shared" si="142"/>
        <v>0</v>
      </c>
      <c r="K198" s="17">
        <f t="shared" si="142"/>
        <v>0</v>
      </c>
      <c r="L198" s="48">
        <f t="shared" si="142"/>
        <v>0</v>
      </c>
      <c r="M198" s="17">
        <f t="shared" si="142"/>
        <v>0</v>
      </c>
      <c r="N198" s="48">
        <f t="shared" si="142"/>
        <v>0</v>
      </c>
      <c r="O198" s="17">
        <f t="shared" si="142"/>
        <v>0</v>
      </c>
      <c r="P198" s="188">
        <f t="shared" si="142"/>
        <v>0</v>
      </c>
      <c r="Q198" s="195">
        <f t="shared" si="142"/>
        <v>0</v>
      </c>
      <c r="R198" s="48">
        <f t="shared" si="142"/>
        <v>0</v>
      </c>
      <c r="S198" s="17">
        <f t="shared" si="142"/>
        <v>0</v>
      </c>
      <c r="T198" s="48">
        <f t="shared" si="142"/>
        <v>0</v>
      </c>
      <c r="U198" s="17">
        <f t="shared" si="142"/>
        <v>0</v>
      </c>
      <c r="V198" s="16"/>
      <c r="W198" s="15">
        <f t="shared" ref="W198:X198" si="143">W18+W34+W84+W100+W150+W166+W182</f>
        <v>0</v>
      </c>
      <c r="X198" s="17">
        <f t="shared" si="143"/>
        <v>0</v>
      </c>
      <c r="Y198" s="16"/>
      <c r="Z198" s="15">
        <f t="shared" si="139"/>
        <v>0</v>
      </c>
      <c r="AA198" s="25" cm="1">
        <f t="array" ref="AA198">SUM(LARGE(C198:W198,_xlfn.SEQUENCE(IF(COUNT(C198:W198)&lt;12,COUNT(C198:W198),12))))</f>
        <v>0</v>
      </c>
      <c r="AB198" s="15">
        <f t="shared" si="140"/>
        <v>0</v>
      </c>
      <c r="AC198" s="17">
        <f t="shared" si="141"/>
        <v>0</v>
      </c>
      <c r="AD198" s="47" t="str">
        <f t="shared" si="110"/>
        <v>NEW NAME 3</v>
      </c>
      <c r="AE198" s="17"/>
      <c r="AF198" s="38"/>
    </row>
    <row r="199" spans="1:38" s="39" customFormat="1" ht="19.899999999999999" hidden="1" customHeight="1" x14ac:dyDescent="0.25">
      <c r="A199" s="47" t="s">
        <v>254</v>
      </c>
      <c r="B199" s="16"/>
      <c r="C199" s="138">
        <v>0</v>
      </c>
      <c r="D199" s="48">
        <f t="shared" ref="D199:U199" si="144">D19+D35+D85+D101+D151+D167+D183</f>
        <v>0</v>
      </c>
      <c r="E199" s="17">
        <f t="shared" si="144"/>
        <v>0</v>
      </c>
      <c r="F199" s="48">
        <f t="shared" si="144"/>
        <v>0</v>
      </c>
      <c r="G199" s="17">
        <f t="shared" si="144"/>
        <v>0</v>
      </c>
      <c r="H199" s="48">
        <f t="shared" si="144"/>
        <v>0</v>
      </c>
      <c r="I199" s="17">
        <f t="shared" si="144"/>
        <v>0</v>
      </c>
      <c r="J199" s="48">
        <f t="shared" si="144"/>
        <v>0</v>
      </c>
      <c r="K199" s="17">
        <f t="shared" si="144"/>
        <v>0</v>
      </c>
      <c r="L199" s="48">
        <f t="shared" si="144"/>
        <v>0</v>
      </c>
      <c r="M199" s="17">
        <f t="shared" si="144"/>
        <v>0</v>
      </c>
      <c r="N199" s="48">
        <f t="shared" si="144"/>
        <v>0</v>
      </c>
      <c r="O199" s="17">
        <f t="shared" si="144"/>
        <v>0</v>
      </c>
      <c r="P199" s="188">
        <f t="shared" si="144"/>
        <v>0</v>
      </c>
      <c r="Q199" s="195">
        <f t="shared" si="144"/>
        <v>0</v>
      </c>
      <c r="R199" s="48">
        <f t="shared" si="144"/>
        <v>0</v>
      </c>
      <c r="S199" s="17">
        <f t="shared" si="144"/>
        <v>0</v>
      </c>
      <c r="T199" s="48">
        <f t="shared" si="144"/>
        <v>0</v>
      </c>
      <c r="U199" s="17">
        <f t="shared" si="144"/>
        <v>0</v>
      </c>
      <c r="V199" s="16"/>
      <c r="W199" s="15">
        <f t="shared" ref="W199:X199" si="145">W19+W35+W85+W101+W151+W167+W183</f>
        <v>0</v>
      </c>
      <c r="X199" s="17">
        <f t="shared" si="145"/>
        <v>0</v>
      </c>
      <c r="Y199" s="16"/>
      <c r="Z199" s="15">
        <f t="shared" si="139"/>
        <v>0</v>
      </c>
      <c r="AA199" s="25" cm="1">
        <f t="array" ref="AA199">SUM(LARGE(C199:W199,_xlfn.SEQUENCE(IF(COUNT(C199:W199)&lt;12,COUNT(C199:W199),12))))</f>
        <v>0</v>
      </c>
      <c r="AB199" s="15">
        <f t="shared" si="140"/>
        <v>0</v>
      </c>
      <c r="AC199" s="17">
        <f t="shared" si="141"/>
        <v>0</v>
      </c>
      <c r="AD199" s="47" t="str">
        <f t="shared" si="110"/>
        <v>NEW NAME 4</v>
      </c>
      <c r="AE199" s="17"/>
      <c r="AF199" s="38"/>
    </row>
    <row r="200" spans="1:38" s="171" customFormat="1" ht="19.899999999999999" hidden="1" customHeight="1" thickBot="1" x14ac:dyDescent="0.3">
      <c r="A200" s="124" t="s">
        <v>255</v>
      </c>
      <c r="B200" s="126"/>
      <c r="C200" s="139">
        <v>0</v>
      </c>
      <c r="D200" s="127">
        <f t="shared" ref="D200:T200" si="146">D20+D36+D86+D102+D152+D168+D184</f>
        <v>0</v>
      </c>
      <c r="E200" s="125">
        <f t="shared" si="146"/>
        <v>0</v>
      </c>
      <c r="F200" s="127">
        <f t="shared" si="146"/>
        <v>0</v>
      </c>
      <c r="G200" s="125">
        <f t="shared" si="146"/>
        <v>0</v>
      </c>
      <c r="H200" s="127">
        <f t="shared" si="146"/>
        <v>0</v>
      </c>
      <c r="I200" s="125">
        <f t="shared" si="146"/>
        <v>0</v>
      </c>
      <c r="J200" s="127">
        <f t="shared" si="146"/>
        <v>0</v>
      </c>
      <c r="K200" s="125">
        <f t="shared" si="146"/>
        <v>0</v>
      </c>
      <c r="L200" s="127">
        <f t="shared" si="146"/>
        <v>0</v>
      </c>
      <c r="M200" s="125">
        <f t="shared" si="146"/>
        <v>0</v>
      </c>
      <c r="N200" s="127">
        <f t="shared" si="146"/>
        <v>0</v>
      </c>
      <c r="O200" s="125">
        <f t="shared" si="146"/>
        <v>0</v>
      </c>
      <c r="P200" s="200">
        <f t="shared" si="146"/>
        <v>0</v>
      </c>
      <c r="Q200" s="203">
        <f t="shared" si="146"/>
        <v>0</v>
      </c>
      <c r="R200" s="127">
        <f t="shared" si="146"/>
        <v>0</v>
      </c>
      <c r="S200" s="125">
        <f t="shared" si="146"/>
        <v>0</v>
      </c>
      <c r="T200" s="127">
        <f t="shared" si="146"/>
        <v>0</v>
      </c>
      <c r="U200" s="125">
        <f>U20+U36+U86+U102+U152+U168+U184</f>
        <v>0</v>
      </c>
      <c r="V200" s="126"/>
      <c r="W200" s="128">
        <f t="shared" ref="W200:X200" si="147">W20+W36+W86+W102+W152+W168+W184</f>
        <v>0</v>
      </c>
      <c r="X200" s="125">
        <f t="shared" si="147"/>
        <v>0</v>
      </c>
      <c r="Y200" s="126"/>
      <c r="Z200" s="128">
        <f>SUM(D200:X200)</f>
        <v>0</v>
      </c>
      <c r="AA200" s="116" cm="1">
        <f t="array" ref="AA200">SUM(LARGE(C200:W200,_xlfn.SEQUENCE(IF(COUNT(C200:W200)&lt;12,COUNT(C200:W200),12))))</f>
        <v>0</v>
      </c>
      <c r="AB200" s="128">
        <f>X200*1.5</f>
        <v>0</v>
      </c>
      <c r="AC200" s="125">
        <f>AA200+AB200</f>
        <v>0</v>
      </c>
      <c r="AD200" s="124" t="s">
        <v>255</v>
      </c>
      <c r="AE200" s="125"/>
      <c r="AF200" s="129"/>
      <c r="AG200" s="130"/>
      <c r="AH200" s="130"/>
      <c r="AI200" s="130"/>
      <c r="AJ200" s="130"/>
      <c r="AK200" s="130"/>
      <c r="AL200" s="130"/>
    </row>
    <row r="201" spans="1:38" x14ac:dyDescent="0.25">
      <c r="F201" s="53"/>
      <c r="G201" s="54"/>
      <c r="H201" s="53"/>
      <c r="I201" s="54"/>
      <c r="J201" s="53"/>
      <c r="K201" s="54"/>
      <c r="L201" s="53"/>
      <c r="M201" s="54"/>
      <c r="N201" s="53"/>
      <c r="O201" s="54"/>
      <c r="R201" s="53"/>
      <c r="S201" s="54"/>
      <c r="T201" s="53"/>
      <c r="U201" s="54"/>
      <c r="W201" s="55"/>
      <c r="X201" s="54"/>
      <c r="Z201" s="53">
        <f>SUM(Z6:Z184)-SUM(Z37:Z70)-SUM(Z103:Z136)</f>
        <v>10464</v>
      </c>
      <c r="AA201" s="53">
        <f>SUM(D6:X184)-SUM(D37:X70)-SUM(D103:X136)</f>
        <v>10464</v>
      </c>
      <c r="AB201" s="53">
        <f>SUM(D186:X200)</f>
        <v>10464</v>
      </c>
    </row>
  </sheetData>
  <mergeCells count="10">
    <mergeCell ref="P4:Q4"/>
    <mergeCell ref="W4:X4"/>
    <mergeCell ref="N4:O4"/>
    <mergeCell ref="R4:S4"/>
    <mergeCell ref="T4:U4"/>
    <mergeCell ref="D4:E4"/>
    <mergeCell ref="F4:G4"/>
    <mergeCell ref="H4:I4"/>
    <mergeCell ref="J4:K4"/>
    <mergeCell ref="L4:M4"/>
  </mergeCells>
  <printOptions horizontalCentered="1"/>
  <pageMargins left="0.2" right="0.2" top="0.25" bottom="0.25" header="0.3" footer="0.3"/>
  <pageSetup scale="73" fitToHeight="2" orientation="landscape" r:id="rId1"/>
  <rowBreaks count="3" manualBreakCount="3">
    <brk id="20" max="29" man="1"/>
    <brk id="70" max="29" man="1"/>
    <brk id="136" max="2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781F-E502-E744-A99C-94BC7F145B8A}">
  <sheetPr>
    <tabColor rgb="FF92D050"/>
    <pageSetUpPr fitToPage="1"/>
  </sheetPr>
  <dimension ref="A1:J30"/>
  <sheetViews>
    <sheetView view="pageBreakPreview" zoomScale="60" zoomScaleNormal="100" workbookViewId="0">
      <selection activeCell="H11" sqref="H11"/>
    </sheetView>
  </sheetViews>
  <sheetFormatPr defaultColWidth="8.7109375" defaultRowHeight="21" x14ac:dyDescent="0.35"/>
  <cols>
    <col min="1" max="1" width="5.140625" style="71" bestFit="1" customWidth="1"/>
    <col min="2" max="2" width="6.7109375" style="71" customWidth="1"/>
    <col min="3" max="3" width="21.7109375" style="71" bestFit="1" customWidth="1"/>
    <col min="4" max="4" width="4.7109375" style="71" customWidth="1"/>
    <col min="5" max="5" width="3.28515625" style="71" customWidth="1"/>
    <col min="6" max="6" width="5.140625" style="71" customWidth="1"/>
    <col min="7" max="7" width="6.7109375" style="71" customWidth="1"/>
    <col min="8" max="8" width="21.7109375" style="71" customWidth="1"/>
    <col min="9" max="9" width="4.7109375" style="71" customWidth="1"/>
    <col min="10" max="10" width="3.28515625" style="71" customWidth="1"/>
    <col min="11" max="11" width="5.28515625" style="71" customWidth="1"/>
    <col min="12" max="12" width="6.7109375" style="71" customWidth="1"/>
    <col min="13" max="13" width="21.7109375" style="71" customWidth="1"/>
    <col min="14" max="14" width="4.7109375" style="71" customWidth="1"/>
    <col min="15" max="15" width="3.28515625" style="71" customWidth="1"/>
    <col min="16" max="16" width="5.28515625" style="71" customWidth="1"/>
    <col min="17" max="17" width="6.7109375" style="71" customWidth="1"/>
    <col min="18" max="18" width="21.7109375" style="71" customWidth="1"/>
    <col min="19" max="19" width="4.7109375" style="71" customWidth="1"/>
    <col min="20" max="16384" width="8.7109375" style="71"/>
  </cols>
  <sheetData>
    <row r="1" spans="1:10" x14ac:dyDescent="0.35">
      <c r="A1" s="73" t="s">
        <v>189</v>
      </c>
      <c r="B1" s="179" t="s">
        <v>190</v>
      </c>
      <c r="C1" s="177"/>
      <c r="D1" s="178"/>
      <c r="E1" s="97"/>
      <c r="F1" s="73" t="s">
        <v>189</v>
      </c>
      <c r="G1" s="179" t="s">
        <v>191</v>
      </c>
      <c r="H1" s="177"/>
      <c r="I1" s="178"/>
      <c r="J1" s="97"/>
    </row>
    <row r="2" spans="1:10" x14ac:dyDescent="0.35">
      <c r="A2" s="72">
        <v>1</v>
      </c>
      <c r="B2" s="78">
        <v>905</v>
      </c>
      <c r="C2" s="79" t="s">
        <v>68</v>
      </c>
      <c r="D2" s="78"/>
      <c r="F2" s="72">
        <v>1</v>
      </c>
      <c r="G2" s="78">
        <v>833</v>
      </c>
      <c r="H2" s="79" t="s">
        <v>70</v>
      </c>
      <c r="I2" s="78"/>
    </row>
    <row r="3" spans="1:10" x14ac:dyDescent="0.35">
      <c r="A3" s="72">
        <v>2</v>
      </c>
      <c r="B3" s="78">
        <v>684</v>
      </c>
      <c r="C3" s="79" t="s">
        <v>66</v>
      </c>
      <c r="D3" s="78"/>
      <c r="F3" s="72">
        <v>2</v>
      </c>
      <c r="G3" s="78">
        <v>703</v>
      </c>
      <c r="H3" s="79" t="s">
        <v>67</v>
      </c>
      <c r="I3" s="78"/>
    </row>
    <row r="4" spans="1:10" x14ac:dyDescent="0.35">
      <c r="A4" s="72">
        <v>3</v>
      </c>
      <c r="B4" s="78">
        <v>472</v>
      </c>
      <c r="C4" s="79" t="s">
        <v>67</v>
      </c>
      <c r="D4" s="78"/>
      <c r="F4" s="72">
        <v>3</v>
      </c>
      <c r="G4" s="78">
        <v>520</v>
      </c>
      <c r="H4" s="79" t="s">
        <v>68</v>
      </c>
      <c r="I4" s="78"/>
    </row>
    <row r="5" spans="1:10" x14ac:dyDescent="0.35">
      <c r="A5" s="72">
        <v>4</v>
      </c>
      <c r="B5" s="78">
        <v>453</v>
      </c>
      <c r="C5" s="79" t="s">
        <v>70</v>
      </c>
      <c r="D5" s="78"/>
      <c r="F5" s="72">
        <v>4</v>
      </c>
      <c r="G5" s="78">
        <v>296</v>
      </c>
      <c r="H5" s="79" t="s">
        <v>120</v>
      </c>
      <c r="I5" s="78"/>
    </row>
    <row r="6" spans="1:10" x14ac:dyDescent="0.35">
      <c r="A6" s="72">
        <v>5</v>
      </c>
      <c r="B6" s="78">
        <v>410</v>
      </c>
      <c r="C6" s="79" t="s">
        <v>35</v>
      </c>
      <c r="D6" s="78"/>
      <c r="F6" s="72">
        <v>5</v>
      </c>
      <c r="G6" s="78">
        <v>184</v>
      </c>
      <c r="H6" s="79" t="s">
        <v>35</v>
      </c>
      <c r="I6" s="78"/>
    </row>
    <row r="7" spans="1:10" x14ac:dyDescent="0.35">
      <c r="A7" s="72">
        <v>6</v>
      </c>
      <c r="B7" s="78">
        <v>291</v>
      </c>
      <c r="C7" s="79" t="s">
        <v>32</v>
      </c>
      <c r="D7" s="78"/>
      <c r="F7" s="72">
        <v>6</v>
      </c>
      <c r="G7" s="72"/>
      <c r="H7" s="72"/>
      <c r="I7" s="72"/>
    </row>
    <row r="8" spans="1:10" x14ac:dyDescent="0.35">
      <c r="A8" s="72">
        <v>7</v>
      </c>
      <c r="B8" s="72"/>
      <c r="C8" s="72"/>
      <c r="D8" s="72"/>
      <c r="F8" s="72">
        <v>7</v>
      </c>
      <c r="G8" s="78"/>
      <c r="H8" s="79"/>
      <c r="I8" s="78"/>
    </row>
    <row r="9" spans="1:10" x14ac:dyDescent="0.35">
      <c r="A9" s="72"/>
      <c r="B9" s="78"/>
      <c r="C9" s="79"/>
      <c r="D9" s="78"/>
      <c r="F9" s="72"/>
      <c r="G9" s="78"/>
      <c r="H9" s="79"/>
      <c r="I9" s="78"/>
    </row>
    <row r="10" spans="1:10" x14ac:dyDescent="0.35">
      <c r="A10" s="72"/>
      <c r="B10" s="78">
        <v>0</v>
      </c>
      <c r="C10" s="79" t="s">
        <v>158</v>
      </c>
      <c r="D10" s="78"/>
      <c r="F10" s="72"/>
      <c r="G10" s="78">
        <v>0</v>
      </c>
      <c r="H10" s="79" t="s">
        <v>32</v>
      </c>
      <c r="I10" s="78"/>
    </row>
    <row r="11" spans="1:10" x14ac:dyDescent="0.35">
      <c r="A11" s="72"/>
      <c r="B11" s="78"/>
      <c r="C11" s="79"/>
      <c r="D11" s="78"/>
      <c r="F11" s="72"/>
      <c r="G11" s="78"/>
      <c r="H11" s="79"/>
      <c r="I11" s="78"/>
    </row>
    <row r="12" spans="1:10" x14ac:dyDescent="0.35">
      <c r="A12" s="72"/>
      <c r="B12" s="78"/>
      <c r="C12" s="79"/>
      <c r="D12" s="78"/>
      <c r="F12" s="72"/>
      <c r="G12" s="78"/>
      <c r="H12" s="79"/>
      <c r="I12" s="78"/>
    </row>
    <row r="13" spans="1:10" x14ac:dyDescent="0.35">
      <c r="A13" s="72"/>
      <c r="B13" s="78"/>
      <c r="C13" s="79"/>
      <c r="D13" s="78"/>
      <c r="F13" s="72"/>
      <c r="G13" s="78"/>
      <c r="H13" s="79"/>
      <c r="I13" s="78"/>
    </row>
    <row r="14" spans="1:10" x14ac:dyDescent="0.35">
      <c r="A14" s="72"/>
      <c r="B14" s="78"/>
      <c r="C14" s="79"/>
      <c r="D14" s="78"/>
      <c r="F14" s="72"/>
      <c r="G14" s="78"/>
      <c r="H14" s="79"/>
      <c r="I14" s="78"/>
    </row>
    <row r="17" spans="1:9" x14ac:dyDescent="0.35">
      <c r="A17" s="73" t="s">
        <v>189</v>
      </c>
      <c r="B17" s="179" t="s">
        <v>180</v>
      </c>
      <c r="C17" s="177"/>
      <c r="D17" s="178"/>
      <c r="E17" s="97"/>
      <c r="F17" s="73" t="s">
        <v>189</v>
      </c>
      <c r="G17" s="179" t="s">
        <v>177</v>
      </c>
      <c r="H17" s="177"/>
      <c r="I17" s="178"/>
    </row>
    <row r="18" spans="1:9" x14ac:dyDescent="0.35">
      <c r="A18" s="72">
        <v>1</v>
      </c>
      <c r="B18" s="78">
        <v>603.5</v>
      </c>
      <c r="C18" s="79" t="s">
        <v>68</v>
      </c>
      <c r="D18" s="78"/>
      <c r="F18" s="72">
        <v>1</v>
      </c>
      <c r="G18" s="78">
        <v>3095</v>
      </c>
      <c r="H18" s="79" t="s">
        <v>68</v>
      </c>
      <c r="I18" s="78"/>
    </row>
    <row r="19" spans="1:9" x14ac:dyDescent="0.35">
      <c r="A19" s="72">
        <v>2</v>
      </c>
      <c r="B19" s="78">
        <v>122</v>
      </c>
      <c r="C19" s="79" t="s">
        <v>69</v>
      </c>
      <c r="D19" s="78"/>
      <c r="F19" s="72">
        <v>2</v>
      </c>
      <c r="G19" s="78">
        <v>2374.5</v>
      </c>
      <c r="H19" s="79" t="s">
        <v>70</v>
      </c>
      <c r="I19" s="78"/>
    </row>
    <row r="20" spans="1:9" x14ac:dyDescent="0.35">
      <c r="A20" s="72">
        <v>3</v>
      </c>
      <c r="B20" s="78"/>
      <c r="C20" s="79"/>
      <c r="D20" s="78"/>
      <c r="F20" s="72">
        <v>3</v>
      </c>
      <c r="G20" s="78">
        <v>1978</v>
      </c>
      <c r="H20" s="79" t="s">
        <v>67</v>
      </c>
      <c r="I20" s="78"/>
    </row>
    <row r="21" spans="1:9" x14ac:dyDescent="0.35">
      <c r="A21" s="72">
        <v>4</v>
      </c>
      <c r="B21" s="78"/>
      <c r="C21" s="79"/>
      <c r="D21" s="78"/>
      <c r="F21" s="72">
        <v>4</v>
      </c>
      <c r="G21" s="78">
        <v>1800.5</v>
      </c>
      <c r="H21" s="79" t="s">
        <v>66</v>
      </c>
      <c r="I21" s="78"/>
    </row>
    <row r="22" spans="1:9" x14ac:dyDescent="0.35">
      <c r="A22" s="72">
        <v>5</v>
      </c>
      <c r="B22" s="78"/>
      <c r="C22" s="79"/>
      <c r="D22" s="78"/>
      <c r="F22" s="72">
        <v>5</v>
      </c>
      <c r="G22" s="78">
        <v>1586.5</v>
      </c>
      <c r="H22" s="79" t="s">
        <v>35</v>
      </c>
      <c r="I22" s="78"/>
    </row>
    <row r="23" spans="1:9" x14ac:dyDescent="0.35">
      <c r="A23" s="72">
        <v>6</v>
      </c>
      <c r="B23" s="78"/>
      <c r="C23" s="79"/>
      <c r="D23" s="78"/>
      <c r="F23" s="72">
        <v>6</v>
      </c>
      <c r="G23" s="78">
        <v>972.5</v>
      </c>
      <c r="H23" s="79" t="s">
        <v>32</v>
      </c>
      <c r="I23" s="78"/>
    </row>
    <row r="24" spans="1:9" x14ac:dyDescent="0.35">
      <c r="A24" s="72">
        <v>7</v>
      </c>
      <c r="B24" s="78"/>
      <c r="C24" s="79"/>
      <c r="D24" s="78"/>
      <c r="F24" s="72">
        <v>7</v>
      </c>
      <c r="G24" s="78">
        <v>432</v>
      </c>
      <c r="H24" s="79" t="s">
        <v>120</v>
      </c>
      <c r="I24" s="78"/>
    </row>
    <row r="25" spans="1:9" x14ac:dyDescent="0.35">
      <c r="A25" s="72"/>
      <c r="B25" s="78"/>
      <c r="C25" s="79"/>
      <c r="D25" s="78"/>
      <c r="F25" s="72"/>
      <c r="G25" s="78">
        <v>286.5</v>
      </c>
      <c r="H25" s="79" t="s">
        <v>151</v>
      </c>
      <c r="I25" s="78" t="s">
        <v>128</v>
      </c>
    </row>
    <row r="26" spans="1:9" x14ac:dyDescent="0.35">
      <c r="A26" s="72"/>
      <c r="B26" s="78"/>
      <c r="C26" s="79"/>
      <c r="D26" s="78"/>
      <c r="F26" s="72"/>
      <c r="G26" s="78">
        <v>122</v>
      </c>
      <c r="H26" s="79" t="s">
        <v>69</v>
      </c>
      <c r="I26" s="78"/>
    </row>
    <row r="27" spans="1:9" x14ac:dyDescent="0.35">
      <c r="A27" s="72"/>
      <c r="B27" s="78"/>
      <c r="C27" s="79"/>
      <c r="D27" s="78"/>
      <c r="F27" s="72"/>
      <c r="G27" s="78">
        <v>0</v>
      </c>
      <c r="H27" s="79" t="s">
        <v>158</v>
      </c>
      <c r="I27" s="78"/>
    </row>
    <row r="28" spans="1:9" x14ac:dyDescent="0.35">
      <c r="A28" s="72"/>
      <c r="B28" s="78"/>
      <c r="C28" s="79"/>
      <c r="D28" s="78"/>
      <c r="F28" s="72"/>
      <c r="G28" s="78"/>
      <c r="H28" s="79"/>
      <c r="I28" s="78"/>
    </row>
    <row r="29" spans="1:9" x14ac:dyDescent="0.35">
      <c r="A29" s="72"/>
      <c r="B29" s="78"/>
      <c r="C29" s="79"/>
      <c r="D29" s="78"/>
      <c r="F29" s="72"/>
      <c r="G29" s="78"/>
      <c r="H29" s="79"/>
      <c r="I29" s="78"/>
    </row>
    <row r="30" spans="1:9" x14ac:dyDescent="0.35">
      <c r="A30" s="72"/>
      <c r="B30" s="78"/>
      <c r="C30" s="79"/>
      <c r="D30" s="78"/>
      <c r="F30" s="72"/>
      <c r="G30" s="78"/>
      <c r="H30" s="79"/>
      <c r="I30" s="78"/>
    </row>
  </sheetData>
  <sortState xmlns:xlrd2="http://schemas.microsoft.com/office/spreadsheetml/2017/richdata2" ref="G18:I27">
    <sortCondition descending="1" ref="G18:G27"/>
  </sortState>
  <mergeCells count="4">
    <mergeCell ref="G17:I17"/>
    <mergeCell ref="B1:D1"/>
    <mergeCell ref="G1:I1"/>
    <mergeCell ref="B17:D17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32D2-22B0-3E4D-A0F9-DA20BA825CC6}">
  <sheetPr>
    <tabColor theme="8"/>
    <pageSetUpPr fitToPage="1"/>
  </sheetPr>
  <dimension ref="A1:I26"/>
  <sheetViews>
    <sheetView zoomScaleNormal="100" workbookViewId="0">
      <selection activeCell="D5" sqref="D5"/>
    </sheetView>
  </sheetViews>
  <sheetFormatPr defaultColWidth="8.7109375" defaultRowHeight="22.15" customHeight="1" x14ac:dyDescent="0.25"/>
  <cols>
    <col min="1" max="1" width="5.140625" style="11" bestFit="1" customWidth="1"/>
    <col min="2" max="2" width="6.7109375" style="11" customWidth="1"/>
    <col min="3" max="3" width="24.140625" style="11" customWidth="1"/>
    <col min="4" max="4" width="9.42578125" style="64" customWidth="1"/>
    <col min="5" max="5" width="3.140625" style="11" customWidth="1"/>
    <col min="6" max="6" width="5.140625" style="11" bestFit="1" customWidth="1"/>
    <col min="7" max="7" width="6.7109375" style="64" customWidth="1"/>
    <col min="8" max="8" width="24.140625" style="11" customWidth="1"/>
    <col min="9" max="9" width="7.28515625" style="64" customWidth="1"/>
    <col min="10" max="10" width="3.140625" style="11" customWidth="1"/>
    <col min="11" max="11" width="5.140625" style="11" bestFit="1" customWidth="1"/>
    <col min="12" max="12" width="6.7109375" style="11" customWidth="1"/>
    <col min="13" max="13" width="21.7109375" style="11" bestFit="1" customWidth="1"/>
    <col min="14" max="14" width="8.7109375" style="11" customWidth="1"/>
    <col min="15" max="15" width="3.140625" style="11" customWidth="1"/>
    <col min="16" max="16" width="5.140625" style="11" bestFit="1" customWidth="1"/>
    <col min="17" max="17" width="6.7109375" style="11" customWidth="1"/>
    <col min="18" max="18" width="21.7109375" style="11" bestFit="1" customWidth="1"/>
    <col min="19" max="19" width="7.28515625" style="11" customWidth="1"/>
    <col min="20" max="20" width="3.140625" style="11" customWidth="1"/>
    <col min="21" max="16384" width="8.7109375" style="11"/>
  </cols>
  <sheetData>
    <row r="1" spans="1:9" ht="22.15" customHeight="1" x14ac:dyDescent="0.25">
      <c r="A1" s="84" t="s">
        <v>188</v>
      </c>
      <c r="B1" s="85"/>
      <c r="C1" s="85" t="s">
        <v>164</v>
      </c>
      <c r="D1" s="109"/>
      <c r="F1" s="84" t="s">
        <v>188</v>
      </c>
      <c r="G1" s="94"/>
      <c r="H1" s="95" t="s">
        <v>181</v>
      </c>
      <c r="I1" s="109"/>
    </row>
    <row r="2" spans="1:9" ht="22.15" customHeight="1" x14ac:dyDescent="0.25">
      <c r="A2" s="84">
        <v>1</v>
      </c>
      <c r="B2" s="86">
        <v>841</v>
      </c>
      <c r="C2" s="87" t="s">
        <v>68</v>
      </c>
      <c r="D2" s="86" t="s">
        <v>185</v>
      </c>
      <c r="F2" s="84">
        <v>1</v>
      </c>
      <c r="G2" s="96">
        <v>753</v>
      </c>
      <c r="H2" s="84" t="s">
        <v>52</v>
      </c>
      <c r="I2" s="108" t="s">
        <v>186</v>
      </c>
    </row>
    <row r="3" spans="1:9" ht="22.15" customHeight="1" x14ac:dyDescent="0.25">
      <c r="A3" s="84">
        <v>2</v>
      </c>
      <c r="B3" s="86">
        <v>763</v>
      </c>
      <c r="C3" s="87" t="s">
        <v>35</v>
      </c>
      <c r="D3" s="86" t="s">
        <v>185</v>
      </c>
      <c r="F3" s="84">
        <v>2</v>
      </c>
      <c r="G3" s="96">
        <v>717</v>
      </c>
      <c r="H3" s="84" t="s">
        <v>65</v>
      </c>
      <c r="I3" s="96" t="s">
        <v>186</v>
      </c>
    </row>
    <row r="4" spans="1:9" ht="22.15" customHeight="1" x14ac:dyDescent="0.25">
      <c r="A4" s="84">
        <v>3</v>
      </c>
      <c r="B4" s="86">
        <v>608</v>
      </c>
      <c r="C4" s="87" t="s">
        <v>67</v>
      </c>
      <c r="D4" s="86" t="s">
        <v>185</v>
      </c>
      <c r="F4" s="84">
        <v>3</v>
      </c>
      <c r="G4" s="82">
        <v>608</v>
      </c>
      <c r="H4" s="83" t="s">
        <v>59</v>
      </c>
      <c r="I4" s="82" t="s">
        <v>186</v>
      </c>
    </row>
    <row r="5" spans="1:9" ht="22.15" customHeight="1" x14ac:dyDescent="0.25">
      <c r="A5" s="84">
        <v>4</v>
      </c>
      <c r="B5" s="86">
        <v>574</v>
      </c>
      <c r="C5" s="87" t="s">
        <v>70</v>
      </c>
      <c r="D5" s="86" t="s">
        <v>185</v>
      </c>
      <c r="F5" s="84">
        <v>4</v>
      </c>
      <c r="G5" s="82">
        <v>512</v>
      </c>
      <c r="H5" s="83" t="s">
        <v>66</v>
      </c>
      <c r="I5" s="82" t="s">
        <v>186</v>
      </c>
    </row>
    <row r="6" spans="1:9" ht="22.15" customHeight="1" x14ac:dyDescent="0.25">
      <c r="A6" s="84">
        <v>5</v>
      </c>
      <c r="B6" s="86">
        <v>288</v>
      </c>
      <c r="C6" s="87" t="s">
        <v>32</v>
      </c>
      <c r="D6" s="86" t="s">
        <v>185</v>
      </c>
      <c r="F6" s="84">
        <v>5</v>
      </c>
      <c r="G6" s="82">
        <v>288</v>
      </c>
      <c r="H6" s="83" t="s">
        <v>58</v>
      </c>
      <c r="I6" s="82" t="s">
        <v>186</v>
      </c>
    </row>
    <row r="7" spans="1:9" ht="22.15" customHeight="1" x14ac:dyDescent="0.25">
      <c r="A7" s="84">
        <v>6</v>
      </c>
      <c r="B7" s="93">
        <v>272</v>
      </c>
      <c r="C7" s="88" t="s">
        <v>63</v>
      </c>
      <c r="D7" s="93" t="s">
        <v>185</v>
      </c>
      <c r="F7" s="84">
        <v>6</v>
      </c>
      <c r="G7" s="96">
        <v>272</v>
      </c>
      <c r="H7" s="84" t="s">
        <v>142</v>
      </c>
      <c r="I7" s="96" t="s">
        <v>186</v>
      </c>
    </row>
    <row r="8" spans="1:9" ht="22.15" customHeight="1" x14ac:dyDescent="0.25">
      <c r="A8" s="84">
        <v>7</v>
      </c>
      <c r="B8" s="86">
        <v>137</v>
      </c>
      <c r="C8" s="87" t="s">
        <v>125</v>
      </c>
      <c r="D8" s="86" t="s">
        <v>185</v>
      </c>
      <c r="F8" s="84">
        <v>7</v>
      </c>
      <c r="G8" s="96">
        <v>166</v>
      </c>
      <c r="H8" s="84" t="s">
        <v>49</v>
      </c>
      <c r="I8" s="96" t="s">
        <v>186</v>
      </c>
    </row>
    <row r="9" spans="1:9" ht="22.15" customHeight="1" x14ac:dyDescent="0.25">
      <c r="A9" s="84"/>
      <c r="B9" s="86">
        <v>136</v>
      </c>
      <c r="C9" s="87" t="s">
        <v>120</v>
      </c>
      <c r="D9" s="86" t="s">
        <v>185</v>
      </c>
      <c r="F9" s="84"/>
      <c r="G9" s="82">
        <v>137</v>
      </c>
      <c r="H9" s="83" t="s">
        <v>126</v>
      </c>
      <c r="I9" s="82" t="s">
        <v>186</v>
      </c>
    </row>
    <row r="10" spans="1:9" ht="22.15" customHeight="1" x14ac:dyDescent="0.25">
      <c r="A10" s="84"/>
      <c r="B10" s="93">
        <v>42</v>
      </c>
      <c r="C10" s="88" t="s">
        <v>61</v>
      </c>
      <c r="D10" s="93" t="s">
        <v>185</v>
      </c>
      <c r="F10" s="84"/>
      <c r="G10" s="96">
        <v>42</v>
      </c>
      <c r="H10" s="84" t="s">
        <v>132</v>
      </c>
      <c r="I10" s="96" t="s">
        <v>187</v>
      </c>
    </row>
    <row r="11" spans="1:9" ht="22.15" customHeight="1" x14ac:dyDescent="0.25">
      <c r="A11" s="84"/>
      <c r="F11" s="84"/>
      <c r="G11" s="96">
        <v>12</v>
      </c>
      <c r="H11" s="84" t="s">
        <v>127</v>
      </c>
      <c r="I11" s="96" t="s">
        <v>186</v>
      </c>
    </row>
    <row r="12" spans="1:9" ht="22.15" customHeight="1" x14ac:dyDescent="0.25">
      <c r="A12" s="84"/>
      <c r="F12" s="84"/>
      <c r="G12" s="82"/>
      <c r="H12" s="83"/>
      <c r="I12" s="82"/>
    </row>
    <row r="15" spans="1:9" ht="22.15" customHeight="1" x14ac:dyDescent="0.25">
      <c r="A15" s="84" t="s">
        <v>188</v>
      </c>
      <c r="B15" s="85"/>
      <c r="C15" s="85" t="s">
        <v>165</v>
      </c>
      <c r="D15" s="85"/>
      <c r="F15" s="84" t="s">
        <v>188</v>
      </c>
      <c r="G15" s="85"/>
      <c r="H15" s="85" t="s">
        <v>182</v>
      </c>
      <c r="I15" s="85"/>
    </row>
    <row r="16" spans="1:9" ht="22.15" customHeight="1" x14ac:dyDescent="0.25">
      <c r="A16" s="84">
        <v>1</v>
      </c>
      <c r="B16" s="86">
        <v>883.5</v>
      </c>
      <c r="C16" s="87" t="s">
        <v>70</v>
      </c>
      <c r="D16" s="86" t="s">
        <v>171</v>
      </c>
      <c r="F16" s="84">
        <v>1</v>
      </c>
      <c r="G16" s="86">
        <v>883.5</v>
      </c>
      <c r="H16" s="87" t="s">
        <v>68</v>
      </c>
      <c r="I16" s="86" t="s">
        <v>170</v>
      </c>
    </row>
    <row r="17" spans="1:9" ht="22.15" customHeight="1" x14ac:dyDescent="0.25">
      <c r="A17" s="84">
        <v>2</v>
      </c>
      <c r="B17" s="86">
        <v>411</v>
      </c>
      <c r="C17" s="87" t="s">
        <v>65</v>
      </c>
      <c r="D17" s="86" t="s">
        <v>171</v>
      </c>
      <c r="F17" s="84">
        <v>2</v>
      </c>
      <c r="G17" s="86">
        <v>788.5</v>
      </c>
      <c r="H17" s="87" t="s">
        <v>66</v>
      </c>
      <c r="I17" s="86" t="s">
        <v>170</v>
      </c>
    </row>
    <row r="18" spans="1:9" ht="22.15" customHeight="1" x14ac:dyDescent="0.25">
      <c r="A18" s="84">
        <v>3</v>
      </c>
      <c r="B18" s="86">
        <v>393.5</v>
      </c>
      <c r="C18" s="87" t="s">
        <v>32</v>
      </c>
      <c r="D18" s="86" t="s">
        <v>171</v>
      </c>
      <c r="F18" s="84">
        <v>3</v>
      </c>
      <c r="G18" s="86">
        <v>452</v>
      </c>
      <c r="H18" s="87" t="s">
        <v>67</v>
      </c>
      <c r="I18" s="86" t="s">
        <v>170</v>
      </c>
    </row>
    <row r="19" spans="1:9" ht="22.15" customHeight="1" x14ac:dyDescent="0.25">
      <c r="A19" s="84">
        <v>4</v>
      </c>
      <c r="B19" s="86">
        <v>287</v>
      </c>
      <c r="C19" s="87" t="s">
        <v>125</v>
      </c>
      <c r="D19" s="86" t="s">
        <v>171</v>
      </c>
      <c r="F19" s="84">
        <v>4</v>
      </c>
      <c r="G19" s="86">
        <v>434.5</v>
      </c>
      <c r="H19" s="83" t="s">
        <v>35</v>
      </c>
      <c r="I19" s="86" t="s">
        <v>170</v>
      </c>
    </row>
    <row r="20" spans="1:9" ht="22.15" customHeight="1" x14ac:dyDescent="0.25">
      <c r="A20" s="84">
        <v>5</v>
      </c>
      <c r="B20" s="84"/>
      <c r="C20" s="84"/>
      <c r="D20" s="84"/>
      <c r="F20" s="84">
        <v>5</v>
      </c>
      <c r="G20" s="86">
        <v>287</v>
      </c>
      <c r="H20" s="87" t="s">
        <v>126</v>
      </c>
      <c r="I20" s="86" t="s">
        <v>170</v>
      </c>
    </row>
    <row r="21" spans="1:9" ht="22.15" customHeight="1" x14ac:dyDescent="0.25">
      <c r="A21" s="84">
        <v>6</v>
      </c>
      <c r="B21" s="84"/>
      <c r="C21" s="84"/>
      <c r="D21" s="84"/>
      <c r="F21" s="84">
        <v>6</v>
      </c>
      <c r="G21" s="84"/>
      <c r="H21" s="84"/>
      <c r="I21" s="84"/>
    </row>
    <row r="22" spans="1:9" ht="22.15" customHeight="1" x14ac:dyDescent="0.25">
      <c r="A22" s="84">
        <v>7</v>
      </c>
      <c r="B22" s="84"/>
      <c r="C22" s="84"/>
      <c r="D22" s="84"/>
      <c r="F22" s="84">
        <v>7</v>
      </c>
      <c r="G22" s="84"/>
      <c r="H22" s="84"/>
      <c r="I22" s="84"/>
    </row>
    <row r="23" spans="1:9" ht="22.15" customHeight="1" x14ac:dyDescent="0.25">
      <c r="A23" s="84"/>
      <c r="B23" s="84"/>
      <c r="C23" s="84"/>
      <c r="D23" s="84"/>
      <c r="F23" s="84"/>
      <c r="G23" s="82"/>
      <c r="H23" s="83"/>
      <c r="I23" s="82"/>
    </row>
    <row r="24" spans="1:9" ht="22.15" customHeight="1" x14ac:dyDescent="0.25">
      <c r="A24" s="84"/>
      <c r="B24" s="84"/>
      <c r="C24" s="84"/>
      <c r="D24" s="84"/>
      <c r="F24" s="84"/>
      <c r="G24" s="82"/>
      <c r="H24" s="83"/>
      <c r="I24" s="82"/>
    </row>
    <row r="25" spans="1:9" ht="22.15" customHeight="1" x14ac:dyDescent="0.25">
      <c r="A25" s="84"/>
      <c r="B25" s="82">
        <v>286.5</v>
      </c>
      <c r="C25" s="83" t="s">
        <v>151</v>
      </c>
      <c r="D25" s="82" t="s">
        <v>184</v>
      </c>
      <c r="F25" s="84"/>
      <c r="G25" s="84">
        <v>0</v>
      </c>
      <c r="H25" s="84" t="s">
        <v>127</v>
      </c>
      <c r="I25" s="84" t="s">
        <v>170</v>
      </c>
    </row>
    <row r="26" spans="1:9" ht="22.15" customHeight="1" x14ac:dyDescent="0.25">
      <c r="A26" s="84"/>
      <c r="B26" s="86">
        <v>0</v>
      </c>
      <c r="C26" s="87" t="s">
        <v>120</v>
      </c>
      <c r="D26" s="86" t="s">
        <v>171</v>
      </c>
      <c r="F26" s="84"/>
      <c r="G26" s="84">
        <v>0</v>
      </c>
      <c r="H26" s="84" t="s">
        <v>132</v>
      </c>
      <c r="I26" s="84" t="s">
        <v>183</v>
      </c>
    </row>
  </sheetData>
  <sortState xmlns:xlrd2="http://schemas.microsoft.com/office/spreadsheetml/2017/richdata2" ref="G16:I23">
    <sortCondition descending="1" ref="G15:G23"/>
  </sortState>
  <pageMargins left="0.25" right="0.25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AFAA-C67B-0F49-AFB8-69A36C2A4B42}">
  <sheetPr>
    <tabColor theme="4" tint="-0.249977111117893"/>
  </sheetPr>
  <dimension ref="A1:I51"/>
  <sheetViews>
    <sheetView zoomScaleNormal="100" workbookViewId="0">
      <selection activeCell="E17" sqref="E17"/>
    </sheetView>
  </sheetViews>
  <sheetFormatPr defaultColWidth="10.7109375" defaultRowHeight="15" x14ac:dyDescent="0.25"/>
  <cols>
    <col min="1" max="1" width="4.7109375" style="76" customWidth="1"/>
    <col min="2" max="2" width="24.42578125" style="76" customWidth="1"/>
    <col min="3" max="3" width="6.140625" style="76" customWidth="1"/>
    <col min="4" max="4" width="19.28515625" style="76" customWidth="1"/>
    <col min="5" max="5" width="27.140625" style="76" customWidth="1"/>
    <col min="6" max="6" width="19.42578125" style="76" customWidth="1"/>
    <col min="7" max="7" width="5" style="76" customWidth="1"/>
    <col min="8" max="8" width="24.7109375" style="76" customWidth="1"/>
    <col min="9" max="9" width="19.28515625" style="76" customWidth="1"/>
    <col min="10" max="16384" width="10.7109375" style="76"/>
  </cols>
  <sheetData>
    <row r="1" spans="1:9" s="75" customFormat="1" ht="25.9" customHeight="1" x14ac:dyDescent="0.25">
      <c r="B1" s="75" t="s">
        <v>153</v>
      </c>
      <c r="E1" s="75" t="s">
        <v>154</v>
      </c>
      <c r="F1" s="75" t="s">
        <v>155</v>
      </c>
      <c r="H1" s="75" t="s">
        <v>156</v>
      </c>
      <c r="I1" s="75" t="s">
        <v>157</v>
      </c>
    </row>
    <row r="2" spans="1:9" x14ac:dyDescent="0.25">
      <c r="A2" s="76">
        <v>1</v>
      </c>
      <c r="B2" s="76" t="s">
        <v>38</v>
      </c>
      <c r="C2" s="76">
        <v>51</v>
      </c>
      <c r="D2" s="76" t="s">
        <v>61</v>
      </c>
      <c r="H2" s="76" t="s">
        <v>150</v>
      </c>
    </row>
    <row r="3" spans="1:9" x14ac:dyDescent="0.25">
      <c r="A3" s="76">
        <v>2</v>
      </c>
      <c r="B3" s="76" t="s">
        <v>141</v>
      </c>
      <c r="C3" s="76">
        <v>52</v>
      </c>
      <c r="D3" s="76" t="s">
        <v>45</v>
      </c>
      <c r="H3" s="76" t="s">
        <v>151</v>
      </c>
    </row>
    <row r="4" spans="1:9" x14ac:dyDescent="0.25">
      <c r="A4" s="76">
        <v>3</v>
      </c>
      <c r="B4" s="76" t="s">
        <v>54</v>
      </c>
      <c r="C4" s="76">
        <v>53</v>
      </c>
      <c r="D4" s="76" t="s">
        <v>96</v>
      </c>
      <c r="H4" s="76" t="s">
        <v>159</v>
      </c>
    </row>
    <row r="5" spans="1:9" x14ac:dyDescent="0.25">
      <c r="A5" s="76">
        <v>4</v>
      </c>
      <c r="B5" s="76" t="s">
        <v>27</v>
      </c>
      <c r="C5" s="76">
        <v>54</v>
      </c>
      <c r="D5" s="76" t="s">
        <v>123</v>
      </c>
      <c r="H5" s="76" t="s">
        <v>152</v>
      </c>
    </row>
    <row r="6" spans="1:9" x14ac:dyDescent="0.25">
      <c r="A6" s="76">
        <v>5</v>
      </c>
      <c r="B6" s="76" t="s">
        <v>103</v>
      </c>
      <c r="C6" s="76">
        <v>55</v>
      </c>
      <c r="D6" s="76" t="s">
        <v>139</v>
      </c>
    </row>
    <row r="7" spans="1:9" x14ac:dyDescent="0.25">
      <c r="A7" s="76">
        <v>6</v>
      </c>
      <c r="B7" s="76" t="s">
        <v>39</v>
      </c>
      <c r="C7" s="76">
        <v>56</v>
      </c>
      <c r="D7" s="76" t="s">
        <v>110</v>
      </c>
    </row>
    <row r="8" spans="1:9" x14ac:dyDescent="0.25">
      <c r="A8" s="76">
        <v>7</v>
      </c>
      <c r="B8" s="76" t="s">
        <v>55</v>
      </c>
      <c r="C8" s="76">
        <v>57</v>
      </c>
      <c r="D8" s="76" t="s">
        <v>35</v>
      </c>
    </row>
    <row r="9" spans="1:9" x14ac:dyDescent="0.25">
      <c r="A9" s="76">
        <v>8</v>
      </c>
      <c r="B9" s="77" t="s">
        <v>143</v>
      </c>
      <c r="C9" s="76">
        <v>58</v>
      </c>
      <c r="D9" s="76" t="s">
        <v>46</v>
      </c>
    </row>
    <row r="10" spans="1:9" x14ac:dyDescent="0.25">
      <c r="A10" s="76">
        <v>9</v>
      </c>
      <c r="B10" s="76" t="s">
        <v>104</v>
      </c>
      <c r="C10" s="76">
        <v>59</v>
      </c>
      <c r="D10" s="76" t="s">
        <v>47</v>
      </c>
    </row>
    <row r="11" spans="1:9" x14ac:dyDescent="0.25">
      <c r="A11" s="76">
        <v>10</v>
      </c>
      <c r="B11" s="76" t="s">
        <v>28</v>
      </c>
      <c r="C11" s="76">
        <v>60</v>
      </c>
      <c r="D11" s="76" t="s">
        <v>36</v>
      </c>
    </row>
    <row r="12" spans="1:9" x14ac:dyDescent="0.25">
      <c r="A12" s="76">
        <v>11</v>
      </c>
      <c r="B12" s="76" t="s">
        <v>121</v>
      </c>
      <c r="C12" s="76">
        <v>61</v>
      </c>
      <c r="D12" s="76" t="s">
        <v>67</v>
      </c>
    </row>
    <row r="13" spans="1:9" x14ac:dyDescent="0.25">
      <c r="A13" s="76">
        <v>12</v>
      </c>
      <c r="B13" s="76" t="s">
        <v>105</v>
      </c>
      <c r="C13" s="76">
        <v>62</v>
      </c>
      <c r="D13" s="76" t="s">
        <v>131</v>
      </c>
    </row>
    <row r="14" spans="1:9" x14ac:dyDescent="0.25">
      <c r="A14" s="76">
        <v>13</v>
      </c>
      <c r="B14" s="76" t="s">
        <v>106</v>
      </c>
      <c r="C14" s="76">
        <v>63</v>
      </c>
      <c r="D14" s="76" t="s">
        <v>97</v>
      </c>
    </row>
    <row r="15" spans="1:9" x14ac:dyDescent="0.25">
      <c r="A15" s="76">
        <v>14</v>
      </c>
      <c r="B15" s="76" t="s">
        <v>125</v>
      </c>
      <c r="C15" s="76">
        <v>64</v>
      </c>
      <c r="D15" s="76" t="s">
        <v>48</v>
      </c>
    </row>
    <row r="16" spans="1:9" x14ac:dyDescent="0.25">
      <c r="A16" s="76">
        <v>15</v>
      </c>
      <c r="B16" s="76" t="s">
        <v>29</v>
      </c>
      <c r="C16" s="76">
        <v>65</v>
      </c>
      <c r="D16" s="76" t="s">
        <v>49</v>
      </c>
    </row>
    <row r="17" spans="1:4" x14ac:dyDescent="0.25">
      <c r="A17" s="76">
        <v>16</v>
      </c>
      <c r="B17" s="76" t="s">
        <v>91</v>
      </c>
      <c r="C17" s="76">
        <v>66</v>
      </c>
      <c r="D17" s="76" t="s">
        <v>50</v>
      </c>
    </row>
    <row r="18" spans="1:4" x14ac:dyDescent="0.25">
      <c r="A18" s="76">
        <v>17</v>
      </c>
      <c r="B18" s="76" t="s">
        <v>40</v>
      </c>
      <c r="C18" s="76">
        <v>67</v>
      </c>
      <c r="D18" s="76" t="s">
        <v>98</v>
      </c>
    </row>
    <row r="19" spans="1:4" x14ac:dyDescent="0.25">
      <c r="A19" s="76">
        <v>18</v>
      </c>
      <c r="B19" s="76" t="s">
        <v>107</v>
      </c>
      <c r="C19" s="76">
        <v>68</v>
      </c>
      <c r="D19" s="76" t="s">
        <v>51</v>
      </c>
    </row>
    <row r="20" spans="1:4" x14ac:dyDescent="0.25">
      <c r="A20" s="76">
        <v>19</v>
      </c>
      <c r="B20" s="76" t="s">
        <v>41</v>
      </c>
      <c r="C20" s="76">
        <v>69</v>
      </c>
      <c r="D20" s="76" t="s">
        <v>158</v>
      </c>
    </row>
    <row r="21" spans="1:4" x14ac:dyDescent="0.25">
      <c r="A21" s="76">
        <v>20</v>
      </c>
      <c r="B21" s="76" t="s">
        <v>92</v>
      </c>
      <c r="C21" s="76">
        <v>70</v>
      </c>
      <c r="D21" s="77" t="s">
        <v>71</v>
      </c>
    </row>
    <row r="22" spans="1:4" x14ac:dyDescent="0.25">
      <c r="A22" s="76">
        <v>21</v>
      </c>
      <c r="B22" s="76" t="s">
        <v>30</v>
      </c>
      <c r="C22" s="76">
        <v>71</v>
      </c>
      <c r="D22" s="76" t="s">
        <v>62</v>
      </c>
    </row>
    <row r="23" spans="1:4" x14ac:dyDescent="0.25">
      <c r="A23" s="76">
        <v>22</v>
      </c>
      <c r="B23" s="76" t="s">
        <v>31</v>
      </c>
      <c r="C23" s="76">
        <v>72</v>
      </c>
      <c r="D23" s="76" t="s">
        <v>99</v>
      </c>
    </row>
    <row r="24" spans="1:4" x14ac:dyDescent="0.25">
      <c r="A24" s="76">
        <v>23</v>
      </c>
      <c r="B24" s="76" t="s">
        <v>56</v>
      </c>
      <c r="C24" s="76">
        <v>73</v>
      </c>
      <c r="D24" s="76" t="s">
        <v>74</v>
      </c>
    </row>
    <row r="25" spans="1:4" x14ac:dyDescent="0.25">
      <c r="A25" s="76">
        <v>24</v>
      </c>
      <c r="B25" s="76" t="s">
        <v>148</v>
      </c>
      <c r="C25" s="76">
        <v>74</v>
      </c>
      <c r="D25" s="76" t="s">
        <v>75</v>
      </c>
    </row>
    <row r="26" spans="1:4" x14ac:dyDescent="0.25">
      <c r="A26" s="76">
        <v>25</v>
      </c>
      <c r="B26" s="76" t="s">
        <v>144</v>
      </c>
      <c r="C26" s="76">
        <v>75</v>
      </c>
      <c r="D26" s="76" t="s">
        <v>111</v>
      </c>
    </row>
    <row r="27" spans="1:4" x14ac:dyDescent="0.25">
      <c r="A27" s="76">
        <v>26</v>
      </c>
      <c r="B27" s="76" t="s">
        <v>108</v>
      </c>
      <c r="C27" s="76">
        <v>76</v>
      </c>
      <c r="D27" s="76" t="s">
        <v>140</v>
      </c>
    </row>
    <row r="28" spans="1:4" x14ac:dyDescent="0.25">
      <c r="A28" s="76">
        <v>27</v>
      </c>
      <c r="B28" s="76" t="s">
        <v>42</v>
      </c>
      <c r="C28" s="76">
        <v>77</v>
      </c>
      <c r="D28" s="76" t="s">
        <v>63</v>
      </c>
    </row>
    <row r="29" spans="1:4" x14ac:dyDescent="0.25">
      <c r="A29" s="76">
        <v>28</v>
      </c>
      <c r="B29" s="76" t="s">
        <v>137</v>
      </c>
      <c r="C29" s="76">
        <v>78</v>
      </c>
      <c r="D29" s="76" t="s">
        <v>64</v>
      </c>
    </row>
    <row r="30" spans="1:4" x14ac:dyDescent="0.25">
      <c r="A30" s="76">
        <v>29</v>
      </c>
      <c r="B30" s="76" t="s">
        <v>138</v>
      </c>
      <c r="C30" s="76">
        <v>79</v>
      </c>
      <c r="D30" s="76" t="s">
        <v>115</v>
      </c>
    </row>
    <row r="31" spans="1:4" x14ac:dyDescent="0.25">
      <c r="A31" s="76">
        <v>30</v>
      </c>
      <c r="B31" s="76" t="s">
        <v>57</v>
      </c>
      <c r="C31" s="76">
        <v>80</v>
      </c>
      <c r="D31" s="76" t="s">
        <v>124</v>
      </c>
    </row>
    <row r="32" spans="1:4" x14ac:dyDescent="0.25">
      <c r="A32" s="76">
        <v>31</v>
      </c>
      <c r="B32" s="76" t="s">
        <v>58</v>
      </c>
      <c r="C32" s="76">
        <v>81</v>
      </c>
      <c r="D32" s="76" t="s">
        <v>142</v>
      </c>
    </row>
    <row r="33" spans="1:4" x14ac:dyDescent="0.25">
      <c r="A33" s="76">
        <v>32</v>
      </c>
      <c r="B33" s="76" t="s">
        <v>126</v>
      </c>
      <c r="C33" s="76">
        <v>82</v>
      </c>
      <c r="D33" s="76" t="s">
        <v>52</v>
      </c>
    </row>
    <row r="34" spans="1:4" x14ac:dyDescent="0.25">
      <c r="A34" s="76">
        <v>33</v>
      </c>
      <c r="B34" s="76" t="s">
        <v>122</v>
      </c>
      <c r="C34" s="76">
        <v>83</v>
      </c>
      <c r="D34" s="76" t="s">
        <v>53</v>
      </c>
    </row>
    <row r="35" spans="1:4" x14ac:dyDescent="0.25">
      <c r="A35" s="76">
        <v>34</v>
      </c>
      <c r="B35" s="76" t="s">
        <v>59</v>
      </c>
      <c r="C35" s="76">
        <v>84</v>
      </c>
      <c r="D35" s="76" t="s">
        <v>68</v>
      </c>
    </row>
    <row r="36" spans="1:4" x14ac:dyDescent="0.25">
      <c r="A36" s="76">
        <v>35</v>
      </c>
      <c r="B36" s="76" t="s">
        <v>147</v>
      </c>
      <c r="C36" s="76">
        <v>85</v>
      </c>
      <c r="D36" s="76" t="s">
        <v>65</v>
      </c>
    </row>
    <row r="37" spans="1:4" x14ac:dyDescent="0.25">
      <c r="A37" s="76">
        <v>36</v>
      </c>
      <c r="B37" s="77" t="s">
        <v>146</v>
      </c>
      <c r="C37" s="76">
        <v>86</v>
      </c>
      <c r="D37" s="76" t="s">
        <v>112</v>
      </c>
    </row>
    <row r="38" spans="1:4" x14ac:dyDescent="0.25">
      <c r="A38" s="76">
        <v>37</v>
      </c>
      <c r="B38" s="76" t="s">
        <v>109</v>
      </c>
      <c r="C38" s="76">
        <v>87</v>
      </c>
      <c r="D38" s="76" t="s">
        <v>118</v>
      </c>
    </row>
    <row r="39" spans="1:4" x14ac:dyDescent="0.25">
      <c r="A39" s="76">
        <v>38</v>
      </c>
      <c r="B39" s="76" t="s">
        <v>66</v>
      </c>
      <c r="C39" s="76">
        <v>88</v>
      </c>
      <c r="D39" s="76" t="s">
        <v>116</v>
      </c>
    </row>
    <row r="40" spans="1:4" x14ac:dyDescent="0.25">
      <c r="A40" s="76">
        <v>39</v>
      </c>
      <c r="B40" s="76" t="s">
        <v>32</v>
      </c>
      <c r="C40" s="76">
        <v>89</v>
      </c>
      <c r="D40" s="76" t="s">
        <v>133</v>
      </c>
    </row>
    <row r="41" spans="1:4" x14ac:dyDescent="0.25">
      <c r="A41" s="76">
        <v>40</v>
      </c>
      <c r="B41" s="76" t="s">
        <v>73</v>
      </c>
      <c r="C41" s="76">
        <v>90</v>
      </c>
      <c r="D41" s="76" t="s">
        <v>134</v>
      </c>
    </row>
    <row r="42" spans="1:4" x14ac:dyDescent="0.25">
      <c r="A42" s="76">
        <v>41</v>
      </c>
      <c r="B42" s="76" t="s">
        <v>117</v>
      </c>
      <c r="C42" s="76">
        <v>91</v>
      </c>
      <c r="D42" s="77" t="s">
        <v>69</v>
      </c>
    </row>
    <row r="43" spans="1:4" x14ac:dyDescent="0.25">
      <c r="A43" s="76">
        <v>42</v>
      </c>
      <c r="B43" s="76" t="s">
        <v>43</v>
      </c>
      <c r="C43" s="76">
        <v>92</v>
      </c>
      <c r="D43" s="76" t="s">
        <v>127</v>
      </c>
    </row>
    <row r="44" spans="1:4" x14ac:dyDescent="0.25">
      <c r="A44" s="76">
        <v>43</v>
      </c>
      <c r="B44" s="76" t="s">
        <v>33</v>
      </c>
      <c r="C44" s="76">
        <v>93</v>
      </c>
      <c r="D44" s="77" t="s">
        <v>145</v>
      </c>
    </row>
    <row r="45" spans="1:4" x14ac:dyDescent="0.25">
      <c r="A45" s="76">
        <v>44</v>
      </c>
      <c r="B45" s="76" t="s">
        <v>34</v>
      </c>
      <c r="C45" s="76">
        <v>94</v>
      </c>
      <c r="D45" s="76" t="s">
        <v>132</v>
      </c>
    </row>
    <row r="46" spans="1:4" x14ac:dyDescent="0.25">
      <c r="A46" s="76">
        <v>45</v>
      </c>
      <c r="B46" s="76" t="s">
        <v>93</v>
      </c>
      <c r="C46" s="76">
        <v>95</v>
      </c>
      <c r="D46" s="76" t="s">
        <v>70</v>
      </c>
    </row>
    <row r="47" spans="1:4" x14ac:dyDescent="0.25">
      <c r="A47" s="76">
        <v>46</v>
      </c>
      <c r="B47" s="76" t="s">
        <v>44</v>
      </c>
      <c r="C47" s="76">
        <v>96</v>
      </c>
      <c r="D47" s="76" t="s">
        <v>119</v>
      </c>
    </row>
    <row r="48" spans="1:4" x14ac:dyDescent="0.25">
      <c r="A48" s="76">
        <v>47</v>
      </c>
      <c r="B48" s="76" t="s">
        <v>95</v>
      </c>
      <c r="C48" s="76">
        <v>97</v>
      </c>
      <c r="D48" s="76" t="s">
        <v>113</v>
      </c>
    </row>
    <row r="49" spans="1:4" x14ac:dyDescent="0.25">
      <c r="A49" s="76">
        <v>48</v>
      </c>
      <c r="B49" s="76" t="s">
        <v>94</v>
      </c>
      <c r="C49" s="76">
        <v>98</v>
      </c>
      <c r="D49" s="76" t="s">
        <v>120</v>
      </c>
    </row>
    <row r="50" spans="1:4" x14ac:dyDescent="0.25">
      <c r="A50" s="76">
        <v>49</v>
      </c>
      <c r="B50" s="76" t="s">
        <v>114</v>
      </c>
      <c r="C50" s="76">
        <v>99</v>
      </c>
      <c r="D50" s="76" t="s">
        <v>37</v>
      </c>
    </row>
    <row r="51" spans="1:4" x14ac:dyDescent="0.25">
      <c r="A51" s="76">
        <v>50</v>
      </c>
      <c r="B51" s="76" t="s">
        <v>60</v>
      </c>
    </row>
  </sheetData>
  <sortState xmlns:xlrd2="http://schemas.microsoft.com/office/spreadsheetml/2017/richdata2" ref="D28:D50">
    <sortCondition ref="D28:D50"/>
  </sortState>
  <pageMargins left="0.25" right="0.25" top="0.75" bottom="0.75" header="0.3" footer="0.3"/>
  <pageSetup scale="91" orientation="portrait" horizontalDpi="0" verticalDpi="0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LW Awd</vt:lpstr>
      <vt:lpstr>LW</vt:lpstr>
      <vt:lpstr>Jr Girls</vt:lpstr>
      <vt:lpstr>Sheet1</vt:lpstr>
      <vt:lpstr>JG Awd</vt:lpstr>
      <vt:lpstr>Jr Boys</vt:lpstr>
      <vt:lpstr>JB Awd</vt:lpstr>
      <vt:lpstr>JRT Awd</vt:lpstr>
      <vt:lpstr>Sr Girls</vt:lpstr>
      <vt:lpstr>SG Awd</vt:lpstr>
      <vt:lpstr>Sr Boys</vt:lpstr>
      <vt:lpstr>SB Awd</vt:lpstr>
      <vt:lpstr>SRT Awd</vt:lpstr>
      <vt:lpstr>eligible list</vt:lpstr>
      <vt:lpstr>'eligible list'!Print_Area</vt:lpstr>
      <vt:lpstr>'JB Awd'!Print_Area</vt:lpstr>
      <vt:lpstr>'JG Awd'!Print_Area</vt:lpstr>
      <vt:lpstr>'Jr Boys'!Print_Area</vt:lpstr>
      <vt:lpstr>'Jr Girls'!Print_Area</vt:lpstr>
      <vt:lpstr>'JRT Awd'!Print_Area</vt:lpstr>
      <vt:lpstr>LW!Print_Area</vt:lpstr>
      <vt:lpstr>'LW Awd'!Print_Area</vt:lpstr>
      <vt:lpstr>'SB Awd'!Print_Area</vt:lpstr>
      <vt:lpstr>'SG Awd'!Print_Area</vt:lpstr>
      <vt:lpstr>'Sr Boys'!Print_Area</vt:lpstr>
      <vt:lpstr>'Sr Girls'!Print_Area</vt:lpstr>
      <vt:lpstr>'SRT Awd'!Print_Area</vt:lpstr>
      <vt:lpstr>'eligible list'!Print_Titles</vt:lpstr>
      <vt:lpstr>'Jr Boys'!Print_Titles</vt:lpstr>
      <vt:lpstr>'Jr Girls'!Print_Titles</vt:lpstr>
      <vt:lpstr>LW!Print_Titles</vt:lpstr>
      <vt:lpstr>'Sr Boys'!Print_Titles</vt:lpstr>
      <vt:lpstr>'Sr Girls'!Print_Titles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Windon</dc:creator>
  <cp:lastModifiedBy>Sarah Johnston</cp:lastModifiedBy>
  <cp:lastPrinted>2024-10-17T16:14:30Z</cp:lastPrinted>
  <dcterms:created xsi:type="dcterms:W3CDTF">2011-11-21T14:09:51Z</dcterms:created>
  <dcterms:modified xsi:type="dcterms:W3CDTF">2025-04-13T21:07:29Z</dcterms:modified>
</cp:coreProperties>
</file>